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81B4BA3D-2D55-4690-9364-64ACFD3395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  <sheet name="Hoja2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B18" i="1" l="1"/>
  <c r="C33" i="1"/>
  <c r="C37" i="1" s="1"/>
  <c r="D33" i="1"/>
  <c r="D37" i="1" s="1"/>
  <c r="E33" i="1"/>
  <c r="E37" i="1" s="1"/>
  <c r="F33" i="1"/>
  <c r="F37" i="1" s="1"/>
  <c r="G33" i="1"/>
  <c r="G37" i="1" s="1"/>
  <c r="H33" i="1"/>
  <c r="H37" i="1" s="1"/>
  <c r="I33" i="1"/>
  <c r="I37" i="1" s="1"/>
  <c r="J33" i="1"/>
  <c r="J37" i="1" s="1"/>
  <c r="K33" i="1"/>
  <c r="K37" i="1" s="1"/>
  <c r="L33" i="1"/>
  <c r="L37" i="1" s="1"/>
  <c r="M33" i="1"/>
  <c r="M37" i="1" s="1"/>
  <c r="B33" i="1"/>
  <c r="B35" i="1" s="1"/>
  <c r="B36" i="1"/>
  <c r="C36" i="1" s="1"/>
  <c r="C24" i="1"/>
  <c r="C28" i="1" s="1"/>
  <c r="D24" i="1"/>
  <c r="D28" i="1" s="1"/>
  <c r="E24" i="1"/>
  <c r="E28" i="1" s="1"/>
  <c r="F24" i="1"/>
  <c r="F28" i="1" s="1"/>
  <c r="G24" i="1"/>
  <c r="G28" i="1" s="1"/>
  <c r="H24" i="1"/>
  <c r="H28" i="1" s="1"/>
  <c r="I24" i="1"/>
  <c r="I28" i="1" s="1"/>
  <c r="J24" i="1"/>
  <c r="J28" i="1" s="1"/>
  <c r="K24" i="1"/>
  <c r="K28" i="1" s="1"/>
  <c r="L24" i="1"/>
  <c r="L28" i="1" s="1"/>
  <c r="M24" i="1"/>
  <c r="M28" i="1" s="1"/>
  <c r="B24" i="1"/>
  <c r="B26" i="1" s="1"/>
  <c r="B27" i="1"/>
  <c r="C27" i="1" s="1"/>
  <c r="C15" i="1"/>
  <c r="C19" i="1" s="1"/>
  <c r="D15" i="1"/>
  <c r="D19" i="1" s="1"/>
  <c r="E15" i="1"/>
  <c r="E19" i="1" s="1"/>
  <c r="F15" i="1"/>
  <c r="F19" i="1" s="1"/>
  <c r="G15" i="1"/>
  <c r="G19" i="1" s="1"/>
  <c r="H15" i="1"/>
  <c r="H19" i="1" s="1"/>
  <c r="I15" i="1"/>
  <c r="I19" i="1" s="1"/>
  <c r="J15" i="1"/>
  <c r="J19" i="1" s="1"/>
  <c r="K15" i="1"/>
  <c r="K19" i="1" s="1"/>
  <c r="L15" i="1"/>
  <c r="L19" i="1" s="1"/>
  <c r="M15" i="1"/>
  <c r="M19" i="1" s="1"/>
  <c r="B15" i="1"/>
  <c r="B17" i="1" s="1"/>
  <c r="E10" i="1"/>
  <c r="B9" i="1"/>
  <c r="C6" i="1"/>
  <c r="C10" i="1" s="1"/>
  <c r="D6" i="1"/>
  <c r="D10" i="1" s="1"/>
  <c r="E6" i="1"/>
  <c r="F6" i="1"/>
  <c r="F10" i="1" s="1"/>
  <c r="G6" i="1"/>
  <c r="G10" i="1" s="1"/>
  <c r="H6" i="1"/>
  <c r="H10" i="1" s="1"/>
  <c r="I6" i="1"/>
  <c r="I10" i="1" s="1"/>
  <c r="J6" i="1"/>
  <c r="J10" i="1" s="1"/>
  <c r="K6" i="1"/>
  <c r="K10" i="1" s="1"/>
  <c r="L6" i="1"/>
  <c r="L10" i="1" s="1"/>
  <c r="M6" i="1"/>
  <c r="M10" i="1" s="1"/>
  <c r="B6" i="1"/>
  <c r="B10" i="1" s="1"/>
  <c r="N36" i="13"/>
  <c r="N3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B27" i="13"/>
  <c r="C27" i="13"/>
  <c r="D27" i="13"/>
  <c r="E27" i="13"/>
  <c r="F27" i="13"/>
  <c r="G27" i="13"/>
  <c r="H27" i="13"/>
  <c r="I27" i="13"/>
  <c r="J27" i="13"/>
  <c r="K27" i="13"/>
  <c r="L27" i="13"/>
  <c r="M27" i="13"/>
  <c r="B28" i="13"/>
  <c r="C28" i="13"/>
  <c r="D28" i="13"/>
  <c r="E28" i="13"/>
  <c r="F28" i="13"/>
  <c r="G28" i="13"/>
  <c r="G30" i="13" s="1"/>
  <c r="H28" i="13"/>
  <c r="I28" i="13"/>
  <c r="J28" i="13"/>
  <c r="K28" i="13"/>
  <c r="L28" i="13"/>
  <c r="M28" i="13"/>
  <c r="B29" i="13"/>
  <c r="C29" i="13"/>
  <c r="D29" i="13"/>
  <c r="E29" i="13"/>
  <c r="F29" i="13"/>
  <c r="G29" i="13"/>
  <c r="H29" i="13"/>
  <c r="I29" i="13"/>
  <c r="J29" i="13"/>
  <c r="K29" i="13"/>
  <c r="L29" i="13"/>
  <c r="M29" i="13"/>
  <c r="C24" i="13"/>
  <c r="D24" i="13"/>
  <c r="E24" i="13"/>
  <c r="F24" i="13"/>
  <c r="G24" i="13"/>
  <c r="H24" i="13"/>
  <c r="I24" i="13"/>
  <c r="I30" i="13" s="1"/>
  <c r="J24" i="13"/>
  <c r="K24" i="13"/>
  <c r="L24" i="13"/>
  <c r="M24" i="13"/>
  <c r="B24" i="13"/>
  <c r="N6" i="13"/>
  <c r="N5" i="13"/>
  <c r="N4" i="13"/>
  <c r="N3" i="13"/>
  <c r="N2" i="13"/>
  <c r="M8" i="13"/>
  <c r="L8" i="13"/>
  <c r="K8" i="13"/>
  <c r="J8" i="13"/>
  <c r="I8" i="13"/>
  <c r="H8" i="13"/>
  <c r="G8" i="13"/>
  <c r="F8" i="13"/>
  <c r="E8" i="13"/>
  <c r="D8" i="13"/>
  <c r="C8" i="13"/>
  <c r="B8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N14" i="13"/>
  <c r="N15" i="13"/>
  <c r="N16" i="13"/>
  <c r="N17" i="13"/>
  <c r="N18" i="13"/>
  <c r="N13" i="13"/>
  <c r="N30" i="13"/>
  <c r="B37" i="1" l="1"/>
  <c r="B19" i="1"/>
  <c r="C35" i="1"/>
  <c r="C38" i="1" s="1"/>
  <c r="B29" i="1"/>
  <c r="B38" i="1"/>
  <c r="B28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B20" i="1"/>
  <c r="D36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D27" i="1"/>
  <c r="C18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C9" i="1"/>
  <c r="N25" i="13"/>
  <c r="N24" i="13"/>
  <c r="M30" i="13"/>
  <c r="E30" i="13"/>
  <c r="L30" i="13"/>
  <c r="D30" i="13"/>
  <c r="K30" i="13"/>
  <c r="C30" i="13"/>
  <c r="N28" i="13"/>
  <c r="N26" i="13"/>
  <c r="F30" i="13"/>
  <c r="J30" i="13"/>
  <c r="N29" i="13"/>
  <c r="N27" i="13"/>
  <c r="H30" i="13"/>
  <c r="B30" i="13"/>
  <c r="N8" i="13"/>
  <c r="N19" i="13"/>
  <c r="D35" i="1" l="1"/>
  <c r="E35" i="1" s="1"/>
  <c r="F35" i="1" s="1"/>
  <c r="G35" i="1" s="1"/>
  <c r="H35" i="1" s="1"/>
  <c r="I35" i="1" s="1"/>
  <c r="J35" i="1" s="1"/>
  <c r="K35" i="1" s="1"/>
  <c r="L35" i="1" s="1"/>
  <c r="M35" i="1" s="1"/>
  <c r="B11" i="1"/>
  <c r="D29" i="1"/>
  <c r="D38" i="1"/>
  <c r="C29" i="1"/>
  <c r="C20" i="1"/>
  <c r="D18" i="1"/>
  <c r="D20" i="1" s="1"/>
  <c r="E36" i="1"/>
  <c r="E38" i="1" s="1"/>
  <c r="E27" i="1"/>
  <c r="E29" i="1" s="1"/>
  <c r="C11" i="1"/>
  <c r="D9" i="1"/>
  <c r="E18" i="1" l="1"/>
  <c r="E20" i="1" s="1"/>
  <c r="F36" i="1"/>
  <c r="F38" i="1" s="1"/>
  <c r="F27" i="1"/>
  <c r="F29" i="1" s="1"/>
  <c r="E9" i="1"/>
  <c r="D11" i="1"/>
  <c r="F18" i="1" l="1"/>
  <c r="F20" i="1" s="1"/>
  <c r="G36" i="1"/>
  <c r="G38" i="1" s="1"/>
  <c r="G27" i="1"/>
  <c r="G29" i="1" s="1"/>
  <c r="F9" i="1"/>
  <c r="E11" i="1"/>
  <c r="G18" i="1" l="1"/>
  <c r="G20" i="1" s="1"/>
  <c r="H36" i="1"/>
  <c r="H38" i="1" s="1"/>
  <c r="H27" i="1"/>
  <c r="H29" i="1" s="1"/>
  <c r="G9" i="1"/>
  <c r="F11" i="1"/>
  <c r="H18" i="1" l="1"/>
  <c r="H20" i="1" s="1"/>
  <c r="I36" i="1"/>
  <c r="I38" i="1" s="1"/>
  <c r="I27" i="1"/>
  <c r="I29" i="1" s="1"/>
  <c r="H9" i="1"/>
  <c r="G11" i="1"/>
  <c r="I18" i="1" l="1"/>
  <c r="I20" i="1" s="1"/>
  <c r="J36" i="1"/>
  <c r="J38" i="1" s="1"/>
  <c r="J27" i="1"/>
  <c r="J29" i="1" s="1"/>
  <c r="I9" i="1"/>
  <c r="H11" i="1"/>
  <c r="J18" i="1" l="1"/>
  <c r="J20" i="1" s="1"/>
  <c r="K36" i="1"/>
  <c r="K38" i="1" s="1"/>
  <c r="K27" i="1"/>
  <c r="K29" i="1" s="1"/>
  <c r="J9" i="1"/>
  <c r="I11" i="1"/>
  <c r="K18" i="1" l="1"/>
  <c r="K20" i="1" s="1"/>
  <c r="L36" i="1"/>
  <c r="L38" i="1" s="1"/>
  <c r="L27" i="1"/>
  <c r="L29" i="1" s="1"/>
  <c r="K9" i="1"/>
  <c r="J11" i="1"/>
  <c r="L18" i="1" l="1"/>
  <c r="L20" i="1" s="1"/>
  <c r="M36" i="1"/>
  <c r="M38" i="1" s="1"/>
  <c r="M27" i="1"/>
  <c r="M29" i="1" s="1"/>
  <c r="L9" i="1"/>
  <c r="K11" i="1"/>
  <c r="M18" i="1" l="1"/>
  <c r="M20" i="1" s="1"/>
  <c r="M9" i="1"/>
  <c r="M11" i="1" s="1"/>
  <c r="L11" i="1"/>
</calcChain>
</file>

<file path=xl/sharedStrings.xml><?xml version="1.0" encoding="utf-8"?>
<sst xmlns="http://schemas.openxmlformats.org/spreadsheetml/2006/main" count="162" uniqueCount="55">
  <si>
    <t>Musicar VENEZUELA</t>
  </si>
  <si>
    <t>VENEZUELA</t>
  </si>
  <si>
    <t>Desinstalaciones</t>
  </si>
  <si>
    <t>Instalaciones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</si>
  <si>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</si>
  <si>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</si>
  <si>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</si>
  <si>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</si>
  <si>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</si>
  <si>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</si>
  <si>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</si>
  <si>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</si>
  <si>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</si>
  <si>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</si>
  <si>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</si>
  <si>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</si>
  <si>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</si>
  <si>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</si>
  <si>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</si>
  <si>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</si>
  <si>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</si>
  <si>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</si>
  <si>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</si>
  <si>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</si>
  <si>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</si>
  <si>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</si>
  <si>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</si>
  <si>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</si>
  <si>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</si>
  <si>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</si>
  <si>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</si>
  <si>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</si>
  <si>
    <t>Ventas, Instalaciones y Retiros en Dólares 2026</t>
  </si>
  <si>
    <t>Ene</t>
  </si>
  <si>
    <t>Feb</t>
  </si>
  <si>
    <t>Mar</t>
  </si>
  <si>
    <t>Abr</t>
  </si>
  <si>
    <t>May</t>
  </si>
  <si>
    <t>VENTAS NUEVAS</t>
  </si>
  <si>
    <t>META</t>
  </si>
  <si>
    <t>REAL</t>
  </si>
  <si>
    <t>META ACUM</t>
  </si>
  <si>
    <t>REAL ACUM</t>
  </si>
  <si>
    <t>CUM. MES</t>
  </si>
  <si>
    <t>CUM. ACUM</t>
  </si>
  <si>
    <t>Jun</t>
  </si>
  <si>
    <t>Jul</t>
  </si>
  <si>
    <t>Ago</t>
  </si>
  <si>
    <t>Sep</t>
  </si>
  <si>
    <t>Oct</t>
  </si>
  <si>
    <t>Nov</t>
  </si>
  <si>
    <t>Dic</t>
  </si>
  <si>
    <t>DESINSTALACIONES</t>
  </si>
  <si>
    <t>REDES</t>
  </si>
  <si>
    <t>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</si>
</sst>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8"/>
      <color theme="1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sz val="10"/>
      <color rgb="FF000000"/>
      <name val="Arial"/>
      <scheme val="minor"/>
    </font>
    <font>
      <b/>
      <sz val="12"/>
      <color theme="1"/>
      <name val="Tahoma"/>
      <family val="2"/>
    </font>
    <font>
      <sz val="8"/>
      <name val="Arial"/>
      <family val="2"/>
      <scheme val="minor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b/>
      <sz val="12"/>
      <color rgb="FFFF0000"/>
      <name val="Tahoma"/>
      <family val="2"/>
    </font>
    <font>
      <b/>
      <sz val="10"/>
      <color rgb="FF000000"/>
      <name val="Arial"/>
      <family val="2"/>
      <scheme val="minor"/>
    </font>
    <font>
      <b/>
      <sz val="12"/>
      <color rgb="FF002060"/>
      <name val="Tahoma"/>
      <family val="2"/>
    </font>
    <font>
      <b/>
      <sz val="12"/>
      <color rgb="FF00B050"/>
      <name val="Tahoma"/>
      <family val="2"/>
    </font>
    <font>
      <b/>
      <sz val="12"/>
      <color rgb="FFFFC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9" fontId="3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" fontId="1" fillId="0" borderId="2" xfId="0" applyNumberFormat="1" applyFont="1" applyBorder="1"/>
    <xf numFmtId="0" fontId="1" fillId="0" borderId="2" xfId="0" applyFont="1" applyBorder="1"/>
    <xf numFmtId="3" fontId="11" fillId="6" borderId="2" xfId="0" applyNumberFormat="1" applyFont="1" applyFill="1" applyBorder="1" applyAlignment="1">
      <alignment horizontal="center" vertical="center"/>
    </xf>
    <xf numFmtId="0" fontId="12" fillId="0" borderId="0" xfId="0" applyFont="1"/>
    <xf numFmtId="3" fontId="11" fillId="7" borderId="2" xfId="0" applyNumberFormat="1" applyFont="1" applyFill="1" applyBorder="1" applyAlignment="1">
      <alignment horizontal="center" vertical="center"/>
    </xf>
    <xf numFmtId="3" fontId="11" fillId="8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3" fontId="12" fillId="9" borderId="2" xfId="0" applyNumberFormat="1" applyFont="1" applyFill="1" applyBorder="1"/>
    <xf numFmtId="9" fontId="12" fillId="9" borderId="2" xfId="1" applyFont="1" applyFill="1" applyBorder="1"/>
    <xf numFmtId="3" fontId="11" fillId="10" borderId="2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3"/>
  <sheetViews>
    <sheetView showGridLines="0" tabSelected="1" workbookViewId="0"/>
  </sheetViews>
  <sheetFormatPr baseColWidth="10" defaultColWidth="12.6328125" defaultRowHeight="15" customHeight="1" x14ac:dyDescent="0.3"/>
  <cols>
    <col min="1" max="1" width="22.90625" style="31" customWidth="1"/>
    <col min="2" max="13" width="11.08984375" customWidth="1"/>
    <col min="14" max="24" width="10" customWidth="1"/>
  </cols>
  <sheetData>
    <row r="1" spans="1:24" ht="15" customHeight="1" x14ac:dyDescent="0.3">
      <c r="A1" s="30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3">
      <c r="A2" s="23" t="s">
        <v>32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3">
      <c r="A3" s="3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3">
      <c r="A4" s="27"/>
      <c r="B4" s="38" t="s">
        <v>38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0.5" customHeight="1" x14ac:dyDescent="0.3">
      <c r="B5" s="26" t="s">
        <v>33</v>
      </c>
      <c r="C5" s="26" t="s">
        <v>34</v>
      </c>
      <c r="D5" s="26" t="s">
        <v>35</v>
      </c>
      <c r="E5" s="26" t="s">
        <v>36</v>
      </c>
      <c r="F5" s="26" t="s">
        <v>37</v>
      </c>
      <c r="G5" s="26" t="s">
        <v>45</v>
      </c>
      <c r="H5" s="26" t="s">
        <v>46</v>
      </c>
      <c r="I5" s="26" t="s">
        <v>47</v>
      </c>
      <c r="J5" s="26" t="s">
        <v>48</v>
      </c>
      <c r="K5" s="26" t="s">
        <v>49</v>
      </c>
      <c r="L5" s="26" t="s">
        <v>50</v>
      </c>
      <c r="M5" s="26" t="s">
        <v>51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0.5" customHeight="1" x14ac:dyDescent="0.25">
      <c r="A6" s="27" t="s">
        <v>39</v>
      </c>
      <c r="B6" s="24">
        <f>+Hoja2!B8</f>
        <v>28</v>
      </c>
      <c r="C6" s="24">
        <f>+Hoja2!C8</f>
        <v>28</v>
      </c>
      <c r="D6" s="24">
        <f>+Hoja2!D8</f>
        <v>28</v>
      </c>
      <c r="E6" s="24">
        <f>+Hoja2!E8</f>
        <v>28</v>
      </c>
      <c r="F6" s="24">
        <f>+Hoja2!F8</f>
        <v>28</v>
      </c>
      <c r="G6" s="24">
        <f>+Hoja2!G8</f>
        <v>62</v>
      </c>
      <c r="H6" s="24">
        <f>+Hoja2!H8</f>
        <v>62</v>
      </c>
      <c r="I6" s="24">
        <f>+Hoja2!I8</f>
        <v>62</v>
      </c>
      <c r="J6" s="24">
        <f>+Hoja2!J8</f>
        <v>62</v>
      </c>
      <c r="K6" s="24">
        <f>+Hoja2!K8</f>
        <v>62</v>
      </c>
      <c r="L6" s="24">
        <f>+Hoja2!L8</f>
        <v>62</v>
      </c>
      <c r="M6" s="24">
        <f>+Hoja2!M8</f>
        <v>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0.5" customHeight="1" x14ac:dyDescent="0.25">
      <c r="A7" s="27" t="s">
        <v>40</v>
      </c>
      <c r="B7" s="24">
        <v>60</v>
      </c>
      <c r="C7" s="24">
        <v>0</v>
      </c>
      <c r="D7" s="25"/>
      <c r="E7" s="24"/>
      <c r="F7" s="24"/>
      <c r="G7" s="25"/>
      <c r="H7" s="25"/>
      <c r="I7" s="25"/>
      <c r="J7" s="25"/>
      <c r="K7" s="25"/>
      <c r="L7" s="25"/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0.5" customHeight="1" x14ac:dyDescent="0.25">
      <c r="A8" s="27" t="s">
        <v>41</v>
      </c>
      <c r="B8" s="32">
        <f>+B6</f>
        <v>28</v>
      </c>
      <c r="C8" s="32">
        <f>+B8+C6</f>
        <v>56</v>
      </c>
      <c r="D8" s="32">
        <f t="shared" ref="D8:M8" si="0">+C8+D6</f>
        <v>84</v>
      </c>
      <c r="E8" s="32">
        <f t="shared" si="0"/>
        <v>112</v>
      </c>
      <c r="F8" s="32">
        <f t="shared" si="0"/>
        <v>140</v>
      </c>
      <c r="G8" s="32">
        <f t="shared" si="0"/>
        <v>202</v>
      </c>
      <c r="H8" s="32">
        <f t="shared" si="0"/>
        <v>264</v>
      </c>
      <c r="I8" s="32">
        <f t="shared" si="0"/>
        <v>326</v>
      </c>
      <c r="J8" s="32">
        <f t="shared" si="0"/>
        <v>388</v>
      </c>
      <c r="K8" s="32">
        <f t="shared" si="0"/>
        <v>450</v>
      </c>
      <c r="L8" s="32">
        <f t="shared" si="0"/>
        <v>512</v>
      </c>
      <c r="M8" s="32">
        <f t="shared" si="0"/>
        <v>562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0.5" customHeight="1" x14ac:dyDescent="0.25">
      <c r="A9" s="27" t="s">
        <v>42</v>
      </c>
      <c r="B9" s="32">
        <f>+B7</f>
        <v>60</v>
      </c>
      <c r="C9" s="32">
        <f>+B9+C7</f>
        <v>60</v>
      </c>
      <c r="D9" s="32">
        <f t="shared" ref="D9:M9" si="1">+C9+D7</f>
        <v>60</v>
      </c>
      <c r="E9" s="32">
        <f t="shared" si="1"/>
        <v>60</v>
      </c>
      <c r="F9" s="32">
        <f t="shared" si="1"/>
        <v>60</v>
      </c>
      <c r="G9" s="32">
        <f t="shared" si="1"/>
        <v>60</v>
      </c>
      <c r="H9" s="32">
        <f t="shared" si="1"/>
        <v>60</v>
      </c>
      <c r="I9" s="32">
        <f t="shared" si="1"/>
        <v>60</v>
      </c>
      <c r="J9" s="32">
        <f t="shared" si="1"/>
        <v>60</v>
      </c>
      <c r="K9" s="32">
        <f t="shared" si="1"/>
        <v>60</v>
      </c>
      <c r="L9" s="32">
        <f t="shared" si="1"/>
        <v>60</v>
      </c>
      <c r="M9" s="32">
        <f t="shared" si="1"/>
        <v>60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0.5" customHeight="1" x14ac:dyDescent="0.25">
      <c r="A10" s="27" t="s">
        <v>43</v>
      </c>
      <c r="B10" s="33">
        <f>+B7/B6</f>
        <v>2.1428571428571428</v>
      </c>
      <c r="C10" s="33">
        <f t="shared" ref="C10:M10" si="2">+C7/C6</f>
        <v>0</v>
      </c>
      <c r="D10" s="33">
        <f t="shared" si="2"/>
        <v>0</v>
      </c>
      <c r="E10" s="33">
        <f t="shared" si="2"/>
        <v>0</v>
      </c>
      <c r="F10" s="33">
        <f t="shared" si="2"/>
        <v>0</v>
      </c>
      <c r="G10" s="33">
        <f t="shared" si="2"/>
        <v>0</v>
      </c>
      <c r="H10" s="33">
        <f t="shared" si="2"/>
        <v>0</v>
      </c>
      <c r="I10" s="33">
        <f t="shared" si="2"/>
        <v>0</v>
      </c>
      <c r="J10" s="33">
        <f t="shared" si="2"/>
        <v>0</v>
      </c>
      <c r="K10" s="33">
        <f t="shared" si="2"/>
        <v>0</v>
      </c>
      <c r="L10" s="33">
        <f t="shared" si="2"/>
        <v>0</v>
      </c>
      <c r="M10" s="33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0.5" customHeight="1" x14ac:dyDescent="0.25">
      <c r="A11" s="27" t="s">
        <v>44</v>
      </c>
      <c r="B11" s="33">
        <f>+B9/B8</f>
        <v>2.1428571428571428</v>
      </c>
      <c r="C11" s="33">
        <f t="shared" ref="C11:M11" si="3">+C9/C8</f>
        <v>1.0714285714285714</v>
      </c>
      <c r="D11" s="33">
        <f t="shared" si="3"/>
        <v>0.7142857142857143</v>
      </c>
      <c r="E11" s="33">
        <f t="shared" si="3"/>
        <v>0.5357142857142857</v>
      </c>
      <c r="F11" s="33">
        <f t="shared" si="3"/>
        <v>0.42857142857142855</v>
      </c>
      <c r="G11" s="33">
        <f t="shared" si="3"/>
        <v>0.29702970297029702</v>
      </c>
      <c r="H11" s="33">
        <f t="shared" si="3"/>
        <v>0.22727272727272727</v>
      </c>
      <c r="I11" s="33">
        <f t="shared" si="3"/>
        <v>0.18404907975460122</v>
      </c>
      <c r="J11" s="33">
        <f t="shared" si="3"/>
        <v>0.15463917525773196</v>
      </c>
      <c r="K11" s="33">
        <f t="shared" si="3"/>
        <v>0.13333333333333333</v>
      </c>
      <c r="L11" s="33">
        <f t="shared" si="3"/>
        <v>0.1171875</v>
      </c>
      <c r="M11" s="33">
        <f t="shared" si="3"/>
        <v>0.10676156583629894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0.5" customHeight="1" x14ac:dyDescent="0.25">
      <c r="A12" s="27"/>
      <c r="B12" s="2"/>
      <c r="C12" s="2"/>
      <c r="D12" s="1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3">
      <c r="A13" s="27"/>
      <c r="B13" s="35" t="s">
        <v>52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0.5" customHeight="1" x14ac:dyDescent="0.25">
      <c r="A14" s="27"/>
      <c r="B14" s="28" t="s">
        <v>33</v>
      </c>
      <c r="C14" s="28" t="s">
        <v>34</v>
      </c>
      <c r="D14" s="28" t="s">
        <v>35</v>
      </c>
      <c r="E14" s="28" t="s">
        <v>36</v>
      </c>
      <c r="F14" s="28" t="s">
        <v>37</v>
      </c>
      <c r="G14" s="28" t="s">
        <v>45</v>
      </c>
      <c r="H14" s="28" t="s">
        <v>46</v>
      </c>
      <c r="I14" s="28" t="s">
        <v>47</v>
      </c>
      <c r="J14" s="28" t="s">
        <v>48</v>
      </c>
      <c r="K14" s="28" t="s">
        <v>49</v>
      </c>
      <c r="L14" s="28" t="s">
        <v>50</v>
      </c>
      <c r="M14" s="28" t="s">
        <v>51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0.5" customHeight="1" x14ac:dyDescent="0.25">
      <c r="A15" s="27" t="s">
        <v>39</v>
      </c>
      <c r="B15" s="24">
        <f>+Hoja2!B19</f>
        <v>9</v>
      </c>
      <c r="C15" s="24">
        <f>+Hoja2!C19</f>
        <v>9</v>
      </c>
      <c r="D15" s="24">
        <f>+Hoja2!D19</f>
        <v>9</v>
      </c>
      <c r="E15" s="24">
        <f>+Hoja2!E19</f>
        <v>9</v>
      </c>
      <c r="F15" s="24">
        <f>+Hoja2!F19</f>
        <v>9</v>
      </c>
      <c r="G15" s="24">
        <f>+Hoja2!G19</f>
        <v>18</v>
      </c>
      <c r="H15" s="24">
        <f>+Hoja2!H19</f>
        <v>18</v>
      </c>
      <c r="I15" s="24">
        <f>+Hoja2!I19</f>
        <v>18</v>
      </c>
      <c r="J15" s="24">
        <f>+Hoja2!J19</f>
        <v>18</v>
      </c>
      <c r="K15" s="24">
        <f>+Hoja2!K19</f>
        <v>18</v>
      </c>
      <c r="L15" s="24">
        <f>+Hoja2!L19</f>
        <v>18</v>
      </c>
      <c r="M15" s="24">
        <f>+Hoja2!M19</f>
        <v>15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0.5" customHeight="1" x14ac:dyDescent="0.25">
      <c r="A16" s="27" t="s">
        <v>40</v>
      </c>
      <c r="B16" s="24">
        <v>0</v>
      </c>
      <c r="C16" s="24">
        <v>34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0.5" customHeight="1" x14ac:dyDescent="0.25">
      <c r="A17" s="27" t="s">
        <v>41</v>
      </c>
      <c r="B17" s="32">
        <f>+B15</f>
        <v>9</v>
      </c>
      <c r="C17" s="32">
        <f>+B17+C15</f>
        <v>18</v>
      </c>
      <c r="D17" s="32">
        <f t="shared" ref="D17:M17" si="4">+C17+D15</f>
        <v>27</v>
      </c>
      <c r="E17" s="32">
        <f t="shared" si="4"/>
        <v>36</v>
      </c>
      <c r="F17" s="32">
        <f t="shared" si="4"/>
        <v>45</v>
      </c>
      <c r="G17" s="32">
        <f t="shared" si="4"/>
        <v>63</v>
      </c>
      <c r="H17" s="32">
        <f t="shared" si="4"/>
        <v>81</v>
      </c>
      <c r="I17" s="32">
        <f t="shared" si="4"/>
        <v>99</v>
      </c>
      <c r="J17" s="32">
        <f t="shared" si="4"/>
        <v>117</v>
      </c>
      <c r="K17" s="32">
        <f t="shared" si="4"/>
        <v>135</v>
      </c>
      <c r="L17" s="32">
        <f t="shared" si="4"/>
        <v>153</v>
      </c>
      <c r="M17" s="32">
        <f t="shared" si="4"/>
        <v>168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0.5" customHeight="1" x14ac:dyDescent="0.25">
      <c r="A18" s="27" t="s">
        <v>42</v>
      </c>
      <c r="B18" s="32">
        <f>+B16</f>
        <v>0</v>
      </c>
      <c r="C18" s="32">
        <f>+B18+C16</f>
        <v>34</v>
      </c>
      <c r="D18" s="32">
        <f t="shared" ref="D18:M18" si="5">+C18+D16</f>
        <v>34</v>
      </c>
      <c r="E18" s="32">
        <f t="shared" si="5"/>
        <v>34</v>
      </c>
      <c r="F18" s="32">
        <f t="shared" si="5"/>
        <v>34</v>
      </c>
      <c r="G18" s="32">
        <f t="shared" si="5"/>
        <v>34</v>
      </c>
      <c r="H18" s="32">
        <f t="shared" si="5"/>
        <v>34</v>
      </c>
      <c r="I18" s="32">
        <f t="shared" si="5"/>
        <v>34</v>
      </c>
      <c r="J18" s="32">
        <f t="shared" si="5"/>
        <v>34</v>
      </c>
      <c r="K18" s="32">
        <f t="shared" si="5"/>
        <v>34</v>
      </c>
      <c r="L18" s="32">
        <f t="shared" si="5"/>
        <v>34</v>
      </c>
      <c r="M18" s="32">
        <f t="shared" si="5"/>
        <v>34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0.5" customHeight="1" x14ac:dyDescent="0.25">
      <c r="A19" s="27" t="s">
        <v>43</v>
      </c>
      <c r="B19" s="33">
        <f>1-(B16/B15)</f>
        <v>1</v>
      </c>
      <c r="C19" s="33">
        <f t="shared" ref="C19:M19" si="6">1-(C16/C15)%</f>
        <v>0.9622222222222222</v>
      </c>
      <c r="D19" s="33">
        <f t="shared" si="6"/>
        <v>1</v>
      </c>
      <c r="E19" s="33">
        <f t="shared" si="6"/>
        <v>1</v>
      </c>
      <c r="F19" s="33">
        <f t="shared" si="6"/>
        <v>1</v>
      </c>
      <c r="G19" s="33">
        <f t="shared" si="6"/>
        <v>1</v>
      </c>
      <c r="H19" s="33">
        <f t="shared" si="6"/>
        <v>1</v>
      </c>
      <c r="I19" s="33">
        <f t="shared" si="6"/>
        <v>1</v>
      </c>
      <c r="J19" s="33">
        <f t="shared" si="6"/>
        <v>1</v>
      </c>
      <c r="K19" s="33">
        <f t="shared" si="6"/>
        <v>1</v>
      </c>
      <c r="L19" s="33">
        <f t="shared" si="6"/>
        <v>1</v>
      </c>
      <c r="M19" s="33">
        <f t="shared" si="6"/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0.5" customHeight="1" x14ac:dyDescent="0.25">
      <c r="A20" s="27" t="s">
        <v>44</v>
      </c>
      <c r="B20" s="33">
        <f>1-(B18/B17)</f>
        <v>1</v>
      </c>
      <c r="C20" s="33">
        <f t="shared" ref="C20:M20" si="7">1-(C18/C17)%</f>
        <v>0.98111111111111116</v>
      </c>
      <c r="D20" s="33">
        <f t="shared" si="7"/>
        <v>0.9874074074074074</v>
      </c>
      <c r="E20" s="33">
        <f t="shared" si="7"/>
        <v>0.99055555555555552</v>
      </c>
      <c r="F20" s="33">
        <f t="shared" si="7"/>
        <v>0.99244444444444446</v>
      </c>
      <c r="G20" s="33">
        <f t="shared" si="7"/>
        <v>0.9946031746031746</v>
      </c>
      <c r="H20" s="33">
        <f t="shared" si="7"/>
        <v>0.9958024691358025</v>
      </c>
      <c r="I20" s="33">
        <f t="shared" si="7"/>
        <v>0.99656565656565654</v>
      </c>
      <c r="J20" s="33">
        <f t="shared" si="7"/>
        <v>0.99709401709401713</v>
      </c>
      <c r="K20" s="33">
        <f t="shared" si="7"/>
        <v>0.99748148148148152</v>
      </c>
      <c r="L20" s="33">
        <f t="shared" si="7"/>
        <v>0.99777777777777776</v>
      </c>
      <c r="M20" s="33">
        <f t="shared" si="7"/>
        <v>0.99797619047619046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0.5" customHeight="1" x14ac:dyDescent="0.25">
      <c r="A21" s="27"/>
      <c r="B21" s="2"/>
      <c r="C21" s="2"/>
      <c r="D21" s="1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3">
      <c r="A22" s="27"/>
      <c r="B22" s="36" t="s">
        <v>53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0.5" customHeight="1" x14ac:dyDescent="0.25">
      <c r="A23" s="27"/>
      <c r="B23" s="29" t="s">
        <v>33</v>
      </c>
      <c r="C23" s="29" t="s">
        <v>34</v>
      </c>
      <c r="D23" s="29" t="s">
        <v>35</v>
      </c>
      <c r="E23" s="29" t="s">
        <v>36</v>
      </c>
      <c r="F23" s="29" t="s">
        <v>37</v>
      </c>
      <c r="G23" s="29" t="s">
        <v>45</v>
      </c>
      <c r="H23" s="29" t="s">
        <v>46</v>
      </c>
      <c r="I23" s="29" t="s">
        <v>47</v>
      </c>
      <c r="J23" s="29" t="s">
        <v>48</v>
      </c>
      <c r="K23" s="29" t="s">
        <v>49</v>
      </c>
      <c r="L23" s="29" t="s">
        <v>50</v>
      </c>
      <c r="M23" s="29" t="s">
        <v>51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0.5" customHeight="1" x14ac:dyDescent="0.25">
      <c r="A24" s="27" t="s">
        <v>39</v>
      </c>
      <c r="B24" s="24">
        <f>+Hoja2!B35</f>
        <v>349</v>
      </c>
      <c r="C24" s="24">
        <f>+Hoja2!C35</f>
        <v>349</v>
      </c>
      <c r="D24" s="24">
        <f>+Hoja2!D35</f>
        <v>349</v>
      </c>
      <c r="E24" s="24">
        <f>+Hoja2!E35</f>
        <v>349</v>
      </c>
      <c r="F24" s="24">
        <f>+Hoja2!F35</f>
        <v>349</v>
      </c>
      <c r="G24" s="24">
        <f>+Hoja2!G35</f>
        <v>767</v>
      </c>
      <c r="H24" s="24">
        <f>+Hoja2!H35</f>
        <v>767</v>
      </c>
      <c r="I24" s="24">
        <f>+Hoja2!I35</f>
        <v>767</v>
      </c>
      <c r="J24" s="24">
        <f>+Hoja2!J35</f>
        <v>767</v>
      </c>
      <c r="K24" s="24">
        <f>+Hoja2!K35</f>
        <v>767</v>
      </c>
      <c r="L24" s="24">
        <f>+Hoja2!L35</f>
        <v>767</v>
      </c>
      <c r="M24" s="24">
        <f>+Hoja2!M35</f>
        <v>628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0.5" customHeight="1" x14ac:dyDescent="0.25">
      <c r="A25" s="27" t="s">
        <v>40</v>
      </c>
      <c r="B25" s="24">
        <v>0</v>
      </c>
      <c r="C25" s="24">
        <v>1197</v>
      </c>
      <c r="D25" s="25"/>
      <c r="E25" s="24"/>
      <c r="F25" s="24"/>
      <c r="G25" s="25"/>
      <c r="H25" s="25"/>
      <c r="I25" s="25"/>
      <c r="J25" s="25"/>
      <c r="K25" s="25"/>
      <c r="L25" s="25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0.5" customHeight="1" x14ac:dyDescent="0.25">
      <c r="A26" s="27" t="s">
        <v>41</v>
      </c>
      <c r="B26" s="32">
        <f>+B24</f>
        <v>349</v>
      </c>
      <c r="C26" s="32">
        <f>+B26+C24</f>
        <v>698</v>
      </c>
      <c r="D26" s="32">
        <f t="shared" ref="D26:M26" si="8">+C26+D24</f>
        <v>1047</v>
      </c>
      <c r="E26" s="32">
        <f t="shared" si="8"/>
        <v>1396</v>
      </c>
      <c r="F26" s="32">
        <f t="shared" si="8"/>
        <v>1745</v>
      </c>
      <c r="G26" s="32">
        <f t="shared" si="8"/>
        <v>2512</v>
      </c>
      <c r="H26" s="32">
        <f t="shared" si="8"/>
        <v>3279</v>
      </c>
      <c r="I26" s="32">
        <f t="shared" si="8"/>
        <v>4046</v>
      </c>
      <c r="J26" s="32">
        <f t="shared" si="8"/>
        <v>4813</v>
      </c>
      <c r="K26" s="32">
        <f t="shared" si="8"/>
        <v>5580</v>
      </c>
      <c r="L26" s="32">
        <f t="shared" si="8"/>
        <v>6347</v>
      </c>
      <c r="M26" s="32">
        <f t="shared" si="8"/>
        <v>6975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0.5" customHeight="1" x14ac:dyDescent="0.25">
      <c r="A27" s="27" t="s">
        <v>42</v>
      </c>
      <c r="B27" s="32">
        <f>+B25</f>
        <v>0</v>
      </c>
      <c r="C27" s="32">
        <f>+B27+C25</f>
        <v>1197</v>
      </c>
      <c r="D27" s="32">
        <f t="shared" ref="D27:M27" si="9">+C27+D25</f>
        <v>1197</v>
      </c>
      <c r="E27" s="32">
        <f t="shared" si="9"/>
        <v>1197</v>
      </c>
      <c r="F27" s="32">
        <f t="shared" si="9"/>
        <v>1197</v>
      </c>
      <c r="G27" s="32">
        <f t="shared" si="9"/>
        <v>1197</v>
      </c>
      <c r="H27" s="32">
        <f t="shared" si="9"/>
        <v>1197</v>
      </c>
      <c r="I27" s="32">
        <f t="shared" si="9"/>
        <v>1197</v>
      </c>
      <c r="J27" s="32">
        <f t="shared" si="9"/>
        <v>1197</v>
      </c>
      <c r="K27" s="32">
        <f t="shared" si="9"/>
        <v>1197</v>
      </c>
      <c r="L27" s="32">
        <f t="shared" si="9"/>
        <v>1197</v>
      </c>
      <c r="M27" s="32">
        <f t="shared" si="9"/>
        <v>1197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0.5" customHeight="1" x14ac:dyDescent="0.25">
      <c r="A28" s="27" t="s">
        <v>43</v>
      </c>
      <c r="B28" s="33">
        <f>+B25/B24</f>
        <v>0</v>
      </c>
      <c r="C28" s="33">
        <f t="shared" ref="C28:M28" si="10">+C25/C24</f>
        <v>3.4297994269340975</v>
      </c>
      <c r="D28" s="33">
        <f t="shared" si="10"/>
        <v>0</v>
      </c>
      <c r="E28" s="33">
        <f t="shared" si="10"/>
        <v>0</v>
      </c>
      <c r="F28" s="33">
        <f t="shared" si="10"/>
        <v>0</v>
      </c>
      <c r="G28" s="33">
        <f t="shared" si="10"/>
        <v>0</v>
      </c>
      <c r="H28" s="33">
        <f t="shared" si="10"/>
        <v>0</v>
      </c>
      <c r="I28" s="33">
        <f t="shared" si="10"/>
        <v>0</v>
      </c>
      <c r="J28" s="33">
        <f t="shared" si="10"/>
        <v>0</v>
      </c>
      <c r="K28" s="33">
        <f t="shared" si="10"/>
        <v>0</v>
      </c>
      <c r="L28" s="33">
        <f t="shared" si="10"/>
        <v>0</v>
      </c>
      <c r="M28" s="33">
        <f t="shared" si="10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0.5" customHeight="1" x14ac:dyDescent="0.25">
      <c r="A29" s="27" t="s">
        <v>44</v>
      </c>
      <c r="B29" s="33">
        <f>+B27/B26</f>
        <v>0</v>
      </c>
      <c r="C29" s="33">
        <f t="shared" ref="C29:M29" si="11">+C27/C26</f>
        <v>1.7148997134670487</v>
      </c>
      <c r="D29" s="33">
        <f t="shared" si="11"/>
        <v>1.1432664756446991</v>
      </c>
      <c r="E29" s="33">
        <f t="shared" si="11"/>
        <v>0.85744985673352436</v>
      </c>
      <c r="F29" s="33">
        <f t="shared" si="11"/>
        <v>0.68595988538681951</v>
      </c>
      <c r="G29" s="33">
        <f t="shared" si="11"/>
        <v>0.4765127388535032</v>
      </c>
      <c r="H29" s="33">
        <f t="shared" si="11"/>
        <v>0.36505032021957912</v>
      </c>
      <c r="I29" s="33">
        <f t="shared" si="11"/>
        <v>0.29584775086505188</v>
      </c>
      <c r="J29" s="33">
        <f t="shared" si="11"/>
        <v>0.24870143361728653</v>
      </c>
      <c r="K29" s="33">
        <f t="shared" si="11"/>
        <v>0.21451612903225806</v>
      </c>
      <c r="L29" s="33">
        <f t="shared" si="11"/>
        <v>0.1885930360800378</v>
      </c>
      <c r="M29" s="33">
        <f t="shared" si="11"/>
        <v>0.17161290322580644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0.5" customHeight="1" x14ac:dyDescent="0.25">
      <c r="A30" s="27"/>
      <c r="B30" s="2"/>
      <c r="C30" s="2"/>
      <c r="D30" s="1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3">
      <c r="A31" s="27"/>
      <c r="B31" s="37" t="s">
        <v>54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0.5" customHeight="1" x14ac:dyDescent="0.25">
      <c r="A32" s="27"/>
      <c r="B32" s="34" t="s">
        <v>33</v>
      </c>
      <c r="C32" s="34" t="s">
        <v>34</v>
      </c>
      <c r="D32" s="34" t="s">
        <v>35</v>
      </c>
      <c r="E32" s="34" t="s">
        <v>36</v>
      </c>
      <c r="F32" s="34" t="s">
        <v>37</v>
      </c>
      <c r="G32" s="34" t="s">
        <v>45</v>
      </c>
      <c r="H32" s="34" t="s">
        <v>46</v>
      </c>
      <c r="I32" s="34" t="s">
        <v>47</v>
      </c>
      <c r="J32" s="34" t="s">
        <v>48</v>
      </c>
      <c r="K32" s="34" t="s">
        <v>49</v>
      </c>
      <c r="L32" s="34" t="s">
        <v>50</v>
      </c>
      <c r="M32" s="34" t="s">
        <v>51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0.5" customHeight="1" x14ac:dyDescent="0.25">
      <c r="A33" s="27" t="s">
        <v>39</v>
      </c>
      <c r="B33" s="24">
        <f>+Hoja2!B36</f>
        <v>74</v>
      </c>
      <c r="C33" s="24">
        <f>+Hoja2!C36</f>
        <v>74</v>
      </c>
      <c r="D33" s="24">
        <f>+Hoja2!D36</f>
        <v>74</v>
      </c>
      <c r="E33" s="24">
        <f>+Hoja2!E36</f>
        <v>74</v>
      </c>
      <c r="F33" s="24">
        <f>+Hoja2!F36</f>
        <v>74</v>
      </c>
      <c r="G33" s="24">
        <f>+Hoja2!G36</f>
        <v>162</v>
      </c>
      <c r="H33" s="24">
        <f>+Hoja2!H36</f>
        <v>162</v>
      </c>
      <c r="I33" s="24">
        <f>+Hoja2!I36</f>
        <v>162</v>
      </c>
      <c r="J33" s="24">
        <f>+Hoja2!J36</f>
        <v>162</v>
      </c>
      <c r="K33" s="24">
        <f>+Hoja2!K36</f>
        <v>162</v>
      </c>
      <c r="L33" s="24">
        <f>+Hoja2!L36</f>
        <v>162</v>
      </c>
      <c r="M33" s="24">
        <f>+Hoja2!M36</f>
        <v>132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0.5" customHeight="1" x14ac:dyDescent="0.25">
      <c r="A34" s="27" t="s">
        <v>40</v>
      </c>
      <c r="B34" s="24">
        <v>963</v>
      </c>
      <c r="C34" s="24">
        <v>0</v>
      </c>
      <c r="D34" s="25"/>
      <c r="E34" s="24"/>
      <c r="F34" s="24"/>
      <c r="G34" s="25"/>
      <c r="H34" s="25"/>
      <c r="I34" s="25"/>
      <c r="J34" s="25"/>
      <c r="K34" s="25"/>
      <c r="L34" s="25"/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0.5" customHeight="1" x14ac:dyDescent="0.25">
      <c r="A35" s="27" t="s">
        <v>41</v>
      </c>
      <c r="B35" s="32">
        <f>+B33</f>
        <v>74</v>
      </c>
      <c r="C35" s="32">
        <f>+B35+C33</f>
        <v>148</v>
      </c>
      <c r="D35" s="32">
        <f t="shared" ref="D35:M35" si="12">+C35+D33</f>
        <v>222</v>
      </c>
      <c r="E35" s="32">
        <f t="shared" si="12"/>
        <v>296</v>
      </c>
      <c r="F35" s="32">
        <f t="shared" si="12"/>
        <v>370</v>
      </c>
      <c r="G35" s="32">
        <f t="shared" si="12"/>
        <v>532</v>
      </c>
      <c r="H35" s="32">
        <f t="shared" si="12"/>
        <v>694</v>
      </c>
      <c r="I35" s="32">
        <f t="shared" si="12"/>
        <v>856</v>
      </c>
      <c r="J35" s="32">
        <f t="shared" si="12"/>
        <v>1018</v>
      </c>
      <c r="K35" s="32">
        <f t="shared" si="12"/>
        <v>1180</v>
      </c>
      <c r="L35" s="32">
        <f t="shared" si="12"/>
        <v>1342</v>
      </c>
      <c r="M35" s="32">
        <f t="shared" si="12"/>
        <v>1474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0.5" customHeight="1" x14ac:dyDescent="0.25">
      <c r="A36" s="27" t="s">
        <v>42</v>
      </c>
      <c r="B36" s="32">
        <f>+B34</f>
        <v>963</v>
      </c>
      <c r="C36" s="32">
        <f>+B36+C34</f>
        <v>963</v>
      </c>
      <c r="D36" s="32">
        <f t="shared" ref="D36:M36" si="13">+C36+D34</f>
        <v>963</v>
      </c>
      <c r="E36" s="32">
        <f t="shared" si="13"/>
        <v>963</v>
      </c>
      <c r="F36" s="32">
        <f t="shared" si="13"/>
        <v>963</v>
      </c>
      <c r="G36" s="32">
        <f t="shared" si="13"/>
        <v>963</v>
      </c>
      <c r="H36" s="32">
        <f t="shared" si="13"/>
        <v>963</v>
      </c>
      <c r="I36" s="32">
        <f t="shared" si="13"/>
        <v>963</v>
      </c>
      <c r="J36" s="32">
        <f t="shared" si="13"/>
        <v>963</v>
      </c>
      <c r="K36" s="32">
        <f t="shared" si="13"/>
        <v>963</v>
      </c>
      <c r="L36" s="32">
        <f t="shared" si="13"/>
        <v>963</v>
      </c>
      <c r="M36" s="32">
        <f t="shared" si="13"/>
        <v>963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0.5" customHeight="1" x14ac:dyDescent="0.25">
      <c r="A37" s="27" t="s">
        <v>43</v>
      </c>
      <c r="B37" s="33">
        <f>+B34/B33</f>
        <v>13.013513513513514</v>
      </c>
      <c r="C37" s="33">
        <f t="shared" ref="C37:M37" si="14">+C34/C33</f>
        <v>0</v>
      </c>
      <c r="D37" s="33">
        <f t="shared" si="14"/>
        <v>0</v>
      </c>
      <c r="E37" s="33">
        <f t="shared" si="14"/>
        <v>0</v>
      </c>
      <c r="F37" s="33">
        <f t="shared" si="14"/>
        <v>0</v>
      </c>
      <c r="G37" s="33">
        <f t="shared" si="14"/>
        <v>0</v>
      </c>
      <c r="H37" s="33">
        <f t="shared" si="14"/>
        <v>0</v>
      </c>
      <c r="I37" s="33">
        <f t="shared" si="14"/>
        <v>0</v>
      </c>
      <c r="J37" s="33">
        <f t="shared" si="14"/>
        <v>0</v>
      </c>
      <c r="K37" s="33">
        <f t="shared" si="14"/>
        <v>0</v>
      </c>
      <c r="L37" s="33">
        <f t="shared" si="14"/>
        <v>0</v>
      </c>
      <c r="M37" s="33">
        <f t="shared" si="14"/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0.5" customHeight="1" x14ac:dyDescent="0.25">
      <c r="A38" s="27" t="s">
        <v>44</v>
      </c>
      <c r="B38" s="33">
        <f>+B36/B35</f>
        <v>13.013513513513514</v>
      </c>
      <c r="C38" s="33">
        <f t="shared" ref="C38:M38" si="15">+C36/C35</f>
        <v>6.506756756756757</v>
      </c>
      <c r="D38" s="33">
        <f t="shared" si="15"/>
        <v>4.3378378378378377</v>
      </c>
      <c r="E38" s="33">
        <f t="shared" si="15"/>
        <v>3.2533783783783785</v>
      </c>
      <c r="F38" s="33">
        <f t="shared" si="15"/>
        <v>2.6027027027027025</v>
      </c>
      <c r="G38" s="33">
        <f t="shared" si="15"/>
        <v>1.8101503759398496</v>
      </c>
      <c r="H38" s="33">
        <f t="shared" si="15"/>
        <v>1.3876080691642652</v>
      </c>
      <c r="I38" s="33">
        <f t="shared" si="15"/>
        <v>1.125</v>
      </c>
      <c r="J38" s="33">
        <f t="shared" si="15"/>
        <v>0.94597249508840864</v>
      </c>
      <c r="K38" s="33">
        <f t="shared" si="15"/>
        <v>0.81610169491525419</v>
      </c>
      <c r="L38" s="33">
        <f t="shared" si="15"/>
        <v>0.7175856929955291</v>
      </c>
      <c r="M38" s="33">
        <f t="shared" si="15"/>
        <v>0.65332428765264583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0.5" customHeight="1" x14ac:dyDescent="0.25">
      <c r="A39" s="27"/>
      <c r="B39" s="2"/>
      <c r="C39" s="2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0.5" customHeight="1" x14ac:dyDescent="0.25">
      <c r="A40" s="27"/>
      <c r="B40" s="2"/>
      <c r="C40" s="2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0.5" customHeight="1" x14ac:dyDescent="0.25">
      <c r="A41" s="27"/>
      <c r="B41" s="2"/>
      <c r="C41" s="2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0.5" customHeight="1" x14ac:dyDescent="0.25">
      <c r="A42" s="27"/>
      <c r="B42" s="2"/>
      <c r="C42" s="2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0.5" customHeight="1" x14ac:dyDescent="0.25">
      <c r="A43" s="27"/>
      <c r="B43" s="2"/>
      <c r="C43" s="2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0.5" customHeight="1" x14ac:dyDescent="0.25">
      <c r="A44" s="27"/>
      <c r="B44" s="2"/>
      <c r="C44" s="2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0.5" customHeight="1" x14ac:dyDescent="0.25">
      <c r="A45" s="27"/>
      <c r="B45" s="2"/>
      <c r="C45" s="2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0.5" customHeight="1" x14ac:dyDescent="0.25">
      <c r="A46" s="27"/>
      <c r="B46" s="2"/>
      <c r="C46" s="2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0.5" customHeight="1" x14ac:dyDescent="0.25">
      <c r="A47" s="27"/>
      <c r="B47" s="2"/>
      <c r="C47" s="2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0.5" customHeight="1" x14ac:dyDescent="0.25">
      <c r="A48" s="27"/>
      <c r="B48" s="2"/>
      <c r="C48" s="2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0.5" customHeight="1" x14ac:dyDescent="0.25">
      <c r="A49" s="27"/>
      <c r="B49" s="2"/>
      <c r="C49" s="2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0.5" customHeight="1" x14ac:dyDescent="0.25">
      <c r="A50" s="27"/>
      <c r="B50" s="2"/>
      <c r="C50" s="2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0.5" customHeight="1" x14ac:dyDescent="0.25">
      <c r="A51" s="27"/>
      <c r="B51" s="2"/>
      <c r="C51" s="2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0.5" customHeight="1" x14ac:dyDescent="0.25">
      <c r="A52" s="27"/>
      <c r="B52" s="2"/>
      <c r="C52" s="2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0.5" customHeight="1" x14ac:dyDescent="0.25">
      <c r="A53" s="27"/>
      <c r="B53" s="2"/>
      <c r="C53" s="2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0.5" customHeight="1" x14ac:dyDescent="0.25">
      <c r="A54" s="27"/>
      <c r="B54" s="2"/>
      <c r="C54" s="2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0.5" customHeight="1" x14ac:dyDescent="0.25">
      <c r="A55" s="27"/>
      <c r="B55" s="2"/>
      <c r="C55" s="2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0.5" customHeight="1" x14ac:dyDescent="0.25">
      <c r="A56" s="27"/>
      <c r="B56" s="2"/>
      <c r="C56" s="2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0.5" customHeight="1" x14ac:dyDescent="0.25">
      <c r="A57" s="27"/>
      <c r="B57" s="2"/>
      <c r="C57" s="2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0.5" customHeight="1" x14ac:dyDescent="0.25">
      <c r="A58" s="27"/>
      <c r="B58" s="2"/>
      <c r="C58" s="2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0.5" customHeight="1" x14ac:dyDescent="0.25">
      <c r="A59" s="27"/>
      <c r="B59" s="2"/>
      <c r="C59" s="2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0.5" customHeight="1" x14ac:dyDescent="0.25">
      <c r="A60" s="27"/>
      <c r="B60" s="2"/>
      <c r="C60" s="2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0.5" customHeight="1" x14ac:dyDescent="0.25">
      <c r="A61" s="27"/>
      <c r="B61" s="2"/>
      <c r="C61" s="2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0.5" customHeight="1" x14ac:dyDescent="0.25">
      <c r="A62" s="27"/>
      <c r="B62" s="2"/>
      <c r="C62" s="2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0.5" customHeight="1" x14ac:dyDescent="0.25">
      <c r="A63" s="27"/>
      <c r="B63" s="2"/>
      <c r="C63" s="2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0.5" customHeight="1" x14ac:dyDescent="0.25">
      <c r="A64" s="27"/>
      <c r="B64" s="2"/>
      <c r="C64" s="2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0.5" customHeight="1" x14ac:dyDescent="0.25">
      <c r="A65" s="27"/>
      <c r="B65" s="2"/>
      <c r="C65" s="2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0.5" customHeight="1" x14ac:dyDescent="0.25">
      <c r="A66" s="27"/>
      <c r="B66" s="2"/>
      <c r="C66" s="2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0.5" customHeight="1" x14ac:dyDescent="0.25">
      <c r="A67" s="27"/>
      <c r="B67" s="2"/>
      <c r="C67" s="2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0.5" customHeight="1" x14ac:dyDescent="0.25">
      <c r="A68" s="27"/>
      <c r="B68" s="2"/>
      <c r="C68" s="2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0.5" customHeight="1" x14ac:dyDescent="0.25">
      <c r="A69" s="27"/>
      <c r="B69" s="2"/>
      <c r="C69" s="2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0.5" customHeight="1" x14ac:dyDescent="0.25">
      <c r="A70" s="27"/>
      <c r="B70" s="2"/>
      <c r="C70" s="2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0.5" customHeight="1" x14ac:dyDescent="0.25">
      <c r="A71" s="27"/>
      <c r="B71" s="2"/>
      <c r="C71" s="2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0.5" customHeight="1" x14ac:dyDescent="0.25">
      <c r="A72" s="27"/>
      <c r="B72" s="2"/>
      <c r="C72" s="2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0.5" customHeight="1" x14ac:dyDescent="0.25">
      <c r="A73" s="27"/>
      <c r="B73" s="2"/>
      <c r="C73" s="2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0.5" customHeight="1" x14ac:dyDescent="0.25">
      <c r="A74" s="27"/>
      <c r="B74" s="2"/>
      <c r="C74" s="2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0.5" customHeight="1" x14ac:dyDescent="0.25">
      <c r="A75" s="27"/>
      <c r="B75" s="2"/>
      <c r="C75" s="2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0.5" customHeight="1" x14ac:dyDescent="0.25">
      <c r="A76" s="27"/>
      <c r="B76" s="2"/>
      <c r="C76" s="2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0.5" customHeight="1" x14ac:dyDescent="0.25">
      <c r="A77" s="27"/>
      <c r="B77" s="2"/>
      <c r="C77" s="2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0.5" customHeight="1" x14ac:dyDescent="0.25">
      <c r="A78" s="27"/>
      <c r="B78" s="2"/>
      <c r="C78" s="2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0.5" customHeight="1" x14ac:dyDescent="0.25">
      <c r="A79" s="27"/>
      <c r="B79" s="2"/>
      <c r="C79" s="2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0.5" customHeight="1" x14ac:dyDescent="0.25">
      <c r="A80" s="27"/>
      <c r="B80" s="2"/>
      <c r="C80" s="2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0.5" customHeight="1" x14ac:dyDescent="0.25">
      <c r="A81" s="27"/>
      <c r="B81" s="2"/>
      <c r="C81" s="2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0.5" customHeight="1" x14ac:dyDescent="0.25">
      <c r="A82" s="27"/>
      <c r="B82" s="2"/>
      <c r="C82" s="2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0.5" customHeight="1" x14ac:dyDescent="0.25">
      <c r="A83" s="27"/>
      <c r="B83" s="2"/>
      <c r="C83" s="2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0.5" customHeight="1" x14ac:dyDescent="0.25">
      <c r="A84" s="27"/>
      <c r="B84" s="2"/>
      <c r="C84" s="2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0.5" customHeight="1" x14ac:dyDescent="0.25">
      <c r="A85" s="27"/>
      <c r="B85" s="2"/>
      <c r="C85" s="2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0.5" customHeight="1" x14ac:dyDescent="0.25">
      <c r="A86" s="27"/>
      <c r="B86" s="2"/>
      <c r="C86" s="2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0.5" customHeight="1" x14ac:dyDescent="0.25">
      <c r="A87" s="27"/>
      <c r="B87" s="2"/>
      <c r="C87" s="2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0.5" customHeight="1" x14ac:dyDescent="0.25">
      <c r="A88" s="27"/>
      <c r="B88" s="2"/>
      <c r="C88" s="2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0.5" customHeight="1" x14ac:dyDescent="0.25">
      <c r="A89" s="27"/>
      <c r="B89" s="2"/>
      <c r="C89" s="2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0.5" customHeight="1" x14ac:dyDescent="0.25">
      <c r="A90" s="27"/>
      <c r="B90" s="2"/>
      <c r="C90" s="2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0.5" customHeight="1" x14ac:dyDescent="0.25">
      <c r="A91" s="27"/>
      <c r="B91" s="2"/>
      <c r="C91" s="2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0.5" customHeight="1" x14ac:dyDescent="0.25">
      <c r="A92" s="27"/>
      <c r="B92" s="2"/>
      <c r="C92" s="2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0.5" customHeight="1" x14ac:dyDescent="0.25">
      <c r="A93" s="27"/>
      <c r="B93" s="2"/>
      <c r="C93" s="2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0.5" customHeight="1" x14ac:dyDescent="0.25">
      <c r="A94" s="27"/>
      <c r="B94" s="2"/>
      <c r="C94" s="2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0.5" customHeight="1" x14ac:dyDescent="0.25">
      <c r="A95" s="27"/>
      <c r="B95" s="2"/>
      <c r="C95" s="2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0.5" customHeight="1" x14ac:dyDescent="0.25">
      <c r="A96" s="27"/>
      <c r="B96" s="2"/>
      <c r="C96" s="2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0.5" customHeight="1" x14ac:dyDescent="0.25">
      <c r="A97" s="27"/>
      <c r="B97" s="2"/>
      <c r="C97" s="2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0.5" customHeight="1" x14ac:dyDescent="0.25">
      <c r="A98" s="27"/>
      <c r="B98" s="2"/>
      <c r="C98" s="2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0.5" customHeight="1" x14ac:dyDescent="0.25">
      <c r="A99" s="27"/>
      <c r="B99" s="2"/>
      <c r="C99" s="2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0.5" customHeight="1" x14ac:dyDescent="0.25">
      <c r="A100" s="27"/>
      <c r="B100" s="2"/>
      <c r="C100" s="2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0.5" customHeight="1" x14ac:dyDescent="0.25">
      <c r="A101" s="27"/>
      <c r="B101" s="2"/>
      <c r="C101" s="2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0.5" customHeight="1" x14ac:dyDescent="0.25">
      <c r="A102" s="27"/>
      <c r="B102" s="2"/>
      <c r="C102" s="2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0.5" customHeight="1" x14ac:dyDescent="0.25">
      <c r="A103" s="27"/>
      <c r="B103" s="2"/>
      <c r="C103" s="2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0.5" customHeight="1" x14ac:dyDescent="0.25">
      <c r="A104" s="27"/>
      <c r="B104" s="2"/>
      <c r="C104" s="2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0.5" customHeight="1" x14ac:dyDescent="0.25">
      <c r="A105" s="27"/>
      <c r="B105" s="2"/>
      <c r="C105" s="2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0.5" customHeight="1" x14ac:dyDescent="0.25">
      <c r="A106" s="27"/>
      <c r="B106" s="2"/>
      <c r="C106" s="2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0.5" customHeight="1" x14ac:dyDescent="0.25">
      <c r="A107" s="27"/>
      <c r="B107" s="2"/>
      <c r="C107" s="2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0.5" customHeight="1" x14ac:dyDescent="0.25">
      <c r="A108" s="27"/>
      <c r="B108" s="2"/>
      <c r="C108" s="2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0.5" customHeight="1" x14ac:dyDescent="0.25">
      <c r="A109" s="27"/>
      <c r="B109" s="2"/>
      <c r="C109" s="2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0.5" customHeight="1" x14ac:dyDescent="0.25">
      <c r="A110" s="27"/>
      <c r="B110" s="2"/>
      <c r="C110" s="2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0.5" customHeight="1" x14ac:dyDescent="0.25">
      <c r="A111" s="27"/>
      <c r="B111" s="2"/>
      <c r="C111" s="2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0.5" customHeight="1" x14ac:dyDescent="0.25">
      <c r="A112" s="27"/>
      <c r="B112" s="2"/>
      <c r="C112" s="2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0.5" customHeight="1" x14ac:dyDescent="0.25">
      <c r="A113" s="27"/>
      <c r="B113" s="2"/>
      <c r="C113" s="2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0.5" customHeight="1" x14ac:dyDescent="0.25">
      <c r="A114" s="27"/>
      <c r="B114" s="2"/>
      <c r="C114" s="2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0.5" customHeight="1" x14ac:dyDescent="0.25">
      <c r="A115" s="27"/>
      <c r="B115" s="2"/>
      <c r="C115" s="2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0.5" customHeight="1" x14ac:dyDescent="0.25">
      <c r="A116" s="27"/>
      <c r="B116" s="2"/>
      <c r="C116" s="2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0.5" customHeight="1" x14ac:dyDescent="0.25">
      <c r="A117" s="27"/>
      <c r="B117" s="2"/>
      <c r="C117" s="2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0.5" customHeight="1" x14ac:dyDescent="0.25">
      <c r="A118" s="27"/>
      <c r="B118" s="2"/>
      <c r="C118" s="2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0.5" customHeight="1" x14ac:dyDescent="0.25">
      <c r="A119" s="27"/>
      <c r="B119" s="2"/>
      <c r="C119" s="2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0.5" customHeight="1" x14ac:dyDescent="0.25">
      <c r="A120" s="27"/>
      <c r="B120" s="2"/>
      <c r="C120" s="2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0.5" customHeight="1" x14ac:dyDescent="0.25">
      <c r="A121" s="27"/>
      <c r="B121" s="2"/>
      <c r="C121" s="2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0.5" customHeight="1" x14ac:dyDescent="0.25">
      <c r="A122" s="27"/>
      <c r="B122" s="2"/>
      <c r="C122" s="2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0.5" customHeight="1" x14ac:dyDescent="0.25">
      <c r="A123" s="27"/>
      <c r="B123" s="2"/>
      <c r="C123" s="2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0.5" customHeight="1" x14ac:dyDescent="0.25">
      <c r="A124" s="27"/>
      <c r="B124" s="2"/>
      <c r="C124" s="2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0.5" customHeight="1" x14ac:dyDescent="0.25">
      <c r="A125" s="27"/>
      <c r="B125" s="2"/>
      <c r="C125" s="2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0.5" customHeight="1" x14ac:dyDescent="0.25">
      <c r="A126" s="27"/>
      <c r="B126" s="2"/>
      <c r="C126" s="2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0.5" customHeight="1" x14ac:dyDescent="0.25">
      <c r="A127" s="27"/>
      <c r="B127" s="2"/>
      <c r="C127" s="2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0.5" customHeight="1" x14ac:dyDescent="0.25">
      <c r="A128" s="27"/>
      <c r="B128" s="2"/>
      <c r="C128" s="2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0.5" customHeight="1" x14ac:dyDescent="0.25">
      <c r="A129" s="27"/>
      <c r="B129" s="2"/>
      <c r="C129" s="2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0.5" customHeight="1" x14ac:dyDescent="0.25">
      <c r="A130" s="27"/>
      <c r="B130" s="2"/>
      <c r="C130" s="2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0.5" customHeight="1" x14ac:dyDescent="0.25">
      <c r="A131" s="27"/>
      <c r="B131" s="2"/>
      <c r="C131" s="2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0.5" customHeight="1" x14ac:dyDescent="0.25">
      <c r="A132" s="27"/>
      <c r="B132" s="2"/>
      <c r="C132" s="2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0.5" customHeight="1" x14ac:dyDescent="0.25">
      <c r="A133" s="27"/>
      <c r="B133" s="2"/>
      <c r="C133" s="2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0.5" customHeight="1" x14ac:dyDescent="0.25">
      <c r="A134" s="27"/>
      <c r="B134" s="2"/>
      <c r="C134" s="2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0.5" customHeight="1" x14ac:dyDescent="0.25">
      <c r="A135" s="27"/>
      <c r="B135" s="2"/>
      <c r="C135" s="2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0.5" customHeight="1" x14ac:dyDescent="0.25">
      <c r="A136" s="27"/>
      <c r="B136" s="2"/>
      <c r="C136" s="2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0.5" customHeight="1" x14ac:dyDescent="0.25">
      <c r="A137" s="27"/>
      <c r="B137" s="2"/>
      <c r="C137" s="2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0.5" customHeight="1" x14ac:dyDescent="0.25">
      <c r="A138" s="27"/>
      <c r="B138" s="2"/>
      <c r="C138" s="2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0.5" customHeight="1" x14ac:dyDescent="0.25">
      <c r="A139" s="27"/>
      <c r="B139" s="2"/>
      <c r="C139" s="2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0.5" customHeight="1" x14ac:dyDescent="0.25">
      <c r="A140" s="27"/>
      <c r="B140" s="2"/>
      <c r="C140" s="2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0.5" customHeight="1" x14ac:dyDescent="0.25">
      <c r="A141" s="27"/>
      <c r="B141" s="2"/>
      <c r="C141" s="2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0.5" customHeight="1" x14ac:dyDescent="0.25">
      <c r="A142" s="27"/>
      <c r="B142" s="2"/>
      <c r="C142" s="2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0.5" customHeight="1" x14ac:dyDescent="0.25">
      <c r="A143" s="27"/>
      <c r="B143" s="2"/>
      <c r="C143" s="2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0.5" customHeight="1" x14ac:dyDescent="0.25">
      <c r="A144" s="27"/>
      <c r="B144" s="2"/>
      <c r="C144" s="2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0.5" customHeight="1" x14ac:dyDescent="0.25">
      <c r="A145" s="27"/>
      <c r="B145" s="2"/>
      <c r="C145" s="2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0.5" customHeight="1" x14ac:dyDescent="0.25">
      <c r="A146" s="27"/>
      <c r="B146" s="2"/>
      <c r="C146" s="2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0.5" customHeight="1" x14ac:dyDescent="0.25">
      <c r="A147" s="27"/>
      <c r="B147" s="2"/>
      <c r="C147" s="2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0.5" customHeight="1" x14ac:dyDescent="0.25">
      <c r="A148" s="27"/>
      <c r="B148" s="2"/>
      <c r="C148" s="2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0.5" customHeight="1" x14ac:dyDescent="0.25">
      <c r="A149" s="27"/>
      <c r="B149" s="2"/>
      <c r="C149" s="2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0.5" customHeight="1" x14ac:dyDescent="0.25">
      <c r="A150" s="27"/>
      <c r="B150" s="2"/>
      <c r="C150" s="2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0.5" customHeight="1" x14ac:dyDescent="0.25">
      <c r="A151" s="27"/>
      <c r="B151" s="2"/>
      <c r="C151" s="2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0.5" customHeight="1" x14ac:dyDescent="0.25">
      <c r="A152" s="27"/>
      <c r="B152" s="2"/>
      <c r="C152" s="2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0.5" customHeight="1" x14ac:dyDescent="0.25">
      <c r="A153" s="27"/>
      <c r="B153" s="2"/>
      <c r="C153" s="2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0.5" customHeight="1" x14ac:dyDescent="0.25">
      <c r="A154" s="27"/>
      <c r="B154" s="2"/>
      <c r="C154" s="2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0.5" customHeight="1" x14ac:dyDescent="0.25">
      <c r="A155" s="27"/>
      <c r="B155" s="2"/>
      <c r="C155" s="2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0.5" customHeight="1" x14ac:dyDescent="0.25">
      <c r="A156" s="27"/>
      <c r="B156" s="2"/>
      <c r="C156" s="2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0.5" customHeight="1" x14ac:dyDescent="0.25">
      <c r="A157" s="27"/>
      <c r="B157" s="2"/>
      <c r="C157" s="2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0.5" customHeight="1" x14ac:dyDescent="0.25">
      <c r="A158" s="27"/>
      <c r="B158" s="2"/>
      <c r="C158" s="2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0.5" customHeight="1" x14ac:dyDescent="0.25">
      <c r="A159" s="27"/>
      <c r="B159" s="2"/>
      <c r="C159" s="2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0.5" customHeight="1" x14ac:dyDescent="0.25">
      <c r="A160" s="27"/>
      <c r="B160" s="2"/>
      <c r="C160" s="2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0.5" customHeight="1" x14ac:dyDescent="0.25">
      <c r="A161" s="27"/>
      <c r="B161" s="2"/>
      <c r="C161" s="2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0.5" customHeight="1" x14ac:dyDescent="0.25">
      <c r="A162" s="27"/>
      <c r="B162" s="2"/>
      <c r="C162" s="2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0.5" customHeight="1" x14ac:dyDescent="0.25">
      <c r="A163" s="27"/>
      <c r="B163" s="2"/>
      <c r="C163" s="2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0.5" customHeight="1" x14ac:dyDescent="0.25">
      <c r="A164" s="27"/>
      <c r="B164" s="2"/>
      <c r="C164" s="2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0.5" customHeight="1" x14ac:dyDescent="0.25">
      <c r="A165" s="27"/>
      <c r="B165" s="2"/>
      <c r="C165" s="2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0.5" customHeight="1" x14ac:dyDescent="0.25">
      <c r="A166" s="27"/>
      <c r="B166" s="2"/>
      <c r="C166" s="2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0.5" customHeight="1" x14ac:dyDescent="0.25">
      <c r="A167" s="27"/>
      <c r="B167" s="2"/>
      <c r="C167" s="2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0.5" customHeight="1" x14ac:dyDescent="0.25">
      <c r="A168" s="27"/>
      <c r="B168" s="2"/>
      <c r="C168" s="2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0.5" customHeight="1" x14ac:dyDescent="0.25">
      <c r="A169" s="27"/>
      <c r="B169" s="2"/>
      <c r="C169" s="2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0.5" customHeight="1" x14ac:dyDescent="0.25">
      <c r="A170" s="27"/>
      <c r="B170" s="2"/>
      <c r="C170" s="2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0.5" customHeight="1" x14ac:dyDescent="0.25">
      <c r="A171" s="27"/>
      <c r="B171" s="2"/>
      <c r="C171" s="2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0.5" customHeight="1" x14ac:dyDescent="0.25">
      <c r="A172" s="27"/>
      <c r="B172" s="2"/>
      <c r="C172" s="2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0.5" customHeight="1" x14ac:dyDescent="0.25">
      <c r="A173" s="27"/>
      <c r="B173" s="2"/>
      <c r="C173" s="2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0.5" customHeight="1" x14ac:dyDescent="0.25">
      <c r="A174" s="27"/>
      <c r="B174" s="2"/>
      <c r="C174" s="2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0.5" customHeight="1" x14ac:dyDescent="0.25">
      <c r="A175" s="27"/>
      <c r="B175" s="2"/>
      <c r="C175" s="2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0.5" customHeight="1" x14ac:dyDescent="0.25">
      <c r="A176" s="27"/>
      <c r="B176" s="2"/>
      <c r="C176" s="2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0.5" customHeight="1" x14ac:dyDescent="0.25">
      <c r="A177" s="27"/>
      <c r="B177" s="2"/>
      <c r="C177" s="2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0.5" customHeight="1" x14ac:dyDescent="0.25">
      <c r="A178" s="27"/>
      <c r="B178" s="2"/>
      <c r="C178" s="2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0.5" customHeight="1" x14ac:dyDescent="0.25">
      <c r="A179" s="27"/>
      <c r="B179" s="2"/>
      <c r="C179" s="2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0.5" customHeight="1" x14ac:dyDescent="0.25">
      <c r="A180" s="27"/>
      <c r="B180" s="2"/>
      <c r="C180" s="2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0.5" customHeight="1" x14ac:dyDescent="0.25">
      <c r="A181" s="27"/>
      <c r="B181" s="2"/>
      <c r="C181" s="2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0.5" customHeight="1" x14ac:dyDescent="0.25">
      <c r="A182" s="27"/>
      <c r="B182" s="2"/>
      <c r="C182" s="2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0.5" customHeight="1" x14ac:dyDescent="0.25">
      <c r="A183" s="27"/>
      <c r="B183" s="2"/>
      <c r="C183" s="2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0.5" customHeight="1" x14ac:dyDescent="0.25">
      <c r="A184" s="27"/>
      <c r="B184" s="2"/>
      <c r="C184" s="2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0.5" customHeight="1" x14ac:dyDescent="0.25">
      <c r="A185" s="27"/>
      <c r="B185" s="2"/>
      <c r="C185" s="2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0.5" customHeight="1" x14ac:dyDescent="0.25">
      <c r="A186" s="27"/>
      <c r="B186" s="2"/>
      <c r="C186" s="2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0.5" customHeight="1" x14ac:dyDescent="0.25">
      <c r="A187" s="27"/>
      <c r="B187" s="2"/>
      <c r="C187" s="2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0.5" customHeight="1" x14ac:dyDescent="0.25">
      <c r="A188" s="27"/>
      <c r="B188" s="2"/>
      <c r="C188" s="2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0.5" customHeight="1" x14ac:dyDescent="0.25">
      <c r="A189" s="27"/>
      <c r="B189" s="2"/>
      <c r="C189" s="2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0.5" customHeight="1" x14ac:dyDescent="0.25">
      <c r="A190" s="27"/>
      <c r="B190" s="2"/>
      <c r="C190" s="2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0.5" customHeight="1" x14ac:dyDescent="0.25">
      <c r="A191" s="27"/>
      <c r="B191" s="2"/>
      <c r="C191" s="2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0.5" customHeight="1" x14ac:dyDescent="0.25">
      <c r="A192" s="27"/>
      <c r="B192" s="2"/>
      <c r="C192" s="2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0.5" customHeight="1" x14ac:dyDescent="0.25">
      <c r="A193" s="27"/>
      <c r="B193" s="2"/>
      <c r="C193" s="2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0.5" customHeight="1" x14ac:dyDescent="0.25">
      <c r="A194" s="27"/>
      <c r="B194" s="2"/>
      <c r="C194" s="2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0.5" customHeight="1" x14ac:dyDescent="0.25">
      <c r="A195" s="27"/>
      <c r="B195" s="2"/>
      <c r="C195" s="2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"/>
    <row r="197" spans="1:24" ht="15.75" customHeight="1" x14ac:dyDescent="0.3"/>
    <row r="198" spans="1:24" ht="15.75" customHeight="1" x14ac:dyDescent="0.3"/>
    <row r="199" spans="1:24" ht="15.75" customHeight="1" x14ac:dyDescent="0.3"/>
    <row r="200" spans="1:24" ht="15.75" customHeight="1" x14ac:dyDescent="0.3"/>
    <row r="201" spans="1:24" ht="15.75" customHeight="1" x14ac:dyDescent="0.3"/>
    <row r="202" spans="1:24" ht="15.75" customHeight="1" x14ac:dyDescent="0.3"/>
    <row r="203" spans="1:24" ht="15.75" customHeight="1" x14ac:dyDescent="0.3"/>
    <row r="204" spans="1:24" ht="15.75" customHeight="1" x14ac:dyDescent="0.3"/>
    <row r="205" spans="1:24" ht="15.75" customHeight="1" x14ac:dyDescent="0.3"/>
    <row r="206" spans="1:24" ht="15.75" customHeight="1" x14ac:dyDescent="0.3"/>
    <row r="207" spans="1:24" ht="15.75" customHeight="1" x14ac:dyDescent="0.3"/>
    <row r="208" spans="1:24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</sheetData>
  <mergeCells count="4">
    <mergeCell ref="B13:M13"/>
    <mergeCell ref="B22:M22"/>
    <mergeCell ref="B31:M31"/>
    <mergeCell ref="B4:M4"/>
  </mergeCells>
  <phoneticPr fontId="10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>
      <selection activeCell="P40" sqref="P40"/>
    </sheetView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4.5" x14ac:dyDescent="0.25">
      <c r="A1" s="3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hidden="1" x14ac:dyDescent="0.3">
      <c r="A2" s="6" t="s">
        <v>18</v>
      </c>
      <c r="B2" s="7">
        <v>14</v>
      </c>
      <c r="C2" s="7">
        <v>14</v>
      </c>
      <c r="D2" s="7">
        <v>14</v>
      </c>
      <c r="E2" s="7">
        <v>14</v>
      </c>
      <c r="F2" s="7">
        <v>14</v>
      </c>
      <c r="G2" s="7">
        <v>32</v>
      </c>
      <c r="H2" s="7">
        <v>32</v>
      </c>
      <c r="I2" s="7">
        <v>32</v>
      </c>
      <c r="J2" s="7">
        <v>32</v>
      </c>
      <c r="K2" s="7">
        <v>32</v>
      </c>
      <c r="L2" s="7">
        <v>32</v>
      </c>
      <c r="M2" s="7">
        <v>26</v>
      </c>
      <c r="N2" s="15">
        <f t="shared" ref="N2:N6" si="0">SUM(B2:M2)</f>
        <v>288</v>
      </c>
      <c r="O2" s="8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3" hidden="1" x14ac:dyDescent="0.3">
      <c r="A3" s="6" t="s">
        <v>19</v>
      </c>
      <c r="B3" s="7">
        <v>8</v>
      </c>
      <c r="C3" s="7">
        <v>8</v>
      </c>
      <c r="D3" s="7">
        <v>8</v>
      </c>
      <c r="E3" s="7">
        <v>8</v>
      </c>
      <c r="F3" s="7">
        <v>8</v>
      </c>
      <c r="G3" s="7">
        <v>17</v>
      </c>
      <c r="H3" s="7">
        <v>17</v>
      </c>
      <c r="I3" s="7">
        <v>17</v>
      </c>
      <c r="J3" s="7">
        <v>17</v>
      </c>
      <c r="K3" s="7">
        <v>17</v>
      </c>
      <c r="L3" s="7">
        <v>17</v>
      </c>
      <c r="M3" s="7">
        <v>14</v>
      </c>
      <c r="N3" s="15">
        <f t="shared" si="0"/>
        <v>156</v>
      </c>
      <c r="O3" s="8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" hidden="1" x14ac:dyDescent="0.3">
      <c r="A4" s="6" t="s">
        <v>20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15">
        <f t="shared" si="0"/>
        <v>0</v>
      </c>
      <c r="O4" s="8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3" hidden="1" x14ac:dyDescent="0.3">
      <c r="A5" s="6" t="s">
        <v>21</v>
      </c>
      <c r="B5" s="7">
        <v>6</v>
      </c>
      <c r="C5" s="7">
        <v>6</v>
      </c>
      <c r="D5" s="7">
        <v>6</v>
      </c>
      <c r="E5" s="7">
        <v>6</v>
      </c>
      <c r="F5" s="7">
        <v>6</v>
      </c>
      <c r="G5" s="7">
        <v>13</v>
      </c>
      <c r="H5" s="7">
        <v>13</v>
      </c>
      <c r="I5" s="7">
        <v>13</v>
      </c>
      <c r="J5" s="7">
        <v>13</v>
      </c>
      <c r="K5" s="7">
        <v>13</v>
      </c>
      <c r="L5" s="7">
        <v>13</v>
      </c>
      <c r="M5" s="7">
        <v>10</v>
      </c>
      <c r="N5" s="15">
        <f t="shared" si="0"/>
        <v>118</v>
      </c>
      <c r="O5" s="8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" hidden="1" x14ac:dyDescent="0.3">
      <c r="A6" s="6" t="s">
        <v>22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5">
        <f t="shared" si="0"/>
        <v>0</v>
      </c>
      <c r="O6" s="8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2.5" hidden="1" x14ac:dyDescent="0.25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2" customHeight="1" x14ac:dyDescent="0.3">
      <c r="A8" s="10" t="s">
        <v>23</v>
      </c>
      <c r="B8" s="15">
        <f>SUM(B2:B7)</f>
        <v>28</v>
      </c>
      <c r="C8" s="15">
        <f t="shared" ref="C8" si="1">SUM(C2:C7)</f>
        <v>28</v>
      </c>
      <c r="D8" s="15">
        <f t="shared" ref="D8" si="2">SUM(D2:D7)</f>
        <v>28</v>
      </c>
      <c r="E8" s="15">
        <f t="shared" ref="E8" si="3">SUM(E2:E7)</f>
        <v>28</v>
      </c>
      <c r="F8" s="15">
        <f t="shared" ref="F8" si="4">SUM(F2:F7)</f>
        <v>28</v>
      </c>
      <c r="G8" s="15">
        <f t="shared" ref="G8" si="5">SUM(G2:G7)</f>
        <v>62</v>
      </c>
      <c r="H8" s="15">
        <f t="shared" ref="H8" si="6">SUM(H2:H7)</f>
        <v>62</v>
      </c>
      <c r="I8" s="15">
        <f t="shared" ref="I8" si="7">SUM(I2:I7)</f>
        <v>62</v>
      </c>
      <c r="J8" s="15">
        <f t="shared" ref="J8" si="8">SUM(J2:J7)</f>
        <v>62</v>
      </c>
      <c r="K8" s="15">
        <f t="shared" ref="K8" si="9">SUM(K2:K7)</f>
        <v>62</v>
      </c>
      <c r="L8" s="15">
        <f t="shared" ref="L8" si="10">SUM(L2:L7)</f>
        <v>62</v>
      </c>
      <c r="M8" s="15">
        <f t="shared" ref="M8" si="11">SUM(M2:M7)</f>
        <v>50</v>
      </c>
      <c r="N8" s="15">
        <f t="shared" ref="N8" si="12">SUM(B8:M8)</f>
        <v>562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" hidden="1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2" hidden="1" customHeight="1" x14ac:dyDescent="0.25">
      <c r="A10" s="12" t="s">
        <v>24</v>
      </c>
      <c r="B10" s="5"/>
      <c r="C10" s="5"/>
      <c r="D10" s="5"/>
      <c r="E10" s="5"/>
      <c r="F10" s="5"/>
      <c r="G10" s="5"/>
      <c r="H10" s="5"/>
      <c r="I10" s="12" t="s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2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2" hidden="1" customHeight="1" x14ac:dyDescent="0.25">
      <c r="A12" s="13" t="s">
        <v>2</v>
      </c>
      <c r="B12" s="14" t="s">
        <v>5</v>
      </c>
      <c r="C12" s="14" t="s">
        <v>6</v>
      </c>
      <c r="D12" s="14" t="s">
        <v>7</v>
      </c>
      <c r="E12" s="14" t="s">
        <v>8</v>
      </c>
      <c r="F12" s="14" t="s">
        <v>9</v>
      </c>
      <c r="G12" s="14" t="s">
        <v>10</v>
      </c>
      <c r="H12" s="14" t="s">
        <v>11</v>
      </c>
      <c r="I12" s="14" t="s">
        <v>12</v>
      </c>
      <c r="J12" s="14" t="s">
        <v>13</v>
      </c>
      <c r="K12" s="14" t="s">
        <v>14</v>
      </c>
      <c r="L12" s="14" t="s">
        <v>15</v>
      </c>
      <c r="M12" s="14" t="s">
        <v>16</v>
      </c>
      <c r="N12" s="14" t="s">
        <v>17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2" hidden="1" customHeight="1" x14ac:dyDescent="0.3">
      <c r="A13" s="6" t="s">
        <v>18</v>
      </c>
      <c r="B13" s="9">
        <v>2</v>
      </c>
      <c r="C13" s="9">
        <v>2</v>
      </c>
      <c r="D13" s="9">
        <v>2</v>
      </c>
      <c r="E13" s="9">
        <v>2</v>
      </c>
      <c r="F13" s="9">
        <v>2</v>
      </c>
      <c r="G13" s="9">
        <v>4</v>
      </c>
      <c r="H13" s="9">
        <v>4</v>
      </c>
      <c r="I13" s="9">
        <v>4</v>
      </c>
      <c r="J13" s="9">
        <v>4</v>
      </c>
      <c r="K13" s="9">
        <v>4</v>
      </c>
      <c r="L13" s="9">
        <v>4</v>
      </c>
      <c r="M13" s="9">
        <v>3</v>
      </c>
      <c r="N13" s="15">
        <f>SUM(B13:M13)</f>
        <v>37</v>
      </c>
      <c r="O13" s="8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2" hidden="1" customHeight="1" x14ac:dyDescent="0.3">
      <c r="A14" s="6" t="s">
        <v>19</v>
      </c>
      <c r="B14" s="9">
        <v>2</v>
      </c>
      <c r="C14" s="9">
        <v>2</v>
      </c>
      <c r="D14" s="9">
        <v>2</v>
      </c>
      <c r="E14" s="9">
        <v>2</v>
      </c>
      <c r="F14" s="9">
        <v>2</v>
      </c>
      <c r="G14" s="9">
        <v>3</v>
      </c>
      <c r="H14" s="9">
        <v>3</v>
      </c>
      <c r="I14" s="9">
        <v>3</v>
      </c>
      <c r="J14" s="9">
        <v>3</v>
      </c>
      <c r="K14" s="9">
        <v>3</v>
      </c>
      <c r="L14" s="9">
        <v>3</v>
      </c>
      <c r="M14" s="9">
        <v>3</v>
      </c>
      <c r="N14" s="15">
        <f t="shared" ref="N14:N19" si="13">SUM(B14:M14)</f>
        <v>31</v>
      </c>
      <c r="O14" s="8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2" hidden="1" customHeight="1" x14ac:dyDescent="0.3">
      <c r="A15" s="6" t="s">
        <v>20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5">
        <f t="shared" si="13"/>
        <v>0</v>
      </c>
      <c r="O15" s="8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2" hidden="1" customHeight="1" x14ac:dyDescent="0.3">
      <c r="A16" s="6" t="s">
        <v>21</v>
      </c>
      <c r="B16" s="9">
        <v>5</v>
      </c>
      <c r="C16" s="9">
        <v>5</v>
      </c>
      <c r="D16" s="9">
        <v>5</v>
      </c>
      <c r="E16" s="9">
        <v>5</v>
      </c>
      <c r="F16" s="9">
        <v>5</v>
      </c>
      <c r="G16" s="9">
        <v>11</v>
      </c>
      <c r="H16" s="9">
        <v>11</v>
      </c>
      <c r="I16" s="9">
        <v>11</v>
      </c>
      <c r="J16" s="9">
        <v>11</v>
      </c>
      <c r="K16" s="9">
        <v>11</v>
      </c>
      <c r="L16" s="9">
        <v>11</v>
      </c>
      <c r="M16" s="9">
        <v>9</v>
      </c>
      <c r="N16" s="15">
        <f t="shared" si="13"/>
        <v>100</v>
      </c>
      <c r="O16" s="8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2" hidden="1" customHeight="1" x14ac:dyDescent="0.3">
      <c r="A17" s="6" t="s">
        <v>22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5">
        <f t="shared" si="13"/>
        <v>0</v>
      </c>
      <c r="O17" s="8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2" hidden="1" customHeight="1" x14ac:dyDescent="0.3">
      <c r="A18" s="6" t="s">
        <v>25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>
        <f t="shared" si="13"/>
        <v>0</v>
      </c>
      <c r="O18" s="8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2" customHeight="1" x14ac:dyDescent="0.3">
      <c r="A19" s="10" t="s">
        <v>26</v>
      </c>
      <c r="B19" s="15">
        <f>SUM(B13:B18)</f>
        <v>9</v>
      </c>
      <c r="C19" s="15">
        <f t="shared" ref="C19:M19" si="14">SUM(C13:C18)</f>
        <v>9</v>
      </c>
      <c r="D19" s="15">
        <f t="shared" si="14"/>
        <v>9</v>
      </c>
      <c r="E19" s="15">
        <f t="shared" si="14"/>
        <v>9</v>
      </c>
      <c r="F19" s="15">
        <f t="shared" si="14"/>
        <v>9</v>
      </c>
      <c r="G19" s="15">
        <f t="shared" si="14"/>
        <v>18</v>
      </c>
      <c r="H19" s="15">
        <f t="shared" si="14"/>
        <v>18</v>
      </c>
      <c r="I19" s="15">
        <f t="shared" si="14"/>
        <v>18</v>
      </c>
      <c r="J19" s="15">
        <f t="shared" si="14"/>
        <v>18</v>
      </c>
      <c r="K19" s="15">
        <f t="shared" si="14"/>
        <v>18</v>
      </c>
      <c r="L19" s="15">
        <f t="shared" si="14"/>
        <v>18</v>
      </c>
      <c r="M19" s="15">
        <f t="shared" si="14"/>
        <v>15</v>
      </c>
      <c r="N19" s="15">
        <f t="shared" si="13"/>
        <v>168</v>
      </c>
      <c r="O19" s="8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2" hidden="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2" hidden="1" customHeight="1" x14ac:dyDescent="0.25">
      <c r="A21" s="12" t="s">
        <v>27</v>
      </c>
      <c r="B21" s="5"/>
      <c r="C21" s="5"/>
      <c r="D21" s="5"/>
      <c r="E21" s="5"/>
      <c r="F21" s="5"/>
      <c r="G21" s="5"/>
      <c r="H21" s="5"/>
      <c r="I21" s="12" t="s">
        <v>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2" hidden="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2" hidden="1" customHeight="1" x14ac:dyDescent="0.25">
      <c r="A23" s="16" t="s">
        <v>28</v>
      </c>
      <c r="B23" s="17" t="s">
        <v>5</v>
      </c>
      <c r="C23" s="17" t="s">
        <v>6</v>
      </c>
      <c r="D23" s="17" t="s">
        <v>7</v>
      </c>
      <c r="E23" s="17" t="s">
        <v>8</v>
      </c>
      <c r="F23" s="17" t="s">
        <v>9</v>
      </c>
      <c r="G23" s="17" t="s">
        <v>10</v>
      </c>
      <c r="H23" s="17" t="s">
        <v>11</v>
      </c>
      <c r="I23" s="17" t="s">
        <v>12</v>
      </c>
      <c r="J23" s="17" t="s">
        <v>13</v>
      </c>
      <c r="K23" s="17" t="s">
        <v>14</v>
      </c>
      <c r="L23" s="17" t="s">
        <v>15</v>
      </c>
      <c r="M23" s="17" t="s">
        <v>16</v>
      </c>
      <c r="N23" s="17" t="s">
        <v>17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" hidden="1" customHeight="1" x14ac:dyDescent="0.3">
      <c r="A24" s="6" t="s">
        <v>18</v>
      </c>
      <c r="B24" s="22">
        <f>+B2-B13</f>
        <v>12</v>
      </c>
      <c r="C24" s="22">
        <f t="shared" ref="C24:M24" si="15">+C2-C13</f>
        <v>12</v>
      </c>
      <c r="D24" s="22">
        <f t="shared" si="15"/>
        <v>12</v>
      </c>
      <c r="E24" s="22">
        <f t="shared" si="15"/>
        <v>12</v>
      </c>
      <c r="F24" s="22">
        <f t="shared" si="15"/>
        <v>12</v>
      </c>
      <c r="G24" s="22">
        <f t="shared" si="15"/>
        <v>28</v>
      </c>
      <c r="H24" s="22">
        <f t="shared" si="15"/>
        <v>28</v>
      </c>
      <c r="I24" s="22">
        <f t="shared" si="15"/>
        <v>28</v>
      </c>
      <c r="J24" s="22">
        <f t="shared" si="15"/>
        <v>28</v>
      </c>
      <c r="K24" s="22">
        <f t="shared" si="15"/>
        <v>28</v>
      </c>
      <c r="L24" s="22">
        <f t="shared" si="15"/>
        <v>28</v>
      </c>
      <c r="M24" s="22">
        <f t="shared" si="15"/>
        <v>23</v>
      </c>
      <c r="N24" s="15">
        <f t="shared" ref="N24:N29" si="16">SUM(B24:M24)</f>
        <v>251</v>
      </c>
      <c r="O24" s="8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2" hidden="1" customHeight="1" x14ac:dyDescent="0.3">
      <c r="A25" s="6" t="s">
        <v>19</v>
      </c>
      <c r="B25" s="22">
        <f t="shared" ref="B25:M25" si="17">+B3-B14</f>
        <v>6</v>
      </c>
      <c r="C25" s="22">
        <f t="shared" si="17"/>
        <v>6</v>
      </c>
      <c r="D25" s="22">
        <f t="shared" si="17"/>
        <v>6</v>
      </c>
      <c r="E25" s="22">
        <f t="shared" si="17"/>
        <v>6</v>
      </c>
      <c r="F25" s="22">
        <f t="shared" si="17"/>
        <v>6</v>
      </c>
      <c r="G25" s="22">
        <f t="shared" si="17"/>
        <v>14</v>
      </c>
      <c r="H25" s="22">
        <f t="shared" si="17"/>
        <v>14</v>
      </c>
      <c r="I25" s="22">
        <f t="shared" si="17"/>
        <v>14</v>
      </c>
      <c r="J25" s="22">
        <f t="shared" si="17"/>
        <v>14</v>
      </c>
      <c r="K25" s="22">
        <f t="shared" si="17"/>
        <v>14</v>
      </c>
      <c r="L25" s="22">
        <f t="shared" si="17"/>
        <v>14</v>
      </c>
      <c r="M25" s="22">
        <f t="shared" si="17"/>
        <v>11</v>
      </c>
      <c r="N25" s="15">
        <f t="shared" si="16"/>
        <v>125</v>
      </c>
      <c r="O25" s="8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2" hidden="1" customHeight="1" x14ac:dyDescent="0.3">
      <c r="A26" s="6" t="s">
        <v>20</v>
      </c>
      <c r="B26" s="22">
        <f t="shared" ref="B26:M26" si="18">+B4-B15</f>
        <v>0</v>
      </c>
      <c r="C26" s="22">
        <f t="shared" si="18"/>
        <v>0</v>
      </c>
      <c r="D26" s="22">
        <f t="shared" si="18"/>
        <v>0</v>
      </c>
      <c r="E26" s="22">
        <f t="shared" si="18"/>
        <v>0</v>
      </c>
      <c r="F26" s="22">
        <f t="shared" si="18"/>
        <v>0</v>
      </c>
      <c r="G26" s="22">
        <f t="shared" si="18"/>
        <v>0</v>
      </c>
      <c r="H26" s="22">
        <f t="shared" si="18"/>
        <v>0</v>
      </c>
      <c r="I26" s="22">
        <f t="shared" si="18"/>
        <v>0</v>
      </c>
      <c r="J26" s="22">
        <f t="shared" si="18"/>
        <v>0</v>
      </c>
      <c r="K26" s="22">
        <f t="shared" si="18"/>
        <v>0</v>
      </c>
      <c r="L26" s="22">
        <f t="shared" si="18"/>
        <v>0</v>
      </c>
      <c r="M26" s="22">
        <f t="shared" si="18"/>
        <v>0</v>
      </c>
      <c r="N26" s="15">
        <f t="shared" si="16"/>
        <v>0</v>
      </c>
      <c r="O26" s="8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2" hidden="1" customHeight="1" x14ac:dyDescent="0.3">
      <c r="A27" s="6" t="s">
        <v>21</v>
      </c>
      <c r="B27" s="22">
        <f t="shared" ref="B27:M27" si="19">+B5-B16</f>
        <v>1</v>
      </c>
      <c r="C27" s="22">
        <f t="shared" si="19"/>
        <v>1</v>
      </c>
      <c r="D27" s="22">
        <f t="shared" si="19"/>
        <v>1</v>
      </c>
      <c r="E27" s="22">
        <f t="shared" si="19"/>
        <v>1</v>
      </c>
      <c r="F27" s="22">
        <f t="shared" si="19"/>
        <v>1</v>
      </c>
      <c r="G27" s="22">
        <f t="shared" si="19"/>
        <v>2</v>
      </c>
      <c r="H27" s="22">
        <f t="shared" si="19"/>
        <v>2</v>
      </c>
      <c r="I27" s="22">
        <f t="shared" si="19"/>
        <v>2</v>
      </c>
      <c r="J27" s="22">
        <f t="shared" si="19"/>
        <v>2</v>
      </c>
      <c r="K27" s="22">
        <f t="shared" si="19"/>
        <v>2</v>
      </c>
      <c r="L27" s="22">
        <f t="shared" si="19"/>
        <v>2</v>
      </c>
      <c r="M27" s="22">
        <f t="shared" si="19"/>
        <v>1</v>
      </c>
      <c r="N27" s="15">
        <f t="shared" si="16"/>
        <v>18</v>
      </c>
      <c r="O27" s="8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2" hidden="1" customHeight="1" x14ac:dyDescent="0.3">
      <c r="A28" s="6" t="s">
        <v>22</v>
      </c>
      <c r="B28" s="22">
        <f t="shared" ref="B28:M28" si="20">+B6-B17</f>
        <v>0</v>
      </c>
      <c r="C28" s="22">
        <f t="shared" si="20"/>
        <v>0</v>
      </c>
      <c r="D28" s="22">
        <f t="shared" si="20"/>
        <v>0</v>
      </c>
      <c r="E28" s="22">
        <f t="shared" si="20"/>
        <v>0</v>
      </c>
      <c r="F28" s="22">
        <f t="shared" si="20"/>
        <v>0</v>
      </c>
      <c r="G28" s="22">
        <f t="shared" si="20"/>
        <v>0</v>
      </c>
      <c r="H28" s="22">
        <f t="shared" si="20"/>
        <v>0</v>
      </c>
      <c r="I28" s="22">
        <f t="shared" si="20"/>
        <v>0</v>
      </c>
      <c r="J28" s="22">
        <f t="shared" si="20"/>
        <v>0</v>
      </c>
      <c r="K28" s="22">
        <f t="shared" si="20"/>
        <v>0</v>
      </c>
      <c r="L28" s="22">
        <f t="shared" si="20"/>
        <v>0</v>
      </c>
      <c r="M28" s="22">
        <f t="shared" si="20"/>
        <v>0</v>
      </c>
      <c r="N28" s="15">
        <f t="shared" si="16"/>
        <v>0</v>
      </c>
      <c r="O28" s="8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2" hidden="1" customHeight="1" x14ac:dyDescent="0.3">
      <c r="A29" s="6" t="s">
        <v>25</v>
      </c>
      <c r="B29" s="22">
        <f t="shared" ref="B29:M29" si="21">+B7-B18</f>
        <v>0</v>
      </c>
      <c r="C29" s="22">
        <f t="shared" si="21"/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si="21"/>
        <v>0</v>
      </c>
      <c r="N29" s="15">
        <f t="shared" si="16"/>
        <v>0</v>
      </c>
      <c r="O29" s="8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2" hidden="1" customHeight="1" x14ac:dyDescent="0.3">
      <c r="A30" s="10" t="s">
        <v>29</v>
      </c>
      <c r="B30" s="15">
        <f t="shared" ref="B30:M30" si="22">SUM(B24:B29)</f>
        <v>19</v>
      </c>
      <c r="C30" s="15">
        <f t="shared" si="22"/>
        <v>19</v>
      </c>
      <c r="D30" s="15">
        <f t="shared" si="22"/>
        <v>19</v>
      </c>
      <c r="E30" s="15">
        <f t="shared" si="22"/>
        <v>19</v>
      </c>
      <c r="F30" s="15">
        <f t="shared" si="22"/>
        <v>19</v>
      </c>
      <c r="G30" s="15">
        <f t="shared" si="22"/>
        <v>44</v>
      </c>
      <c r="H30" s="15">
        <f t="shared" si="22"/>
        <v>44</v>
      </c>
      <c r="I30" s="15">
        <f t="shared" si="22"/>
        <v>44</v>
      </c>
      <c r="J30" s="15">
        <f t="shared" si="22"/>
        <v>44</v>
      </c>
      <c r="K30" s="15">
        <f t="shared" si="22"/>
        <v>44</v>
      </c>
      <c r="L30" s="15">
        <f t="shared" si="22"/>
        <v>44</v>
      </c>
      <c r="M30" s="15">
        <f t="shared" si="22"/>
        <v>35</v>
      </c>
      <c r="N30" s="15">
        <f ca="1">IFERROR(__xludf.DUMMYFUNCTION("+SUM(N24:N29)"),956)</f>
        <v>956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2" hidden="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2" hidden="1" customHeight="1" x14ac:dyDescent="0.25">
      <c r="A32" s="18" t="s">
        <v>30</v>
      </c>
      <c r="B32" s="19"/>
      <c r="C32" s="19"/>
      <c r="D32" s="19"/>
      <c r="E32" s="19"/>
      <c r="F32" s="19"/>
      <c r="G32" s="19"/>
      <c r="H32" s="5"/>
      <c r="I32" s="12" t="s">
        <v>1</v>
      </c>
      <c r="J32" s="19"/>
      <c r="K32" s="19"/>
      <c r="L32" s="19"/>
      <c r="M32" s="19"/>
      <c r="N32" s="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2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2" hidden="1" customHeight="1" x14ac:dyDescent="0.25">
      <c r="A34" s="20" t="s">
        <v>28</v>
      </c>
      <c r="B34" s="21" t="s">
        <v>5</v>
      </c>
      <c r="C34" s="21" t="s">
        <v>6</v>
      </c>
      <c r="D34" s="21" t="s">
        <v>7</v>
      </c>
      <c r="E34" s="21" t="s">
        <v>8</v>
      </c>
      <c r="F34" s="21" t="s">
        <v>9</v>
      </c>
      <c r="G34" s="21" t="s">
        <v>10</v>
      </c>
      <c r="H34" s="21" t="s">
        <v>11</v>
      </c>
      <c r="I34" s="21" t="s">
        <v>12</v>
      </c>
      <c r="J34" s="21" t="s">
        <v>13</v>
      </c>
      <c r="K34" s="21" t="s">
        <v>14</v>
      </c>
      <c r="L34" s="21" t="s">
        <v>15</v>
      </c>
      <c r="M34" s="21" t="s">
        <v>16</v>
      </c>
      <c r="N34" s="21" t="s">
        <v>17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2" customHeight="1" x14ac:dyDescent="0.3">
      <c r="A35" s="6" t="s">
        <v>31</v>
      </c>
      <c r="B35" s="9">
        <v>349</v>
      </c>
      <c r="C35" s="9">
        <v>349</v>
      </c>
      <c r="D35" s="9">
        <v>349</v>
      </c>
      <c r="E35" s="9">
        <v>349</v>
      </c>
      <c r="F35" s="9">
        <v>349</v>
      </c>
      <c r="G35" s="22">
        <v>767</v>
      </c>
      <c r="H35" s="22">
        <v>767</v>
      </c>
      <c r="I35" s="22">
        <v>767</v>
      </c>
      <c r="J35" s="22">
        <v>767</v>
      </c>
      <c r="K35" s="22">
        <v>767</v>
      </c>
      <c r="L35" s="22">
        <v>767</v>
      </c>
      <c r="M35" s="22">
        <v>628</v>
      </c>
      <c r="N35" s="15">
        <f>SUM(B35:M35)</f>
        <v>6975</v>
      </c>
      <c r="O35" s="8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2" customHeight="1" x14ac:dyDescent="0.3">
      <c r="A36" s="6" t="s">
        <v>3</v>
      </c>
      <c r="B36" s="9">
        <v>74</v>
      </c>
      <c r="C36" s="9">
        <v>74</v>
      </c>
      <c r="D36" s="9">
        <v>74</v>
      </c>
      <c r="E36" s="9">
        <v>74</v>
      </c>
      <c r="F36" s="9">
        <v>74</v>
      </c>
      <c r="G36" s="22">
        <v>162</v>
      </c>
      <c r="H36" s="22">
        <v>162</v>
      </c>
      <c r="I36" s="22">
        <v>162</v>
      </c>
      <c r="J36" s="22">
        <v>162</v>
      </c>
      <c r="K36" s="22">
        <v>162</v>
      </c>
      <c r="L36" s="22">
        <v>162</v>
      </c>
      <c r="M36" s="22">
        <v>132</v>
      </c>
      <c r="N36" s="15">
        <f>SUM(B36:M36)</f>
        <v>1474</v>
      </c>
      <c r="O36" s="8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2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8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2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2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2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2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2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2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2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2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2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2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2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2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2026-03-24T14:49:26Z</dcterms:modified>
</cp:coreProperties>
</file>