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JUN 2025/"/>
    </mc:Choice>
  </mc:AlternateContent>
  <xr:revisionPtr revIDLastSave="52" documentId="13_ncr:1_{A126C5EC-3BC0-424A-97F2-4FCD59E331DA}" xr6:coauthVersionLast="47" xr6:coauthVersionMax="47" xr10:uidLastSave="{26142C1B-3328-46FB-ABE7-7F7973545442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4" sheetId="22" r:id="rId9"/>
    <sheet name="datos2025" sheetId="23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datos2024!$A$1:$Z$1281</definedName>
    <definedName name="DatosExternos_3" localSheetId="9" hidden="1">datos2025!$A$1:$Z$1478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90" i="1"/>
  <c r="R121" i="1"/>
  <c r="P108" i="1"/>
  <c r="N53" i="1"/>
  <c r="R128" i="1"/>
  <c r="R102" i="1"/>
  <c r="R38" i="1"/>
  <c r="R192" i="1"/>
  <c r="R164" i="1"/>
  <c r="R155" i="1"/>
  <c r="P165" i="1"/>
  <c r="R186" i="1"/>
  <c r="R91" i="1"/>
  <c r="R193" i="1"/>
  <c r="R78" i="1"/>
  <c r="R180" i="1"/>
  <c r="P52" i="1"/>
  <c r="R66" i="1"/>
  <c r="R47" i="1"/>
  <c r="R84" i="1"/>
  <c r="R183" i="1"/>
  <c r="R106" i="1"/>
  <c r="R103" i="1"/>
  <c r="R74" i="1"/>
  <c r="R124" i="1"/>
  <c r="R50" i="1"/>
  <c r="R140" i="1"/>
  <c r="N137" i="1"/>
  <c r="P164" i="1"/>
  <c r="N109" i="1"/>
  <c r="R187" i="1"/>
  <c r="R146" i="1"/>
  <c r="R159" i="1"/>
  <c r="R168" i="1"/>
  <c r="R44" i="1"/>
  <c r="R105" i="1"/>
  <c r="R99" i="1"/>
  <c r="R137" i="1"/>
  <c r="R55" i="1"/>
  <c r="P80" i="1"/>
  <c r="R133" i="1"/>
  <c r="R156" i="1"/>
  <c r="R119" i="1"/>
  <c r="N34" i="1"/>
  <c r="R97" i="1"/>
  <c r="R35" i="1"/>
  <c r="R189" i="1"/>
  <c r="R41" i="1"/>
  <c r="R56" i="1"/>
  <c r="N164" i="1"/>
  <c r="R158" i="1"/>
  <c r="R175" i="1"/>
  <c r="R34" i="1"/>
  <c r="R139" i="1"/>
  <c r="R43" i="1"/>
  <c r="R63" i="1"/>
  <c r="R65" i="1"/>
  <c r="N81" i="1"/>
  <c r="R174" i="1"/>
  <c r="N193" i="1"/>
  <c r="P136" i="1"/>
  <c r="P193" i="1"/>
  <c r="R167" i="1"/>
  <c r="R118" i="1"/>
  <c r="R80" i="1"/>
  <c r="R49" i="1"/>
  <c r="R94" i="1"/>
  <c r="R40" i="1"/>
  <c r="R71" i="1"/>
  <c r="R62" i="1"/>
  <c r="R134" i="1"/>
  <c r="R178" i="1"/>
  <c r="P192" i="1"/>
  <c r="R181" i="1"/>
  <c r="N165" i="1"/>
  <c r="P137" i="1"/>
  <c r="R112" i="1"/>
  <c r="R37" i="1"/>
  <c r="R150" i="1"/>
  <c r="R131" i="1"/>
  <c r="R68" i="1"/>
  <c r="R111" i="1"/>
  <c r="N80" i="1"/>
  <c r="R147" i="1"/>
  <c r="R152" i="1"/>
  <c r="R195" i="1"/>
  <c r="N136" i="1"/>
  <c r="R90" i="1"/>
  <c r="R83" i="1"/>
  <c r="R184" i="1"/>
  <c r="R122" i="1"/>
  <c r="R52" i="1"/>
  <c r="R149" i="1"/>
  <c r="R108" i="1"/>
  <c r="R162" i="1"/>
  <c r="R196" i="1"/>
  <c r="P53" i="1"/>
  <c r="R53" i="1"/>
  <c r="R127" i="1"/>
  <c r="R125" i="1"/>
  <c r="R77" i="1"/>
  <c r="R96" i="1"/>
  <c r="R136" i="1"/>
  <c r="R130" i="1"/>
  <c r="N108" i="1"/>
  <c r="R93" i="1"/>
  <c r="R153" i="1"/>
  <c r="R46" i="1"/>
  <c r="R72" i="1"/>
  <c r="P109" i="1"/>
  <c r="R69" i="1"/>
  <c r="R165" i="1"/>
  <c r="N52" i="1"/>
  <c r="P81" i="1"/>
  <c r="N192" i="1"/>
  <c r="R161" i="1"/>
  <c r="R100" i="1"/>
  <c r="R177" i="1"/>
  <c r="R109" i="1"/>
  <c r="R75" i="1"/>
  <c r="R81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65" i="1"/>
  <c r="B81" i="1"/>
  <c r="H136" i="1"/>
  <c r="B137" i="1"/>
  <c r="B53" i="1"/>
  <c r="B193" i="1"/>
  <c r="B109" i="1"/>
  <c r="Q190" i="1" l="1"/>
  <c r="B192" i="1"/>
  <c r="H192" i="1"/>
  <c r="H137" i="1"/>
  <c r="B34" i="1"/>
  <c r="B80" i="1"/>
  <c r="B164" i="1"/>
  <c r="B108" i="1"/>
  <c r="H164" i="1"/>
  <c r="H34" i="1"/>
  <c r="H109" i="1"/>
  <c r="H53" i="1"/>
  <c r="H193" i="1"/>
  <c r="H81" i="1"/>
  <c r="B136" i="1"/>
  <c r="H80" i="1"/>
  <c r="H52" i="1"/>
  <c r="H165" i="1"/>
  <c r="B52" i="1"/>
  <c r="H108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M109" i="1"/>
  <c r="P75" i="1"/>
  <c r="P134" i="1"/>
  <c r="M136" i="1"/>
  <c r="M153" i="1"/>
  <c r="P106" i="1"/>
  <c r="P153" i="1"/>
  <c r="P146" i="1"/>
  <c r="M140" i="1"/>
  <c r="K108" i="1"/>
  <c r="P43" i="1"/>
  <c r="E53" i="1"/>
  <c r="N69" i="1"/>
  <c r="I108" i="1"/>
  <c r="P181" i="1"/>
  <c r="P184" i="1"/>
  <c r="G153" i="1"/>
  <c r="C193" i="1"/>
  <c r="P44" i="1"/>
  <c r="M167" i="1"/>
  <c r="P94" i="1"/>
  <c r="G90" i="1"/>
  <c r="N77" i="1"/>
  <c r="N96" i="1"/>
  <c r="N134" i="1"/>
  <c r="P174" i="1"/>
  <c r="N175" i="1"/>
  <c r="P159" i="1"/>
  <c r="M193" i="1"/>
  <c r="C136" i="1"/>
  <c r="N46" i="1"/>
  <c r="I164" i="1"/>
  <c r="K193" i="1"/>
  <c r="P118" i="1"/>
  <c r="N47" i="1"/>
  <c r="P177" i="1"/>
  <c r="C137" i="1"/>
  <c r="P190" i="1"/>
  <c r="P150" i="1"/>
  <c r="P41" i="1"/>
  <c r="C81" i="1"/>
  <c r="G83" i="1"/>
  <c r="I34" i="1"/>
  <c r="N122" i="1"/>
  <c r="K52" i="1"/>
  <c r="M165" i="1"/>
  <c r="P180" i="1"/>
  <c r="N106" i="1"/>
  <c r="E192" i="1"/>
  <c r="M195" i="1"/>
  <c r="P152" i="1"/>
  <c r="N190" i="1"/>
  <c r="M111" i="1"/>
  <c r="P62" i="1"/>
  <c r="N118" i="1"/>
  <c r="C80" i="1"/>
  <c r="I192" i="1"/>
  <c r="E193" i="1"/>
  <c r="P147" i="1"/>
  <c r="K109" i="1"/>
  <c r="P66" i="1"/>
  <c r="G52" i="1"/>
  <c r="N62" i="1"/>
  <c r="G167" i="1"/>
  <c r="N93" i="1"/>
  <c r="E52" i="1"/>
  <c r="N149" i="1"/>
  <c r="P50" i="1"/>
  <c r="N100" i="1"/>
  <c r="N99" i="1"/>
  <c r="N133" i="1"/>
  <c r="C109" i="1"/>
  <c r="P105" i="1"/>
  <c r="N146" i="1"/>
  <c r="G196" i="1"/>
  <c r="G140" i="1"/>
  <c r="P93" i="1"/>
  <c r="N127" i="1"/>
  <c r="G34" i="1"/>
  <c r="N63" i="1"/>
  <c r="G136" i="1"/>
  <c r="N161" i="1"/>
  <c r="N78" i="1"/>
  <c r="N43" i="1"/>
  <c r="P131" i="1"/>
  <c r="M90" i="1"/>
  <c r="C165" i="1"/>
  <c r="P189" i="1"/>
  <c r="G80" i="1"/>
  <c r="P77" i="1"/>
  <c r="M52" i="1"/>
  <c r="G137" i="1"/>
  <c r="P34" i="1"/>
  <c r="N71" i="1"/>
  <c r="P119" i="1"/>
  <c r="N155" i="1"/>
  <c r="N68" i="1"/>
  <c r="P71" i="1"/>
  <c r="K136" i="1"/>
  <c r="N49" i="1"/>
  <c r="N180" i="1"/>
  <c r="P100" i="1"/>
  <c r="E81" i="1"/>
  <c r="E109" i="1"/>
  <c r="P90" i="1"/>
  <c r="P74" i="1"/>
  <c r="N187" i="1"/>
  <c r="P102" i="1"/>
  <c r="P183" i="1"/>
  <c r="G84" i="1"/>
  <c r="N186" i="1"/>
  <c r="G55" i="1"/>
  <c r="M139" i="1"/>
  <c r="P35" i="1"/>
  <c r="P155" i="1"/>
  <c r="C53" i="1"/>
  <c r="N130" i="1"/>
  <c r="K192" i="1"/>
  <c r="P78" i="1"/>
  <c r="G81" i="1"/>
  <c r="C192" i="1"/>
  <c r="M168" i="1"/>
  <c r="P156" i="1"/>
  <c r="I136" i="1"/>
  <c r="N124" i="1"/>
  <c r="N189" i="1"/>
  <c r="N159" i="1"/>
  <c r="P99" i="1"/>
  <c r="M112" i="1"/>
  <c r="G168" i="1"/>
  <c r="I52" i="1"/>
  <c r="N65" i="1"/>
  <c r="K53" i="1"/>
  <c r="P187" i="1"/>
  <c r="N97" i="1"/>
  <c r="M53" i="1"/>
  <c r="P178" i="1"/>
  <c r="N74" i="1"/>
  <c r="N128" i="1"/>
  <c r="G139" i="1"/>
  <c r="N131" i="1"/>
  <c r="P161" i="1"/>
  <c r="N119" i="1"/>
  <c r="P130" i="1"/>
  <c r="M137" i="1"/>
  <c r="E137" i="1"/>
  <c r="P49" i="1"/>
  <c r="P91" i="1"/>
  <c r="N91" i="1"/>
  <c r="N103" i="1"/>
  <c r="P122" i="1"/>
  <c r="G165" i="1"/>
  <c r="M34" i="1"/>
  <c r="N153" i="1"/>
  <c r="P127" i="1"/>
  <c r="G53" i="1"/>
  <c r="G108" i="1"/>
  <c r="I109" i="1"/>
  <c r="N162" i="1"/>
  <c r="C164" i="1"/>
  <c r="N35" i="1"/>
  <c r="N158" i="1"/>
  <c r="P128" i="1"/>
  <c r="N178" i="1"/>
  <c r="N40" i="1"/>
  <c r="I81" i="1"/>
  <c r="P103" i="1"/>
  <c r="N181" i="1"/>
  <c r="K164" i="1"/>
  <c r="G193" i="1"/>
  <c r="K81" i="1"/>
  <c r="P125" i="1"/>
  <c r="N41" i="1"/>
  <c r="M192" i="1"/>
  <c r="N75" i="1"/>
  <c r="E165" i="1"/>
  <c r="P121" i="1"/>
  <c r="G112" i="1"/>
  <c r="P47" i="1"/>
  <c r="E80" i="1"/>
  <c r="C108" i="1"/>
  <c r="P38" i="1"/>
  <c r="I80" i="1"/>
  <c r="P37" i="1"/>
  <c r="G56" i="1"/>
  <c r="N94" i="1"/>
  <c r="M84" i="1"/>
  <c r="N152" i="1"/>
  <c r="M81" i="1"/>
  <c r="P175" i="1"/>
  <c r="N44" i="1"/>
  <c r="N90" i="1"/>
  <c r="N183" i="1"/>
  <c r="N66" i="1"/>
  <c r="N102" i="1"/>
  <c r="N38" i="1"/>
  <c r="G164" i="1"/>
  <c r="N105" i="1"/>
  <c r="M56" i="1"/>
  <c r="I137" i="1"/>
  <c r="P63" i="1"/>
  <c r="I193" i="1"/>
  <c r="M80" i="1"/>
  <c r="N125" i="1"/>
  <c r="E164" i="1"/>
  <c r="G195" i="1"/>
  <c r="K80" i="1"/>
  <c r="P162" i="1"/>
  <c r="I53" i="1"/>
  <c r="P68" i="1"/>
  <c r="M164" i="1"/>
  <c r="P133" i="1"/>
  <c r="N72" i="1"/>
  <c r="P158" i="1"/>
  <c r="M83" i="1"/>
  <c r="P46" i="1"/>
  <c r="E136" i="1"/>
  <c r="G109" i="1"/>
  <c r="N177" i="1"/>
  <c r="C52" i="1"/>
  <c r="E108" i="1"/>
  <c r="G111" i="1"/>
  <c r="P186" i="1"/>
  <c r="P40" i="1"/>
  <c r="N156" i="1"/>
  <c r="K165" i="1"/>
  <c r="P97" i="1"/>
  <c r="N184" i="1"/>
  <c r="P72" i="1"/>
  <c r="I165" i="1"/>
  <c r="M55" i="1"/>
  <c r="N174" i="1"/>
  <c r="N147" i="1"/>
  <c r="M196" i="1"/>
  <c r="N121" i="1"/>
  <c r="K137" i="1"/>
  <c r="P124" i="1"/>
  <c r="M108" i="1"/>
  <c r="N50" i="1"/>
  <c r="N37" i="1"/>
  <c r="C34" i="1"/>
  <c r="P65" i="1"/>
  <c r="G192" i="1"/>
  <c r="P149" i="1"/>
  <c r="P96" i="1"/>
  <c r="P69" i="1"/>
  <c r="N150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B159" i="1"/>
  <c r="H93" i="1"/>
  <c r="B134" i="1"/>
  <c r="H94" i="1"/>
  <c r="H49" i="1"/>
  <c r="H46" i="1"/>
  <c r="H47" i="1"/>
  <c r="B72" i="1"/>
  <c r="H77" i="1"/>
  <c r="H50" i="1"/>
  <c r="H189" i="1"/>
  <c r="H184" i="1"/>
  <c r="H78" i="1"/>
  <c r="H190" i="1"/>
  <c r="H174" i="1"/>
  <c r="H102" i="1"/>
  <c r="H40" i="1"/>
  <c r="H63" i="1"/>
  <c r="H105" i="1"/>
  <c r="H149" i="1"/>
  <c r="B187" i="1"/>
  <c r="H97" i="1"/>
  <c r="H62" i="1"/>
  <c r="H122" i="1"/>
  <c r="H90" i="1"/>
  <c r="B122" i="1"/>
  <c r="B178" i="1"/>
  <c r="B131" i="1"/>
  <c r="B153" i="1"/>
  <c r="H91" i="1"/>
  <c r="B100" i="1"/>
  <c r="B97" i="1"/>
  <c r="B184" i="1"/>
  <c r="H152" i="1"/>
  <c r="H159" i="1"/>
  <c r="B125" i="1"/>
  <c r="H71" i="1"/>
  <c r="H103" i="1"/>
  <c r="H180" i="1"/>
  <c r="H68" i="1"/>
  <c r="B63" i="1"/>
  <c r="H153" i="1"/>
  <c r="B128" i="1"/>
  <c r="H43" i="1"/>
  <c r="H125" i="1"/>
  <c r="H147" i="1"/>
  <c r="B38" i="1"/>
  <c r="H35" i="1"/>
  <c r="H75" i="1"/>
  <c r="H183" i="1"/>
  <c r="H134" i="1"/>
  <c r="B156" i="1"/>
  <c r="H106" i="1"/>
  <c r="B78" i="1"/>
  <c r="B41" i="1"/>
  <c r="B175" i="1"/>
  <c r="H150" i="1"/>
  <c r="H44" i="1"/>
  <c r="B75" i="1"/>
  <c r="B47" i="1"/>
  <c r="H158" i="1"/>
  <c r="B147" i="1"/>
  <c r="H37" i="1"/>
  <c r="H131" i="1"/>
  <c r="H100" i="1"/>
  <c r="H187" i="1"/>
  <c r="H177" i="1"/>
  <c r="B66" i="1"/>
  <c r="B50" i="1"/>
  <c r="H128" i="1"/>
  <c r="H96" i="1"/>
  <c r="H133" i="1"/>
  <c r="B35" i="1"/>
  <c r="B190" i="1"/>
  <c r="H130" i="1"/>
  <c r="H162" i="1"/>
  <c r="H99" i="1"/>
  <c r="H66" i="1"/>
  <c r="H181" i="1"/>
  <c r="H124" i="1"/>
  <c r="H156" i="1"/>
  <c r="H127" i="1"/>
  <c r="B106" i="1"/>
  <c r="B91" i="1"/>
  <c r="B181" i="1"/>
  <c r="H119" i="1"/>
  <c r="H155" i="1"/>
  <c r="B94" i="1"/>
  <c r="H74" i="1"/>
  <c r="H186" i="1"/>
  <c r="B103" i="1"/>
  <c r="H175" i="1"/>
  <c r="B162" i="1"/>
  <c r="B119" i="1"/>
  <c r="B150" i="1"/>
  <c r="H161" i="1"/>
  <c r="H38" i="1"/>
  <c r="H41" i="1"/>
  <c r="H69" i="1"/>
  <c r="H146" i="1"/>
  <c r="B69" i="1"/>
  <c r="H72" i="1"/>
  <c r="H121" i="1"/>
  <c r="H65" i="1"/>
  <c r="H118" i="1"/>
  <c r="H178" i="1"/>
  <c r="B44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E78" i="1"/>
  <c r="I106" i="1"/>
  <c r="E174" i="1"/>
  <c r="B93" i="1"/>
  <c r="M71" i="1"/>
  <c r="G186" i="1"/>
  <c r="B183" i="1"/>
  <c r="K74" i="1"/>
  <c r="C162" i="1"/>
  <c r="G146" i="1"/>
  <c r="C63" i="1"/>
  <c r="K41" i="1"/>
  <c r="B118" i="1"/>
  <c r="K96" i="1"/>
  <c r="E63" i="1"/>
  <c r="E186" i="1"/>
  <c r="E62" i="1"/>
  <c r="I158" i="1"/>
  <c r="M127" i="1"/>
  <c r="G96" i="1"/>
  <c r="G69" i="1"/>
  <c r="E118" i="1"/>
  <c r="C100" i="1"/>
  <c r="C91" i="1"/>
  <c r="E121" i="1"/>
  <c r="K94" i="1"/>
  <c r="C50" i="1"/>
  <c r="E181" i="1"/>
  <c r="E75" i="1"/>
  <c r="K184" i="1"/>
  <c r="C134" i="1"/>
  <c r="K75" i="1"/>
  <c r="E49" i="1"/>
  <c r="I181" i="1"/>
  <c r="G103" i="1"/>
  <c r="I68" i="1"/>
  <c r="K156" i="1"/>
  <c r="I149" i="1"/>
  <c r="E131" i="1"/>
  <c r="B149" i="1"/>
  <c r="M134" i="1"/>
  <c r="K125" i="1"/>
  <c r="C75" i="1"/>
  <c r="G93" i="1"/>
  <c r="I177" i="1"/>
  <c r="M99" i="1"/>
  <c r="I94" i="1"/>
  <c r="C156" i="1"/>
  <c r="E153" i="1"/>
  <c r="I183" i="1"/>
  <c r="C62" i="1"/>
  <c r="G94" i="1"/>
  <c r="M152" i="1"/>
  <c r="C119" i="1"/>
  <c r="G106" i="1"/>
  <c r="K44" i="1"/>
  <c r="G97" i="1"/>
  <c r="E127" i="1"/>
  <c r="I72" i="1"/>
  <c r="M159" i="1"/>
  <c r="C72" i="1"/>
  <c r="B121" i="1"/>
  <c r="E190" i="1"/>
  <c r="K106" i="1"/>
  <c r="B62" i="1"/>
  <c r="C99" i="1"/>
  <c r="M175" i="1"/>
  <c r="C152" i="1"/>
  <c r="M62" i="1"/>
  <c r="I105" i="1"/>
  <c r="I37" i="1"/>
  <c r="C47" i="1"/>
  <c r="M181" i="1"/>
  <c r="E183" i="1"/>
  <c r="B174" i="1"/>
  <c r="K90" i="1"/>
  <c r="C175" i="1"/>
  <c r="E189" i="1"/>
  <c r="M177" i="1"/>
  <c r="K103" i="1"/>
  <c r="C125" i="1"/>
  <c r="C118" i="1"/>
  <c r="I35" i="1"/>
  <c r="I128" i="1"/>
  <c r="C121" i="1"/>
  <c r="M189" i="1"/>
  <c r="I134" i="1"/>
  <c r="C68" i="1"/>
  <c r="I74" i="1"/>
  <c r="I122" i="1"/>
  <c r="E65" i="1"/>
  <c r="E46" i="1"/>
  <c r="B49" i="1"/>
  <c r="I65" i="1"/>
  <c r="C128" i="1"/>
  <c r="G78" i="1"/>
  <c r="M41" i="1"/>
  <c r="K131" i="1"/>
  <c r="K128" i="1"/>
  <c r="G175" i="1"/>
  <c r="G122" i="1"/>
  <c r="E134" i="1"/>
  <c r="G118" i="1"/>
  <c r="M35" i="1"/>
  <c r="E37" i="1"/>
  <c r="C146" i="1"/>
  <c r="K155" i="1"/>
  <c r="G68" i="1"/>
  <c r="E68" i="1"/>
  <c r="I178" i="1"/>
  <c r="G177" i="1"/>
  <c r="E102" i="1"/>
  <c r="K34" i="1"/>
  <c r="M180" i="1"/>
  <c r="C97" i="1"/>
  <c r="E40" i="1"/>
  <c r="C94" i="1"/>
  <c r="B71" i="1"/>
  <c r="C44" i="1"/>
  <c r="G119" i="1"/>
  <c r="G65" i="1"/>
  <c r="G40" i="1"/>
  <c r="M161" i="1"/>
  <c r="E94" i="1"/>
  <c r="E119" i="1"/>
  <c r="I66" i="1"/>
  <c r="G75" i="1"/>
  <c r="E44" i="1"/>
  <c r="K105" i="1"/>
  <c r="K102" i="1"/>
  <c r="K47" i="1"/>
  <c r="M68" i="1"/>
  <c r="E38" i="1"/>
  <c r="B133" i="1"/>
  <c r="C180" i="1"/>
  <c r="G149" i="1"/>
  <c r="G125" i="1"/>
  <c r="E124" i="1"/>
  <c r="K35" i="1"/>
  <c r="C38" i="1"/>
  <c r="B158" i="1"/>
  <c r="M102" i="1"/>
  <c r="K118" i="1"/>
  <c r="K147" i="1"/>
  <c r="M156" i="1"/>
  <c r="I186" i="1"/>
  <c r="M178" i="1"/>
  <c r="M174" i="1"/>
  <c r="I131" i="1"/>
  <c r="K152" i="1"/>
  <c r="B99" i="1"/>
  <c r="I100" i="1"/>
  <c r="K130" i="1"/>
  <c r="B96" i="1"/>
  <c r="M66" i="1"/>
  <c r="K37" i="1"/>
  <c r="C150" i="1"/>
  <c r="I96" i="1"/>
  <c r="E159" i="1"/>
  <c r="G178" i="1"/>
  <c r="K68" i="1"/>
  <c r="G74" i="1"/>
  <c r="G190" i="1"/>
  <c r="C147" i="1"/>
  <c r="E147" i="1"/>
  <c r="B77" i="1"/>
  <c r="E96" i="1"/>
  <c r="M91" i="1"/>
  <c r="G134" i="1"/>
  <c r="B40" i="1"/>
  <c r="E150" i="1"/>
  <c r="M65" i="1"/>
  <c r="I63" i="1"/>
  <c r="B46" i="1"/>
  <c r="K189" i="1"/>
  <c r="M69" i="1"/>
  <c r="K99" i="1"/>
  <c r="K187" i="1"/>
  <c r="M119" i="1"/>
  <c r="K38" i="1"/>
  <c r="M72" i="1"/>
  <c r="M155" i="1"/>
  <c r="M105" i="1"/>
  <c r="G155" i="1"/>
  <c r="E162" i="1"/>
  <c r="G156" i="1"/>
  <c r="K134" i="1"/>
  <c r="G71" i="1"/>
  <c r="G183" i="1"/>
  <c r="G152" i="1"/>
  <c r="C43" i="1"/>
  <c r="I118" i="1"/>
  <c r="K46" i="1"/>
  <c r="C174" i="1"/>
  <c r="E74" i="1"/>
  <c r="B180" i="1"/>
  <c r="K93" i="1"/>
  <c r="M74" i="1"/>
  <c r="I147" i="1"/>
  <c r="G47" i="1"/>
  <c r="I62" i="1"/>
  <c r="M149" i="1"/>
  <c r="C102" i="1"/>
  <c r="M183" i="1"/>
  <c r="G43" i="1"/>
  <c r="C131" i="1"/>
  <c r="K40" i="1"/>
  <c r="M38" i="1"/>
  <c r="E146" i="1"/>
  <c r="M146" i="1"/>
  <c r="M128" i="1"/>
  <c r="G124" i="1"/>
  <c r="M190" i="1"/>
  <c r="E34" i="1"/>
  <c r="I77" i="1"/>
  <c r="E161" i="1"/>
  <c r="E43" i="1"/>
  <c r="M44" i="1"/>
  <c r="I125" i="1"/>
  <c r="I78" i="1"/>
  <c r="G41" i="1"/>
  <c r="C186" i="1"/>
  <c r="M40" i="1"/>
  <c r="C183" i="1"/>
  <c r="M162" i="1"/>
  <c r="B102" i="1"/>
  <c r="E93" i="1"/>
  <c r="I69" i="1"/>
  <c r="I189" i="1"/>
  <c r="G161" i="1"/>
  <c r="M37" i="1"/>
  <c r="G150" i="1"/>
  <c r="M49" i="1"/>
  <c r="I75" i="1"/>
  <c r="C133" i="1"/>
  <c r="K50" i="1"/>
  <c r="B161" i="1"/>
  <c r="K43" i="1"/>
  <c r="C184" i="1"/>
  <c r="I93" i="1"/>
  <c r="E77" i="1"/>
  <c r="C46" i="1"/>
  <c r="K49" i="1"/>
  <c r="I40" i="1"/>
  <c r="I155" i="1"/>
  <c r="C149" i="1"/>
  <c r="I152" i="1"/>
  <c r="K178" i="1"/>
  <c r="C103" i="1"/>
  <c r="G102" i="1"/>
  <c r="I180" i="1"/>
  <c r="K146" i="1"/>
  <c r="C78" i="1"/>
  <c r="K62" i="1"/>
  <c r="I71" i="1"/>
  <c r="G99" i="1"/>
  <c r="M131" i="1"/>
  <c r="E99" i="1"/>
  <c r="E133" i="1"/>
  <c r="K190" i="1"/>
  <c r="C41" i="1"/>
  <c r="M77" i="1"/>
  <c r="E156" i="1"/>
  <c r="I184" i="1"/>
  <c r="K69" i="1"/>
  <c r="B127" i="1"/>
  <c r="M97" i="1"/>
  <c r="C159" i="1"/>
  <c r="K78" i="1"/>
  <c r="M46" i="1"/>
  <c r="G105" i="1"/>
  <c r="M43" i="1"/>
  <c r="E177" i="1"/>
  <c r="G181" i="1"/>
  <c r="B37" i="1"/>
  <c r="G180" i="1"/>
  <c r="M106" i="1"/>
  <c r="G72" i="1"/>
  <c r="K149" i="1"/>
  <c r="M118" i="1"/>
  <c r="B74" i="1"/>
  <c r="G62" i="1"/>
  <c r="G128" i="1"/>
  <c r="I44" i="1"/>
  <c r="M50" i="1"/>
  <c r="G100" i="1"/>
  <c r="K72" i="1"/>
  <c r="I153" i="1"/>
  <c r="G189" i="1"/>
  <c r="K180" i="1"/>
  <c r="K175" i="1"/>
  <c r="B68" i="1"/>
  <c r="K150" i="1"/>
  <c r="C127" i="1"/>
  <c r="E35" i="1"/>
  <c r="M150" i="1"/>
  <c r="I90" i="1"/>
  <c r="C69" i="1"/>
  <c r="I50" i="1"/>
  <c r="K186" i="1"/>
  <c r="K100" i="1"/>
  <c r="I162" i="1"/>
  <c r="C181" i="1"/>
  <c r="I124" i="1"/>
  <c r="E47" i="1"/>
  <c r="G50" i="1"/>
  <c r="I41" i="1"/>
  <c r="I103" i="1"/>
  <c r="I43" i="1"/>
  <c r="M124" i="1"/>
  <c r="B130" i="1"/>
  <c r="G127" i="1"/>
  <c r="E106" i="1"/>
  <c r="C177" i="1"/>
  <c r="C124" i="1"/>
  <c r="E184" i="1"/>
  <c r="G63" i="1"/>
  <c r="M125" i="1"/>
  <c r="C35" i="1"/>
  <c r="C161" i="1"/>
  <c r="E66" i="1"/>
  <c r="M78" i="1"/>
  <c r="K63" i="1"/>
  <c r="B43" i="1"/>
  <c r="K181" i="1"/>
  <c r="B124" i="1"/>
  <c r="C130" i="1"/>
  <c r="I47" i="1"/>
  <c r="G66" i="1"/>
  <c r="E90" i="1"/>
  <c r="E180" i="1"/>
  <c r="C71" i="1"/>
  <c r="K133" i="1"/>
  <c r="I97" i="1"/>
  <c r="K65" i="1"/>
  <c r="E178" i="1"/>
  <c r="G187" i="1"/>
  <c r="I49" i="1"/>
  <c r="E155" i="1"/>
  <c r="B146" i="1"/>
  <c r="G38" i="1"/>
  <c r="E100" i="1"/>
  <c r="I46" i="1"/>
  <c r="M130" i="1"/>
  <c r="C187" i="1"/>
  <c r="E149" i="1"/>
  <c r="G91" i="1"/>
  <c r="G77" i="1"/>
  <c r="C77" i="1"/>
  <c r="E128" i="1"/>
  <c r="M184" i="1"/>
  <c r="I175" i="1"/>
  <c r="M93" i="1"/>
  <c r="I187" i="1"/>
  <c r="G49" i="1"/>
  <c r="C189" i="1"/>
  <c r="M187" i="1"/>
  <c r="G131" i="1"/>
  <c r="G44" i="1"/>
  <c r="I99" i="1"/>
  <c r="E50" i="1"/>
  <c r="E72" i="1"/>
  <c r="G174" i="1"/>
  <c r="C155" i="1"/>
  <c r="I133" i="1"/>
  <c r="E158" i="1"/>
  <c r="G162" i="1"/>
  <c r="K119" i="1"/>
  <c r="K174" i="1"/>
  <c r="E69" i="1"/>
  <c r="K159" i="1"/>
  <c r="M147" i="1"/>
  <c r="G133" i="1"/>
  <c r="B105" i="1"/>
  <c r="I150" i="1"/>
  <c r="M96" i="1"/>
  <c r="I121" i="1"/>
  <c r="E130" i="1"/>
  <c r="I119" i="1"/>
  <c r="M133" i="1"/>
  <c r="E125" i="1"/>
  <c r="C66" i="1"/>
  <c r="I190" i="1"/>
  <c r="M103" i="1"/>
  <c r="C37" i="1"/>
  <c r="E41" i="1"/>
  <c r="E175" i="1"/>
  <c r="I127" i="1"/>
  <c r="I146" i="1"/>
  <c r="G184" i="1"/>
  <c r="B65" i="1"/>
  <c r="B90" i="1"/>
  <c r="E187" i="1"/>
  <c r="M63" i="1"/>
  <c r="K177" i="1"/>
  <c r="K124" i="1"/>
  <c r="M47" i="1"/>
  <c r="I156" i="1"/>
  <c r="K158" i="1"/>
  <c r="M75" i="1"/>
  <c r="E152" i="1"/>
  <c r="E71" i="1"/>
  <c r="C93" i="1"/>
  <c r="C74" i="1"/>
  <c r="C106" i="1"/>
  <c r="M94" i="1"/>
  <c r="K77" i="1"/>
  <c r="B152" i="1"/>
  <c r="C49" i="1"/>
  <c r="B186" i="1"/>
  <c r="M121" i="1"/>
  <c r="B189" i="1"/>
  <c r="K71" i="1"/>
  <c r="K121" i="1"/>
  <c r="C153" i="1"/>
  <c r="K153" i="1"/>
  <c r="G121" i="1"/>
  <c r="E97" i="1"/>
  <c r="K97" i="1"/>
  <c r="E122" i="1"/>
  <c r="I38" i="1"/>
  <c r="C158" i="1"/>
  <c r="I102" i="1"/>
  <c r="G37" i="1"/>
  <c r="I159" i="1"/>
  <c r="C90" i="1"/>
  <c r="B155" i="1"/>
  <c r="I130" i="1"/>
  <c r="G159" i="1"/>
  <c r="K91" i="1"/>
  <c r="C105" i="1"/>
  <c r="G35" i="1"/>
  <c r="E103" i="1"/>
  <c r="I174" i="1"/>
  <c r="I161" i="1"/>
  <c r="B177" i="1"/>
  <c r="M100" i="1"/>
  <c r="G147" i="1"/>
  <c r="K122" i="1"/>
  <c r="K127" i="1"/>
  <c r="K161" i="1"/>
  <c r="M186" i="1"/>
  <c r="C178" i="1"/>
  <c r="K183" i="1"/>
  <c r="G46" i="1"/>
  <c r="M158" i="1"/>
  <c r="C122" i="1"/>
  <c r="E91" i="1"/>
  <c r="M122" i="1"/>
  <c r="G158" i="1"/>
  <c r="C65" i="1"/>
  <c r="G130" i="1"/>
  <c r="I91" i="1"/>
  <c r="C96" i="1"/>
  <c r="E105" i="1"/>
  <c r="C40" i="1"/>
  <c r="C190" i="1"/>
  <c r="K66" i="1"/>
  <c r="K162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J148" i="1" s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51" i="1" s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B13" i="1" l="1"/>
  <c r="D107" i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7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8" xr16:uid="{00000000-0015-0000-FFFF-FFFF04000000}" keepAlive="1" name="Power Query - Ventas Nuevas-Desinstalaciones1" type="5" refreshedVersion="4" deleted="1" background="1" saveData="1">
    <dbPr connection="" command="" commandType="4"/>
  </connection>
  <connection id="9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<sst xmlns="http://schemas.openxmlformats.org/spreadsheetml/2006/main" count="13557" uniqueCount="1085">
  <si>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</si>
  <si>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</si>
  <si>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</si>
  <si>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</si>
  <si>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</si>
  <si>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</si>
  <si>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</si>
  <si>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</si>
  <si>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</si>
  <si>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</si>
  <si>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</si>
  <si>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</si>
  <si>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</si>
  <si>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</si>
  <si>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</si>
  <si>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</si>
  <si>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</si>
  <si>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</si>
  <si>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</si>
  <si>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</si>
  <si>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</si>
  <si>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</si>
  <si>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</si>
  <si>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</si>
  <si>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</si>
  <si>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</si>
  <si>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</si>
  <si>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</si>
  <si>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</si>
  <si>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</si>
  <si>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</si>
  <si>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</si>
  <si>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</si>
  <si>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</si>
  <si>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</si>
  <si>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</si>
  <si>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</si>
  <si>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</si>
  <si>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</si>
  <si>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</si>
  <si>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</si>
  <si>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</si>
  <si>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</si>
  <si>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</si>
  <si>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</si>
  <si>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</si>
  <si>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</si>
  <si>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</si>
  <si>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</si>
  <si>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</si>
  <si>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</si>
  <si>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</si>
  <si>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</si>
  <si>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</si>
  <si>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</si>
  <si>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</si>
  <si>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</si>
  <si>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</si>
  <si>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</si>
  <si>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</si>
  <si>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</si>
  <si>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</si>
  <si>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</si>
  <si>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</si>
  <si>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</si>
  <si>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</si>
  <si>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</si>
  <si>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</si>
  <si>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</si>
  <si>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</si>
  <si>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</si>
  <si>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</si>
  <si>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</si>
  <si>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</si>
  <si>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</si>
  <si>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</si>
  <si>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</si>
  <si>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</si>
  <si>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</si>
  <si>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</si>
  <si>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</si>
  <si>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</si>
  <si>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</si>
  <si>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</si>
  <si>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</si>
  <si>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</si>
  <si>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</si>
  <si>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</si>
  <si>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</si>
  <si>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</si>
  <si>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</si>
  <si>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</si>
  <si>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</si>
  <si>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</si>
  <si>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</si>
  <si>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</si>
  <si>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</si>
  <si>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</si>
  <si>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</si>
  <si>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</si>
  <si>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</si>
  <si>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</si>
  <si>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</si>
  <si>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</si>
  <si>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</si>
  <si>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</si>
  <si>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</si>
  <si>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</si>
  <si>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</si>
  <si>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</si>
  <si>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</si>
  <si>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</si>
  <si>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</si>
  <si>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</si>
  <si>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</si>
  <si>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</si>
  <si>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</si>
  <si>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</si>
  <si>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</si>
  <si>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</si>
  <si>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</si>
  <si>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</si>
  <si>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</si>
  <si>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</si>
  <si>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</si>
  <si>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</si>
  <si>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</si>
  <si>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</si>
  <si>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</si>
  <si>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</si>
  <si>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</si>
  <si>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</si>
  <si>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</si>
  <si>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</si>
  <si>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</si>
  <si>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</si>
  <si>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</si>
  <si>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</si>
  <si>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</si>
  <si>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</si>
  <si>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</si>
  <si>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</si>
  <si>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</si>
  <si>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</si>
  <si>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</si>
  <si>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</si>
  <si>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</si>
  <si>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</si>
  <si>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</si>
  <si>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</si>
  <si>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</si>
  <si>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</si>
  <si>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</si>
  <si>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</si>
  <si>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</si>
  <si>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</si>
  <si>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</si>
  <si>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</si>
  <si>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</si>
  <si>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</si>
  <si>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</si>
  <si>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</si>
  <si>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</si>
  <si>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</si>
  <si>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</si>
  <si>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</si>
  <si>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</si>
  <si>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</si>
  <si>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</si>
  <si>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</si>
  <si>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</si>
  <si>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</si>
  <si>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</si>
  <si>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</si>
  <si>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</si>
  <si>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</si>
  <si>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</si>
  <si>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</si>
  <si>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</si>
  <si>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</si>
  <si>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</si>
  <si>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</si>
  <si>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</si>
  <si>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</si>
  <si>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</si>
  <si>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</si>
  <si>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</si>
  <si>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</si>
  <si>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</si>
  <si>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</si>
  <si>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</si>
  <si>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</si>
  <si>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</si>
  <si>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</si>
  <si>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</si>
  <si>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</si>
  <si>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</si>
  <si>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</si>
  <si>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</si>
  <si>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</si>
  <si>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</si>
  <si>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</si>
  <si>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</si>
  <si>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</si>
  <si>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</si>
  <si>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</si>
  <si>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</si>
  <si>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</si>
  <si>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</si>
  <si>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</si>
  <si>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</si>
  <si>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</si>
  <si>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</si>
  <si>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</si>
  <si>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</si>
  <si>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</si>
  <si>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</si>
  <si>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</si>
  <si>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</si>
  <si>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</si>
  <si>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</si>
  <si>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</si>
  <si>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</si>
  <si>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</si>
  <si>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</si>
  <si>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</si>
  <si>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</si>
  <si>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</si>
  <si>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</si>
  <si>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</si>
  <si>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</si>
  <si>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</si>
  <si>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</si>
  <si>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</si>
  <si>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</si>
  <si>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</si>
  <si>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</si>
  <si>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</si>
  <si>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</si>
  <si>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</si>
  <si>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</si>
  <si>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</si>
  <si>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</si>
  <si>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</si>
  <si>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</si>
  <si>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</si>
  <si>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</si>
  <si>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</si>
  <si>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</si>
  <si>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</si>
  <si>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</si>
  <si>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</si>
  <si>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</si>
  <si>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</si>
  <si>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</si>
  <si>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</si>
  <si>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</si>
  <si>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</si>
  <si>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</si>
  <si>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</si>
  <si>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</si>
  <si>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</si>
  <si>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</si>
  <si>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</si>
  <si>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</si>
  <si>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</si>
  <si>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</si>
  <si>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</si>
  <si>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</si>
  <si>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</si>
  <si>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</si>
  <si>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</si>
  <si>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</si>
  <si>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</si>
  <si>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</si>
  <si>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</si>
  <si>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</si>
  <si>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</si>
  <si>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</si>
  <si>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</si>
  <si>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</si>
  <si>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</si>
  <si>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</si>
  <si>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</si>
  <si>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</si>
  <si>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</si>
  <si>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</si>
  <si>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</si>
  <si>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</si>
  <si>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</si>
  <si>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</si>
  <si>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</si>
  <si>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</si>
  <si>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</si>
  <si>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</si>
  <si>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</si>
  <si>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</si>
  <si>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</si>
  <si>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</si>
  <si>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</si>
  <si>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</si>
  <si>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</si>
  <si>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</si>
  <si>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</si>
  <si>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</si>
  <si>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</si>
  <si>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</si>
  <si>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</si>
  <si>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</si>
  <si>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</si>
  <si>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</si>
  <si>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</si>
  <si>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</si>
  <si>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</si>
  <si>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</si>
  <si>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</si>
  <si>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</si>
  <si>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</si>
  <si>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</si>
  <si>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</si>
  <si>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</si>
  <si>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</si>
  <si>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</si>
  <si>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</si>
  <si>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</si>
  <si>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</si>
  <si>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</si>
  <si>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</si>
  <si>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</si>
  <si>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</si>
  <si>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</si>
  <si>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</si>
  <si>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</si>
  <si>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</si>
  <si>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</si>
  <si>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</si>
  <si>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</si>
  <si>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</si>
  <si>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</si>
  <si>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</si>
  <si>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</si>
  <si>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</si>
  <si>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</si>
  <si>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</si>
  <si>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</si>
  <si>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</si>
  <si>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</si>
  <si>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</si>
  <si>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</si>
  <si>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</si>
  <si>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</si>
  <si>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</si>
  <si>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</si>
  <si>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</si>
  <si>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</si>
  <si>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</si>
  <si>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</si>
  <si>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</si>
  <si>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</si>
  <si>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</si>
  <si>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</si>
  <si>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</si>
  <si>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</si>
  <si>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</si>
  <si>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</si>
  <si>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</si>
  <si>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</si>
  <si>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</si>
  <si>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</si>
  <si>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</si>
  <si>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</si>
  <si>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</si>
  <si>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</si>
  <si>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</si>
  <si>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</si>
  <si>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</si>
  <si>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</si>
  <si>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</si>
  <si>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</si>
  <si>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</si>
  <si>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</si>
  <si>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</si>
  <si>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</si>
  <si>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</si>
  <si>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</si>
  <si>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</si>
  <si>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</si>
  <si>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</si>
  <si>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</si>
  <si>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</si>
  <si>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</si>
  <si>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</si>
  <si>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</si>
  <si>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</si>
  <si>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</si>
  <si>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</si>
  <si>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</si>
  <si>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</si>
  <si>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</si>
  <si>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</si>
  <si>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</si>
  <si>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</si>
  <si>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</si>
  <si>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</si>
  <si>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</si>
  <si>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</si>
  <si>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</si>
  <si>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</si>
  <si>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</si>
  <si>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</si>
  <si>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</si>
  <si>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</si>
  <si>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</si>
  <si>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</si>
  <si>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</si>
  <si>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</si>
  <si>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</si>
  <si>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</si>
  <si>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</si>
  <si>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</si>
  <si>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</si>
  <si>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</si>
  <si>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</si>
  <si>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</si>
  <si>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</si>
  <si>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</si>
  <si>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</si>
  <si>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</si>
  <si>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</si>
  <si>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</si>
  <si>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</si>
  <si>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</si>
  <si>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</si>
  <si>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</si>
  <si>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</si>
  <si>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</si>
  <si>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</si>
  <si>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</si>
  <si>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</si>
  <si>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</si>
  <si>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</si>
  <si>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</si>
  <si>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</si>
  <si>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</si>
  <si>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</si>
  <si>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</si>
  <si>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</si>
  <si>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</si>
  <si>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</si>
  <si>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</si>
  <si>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</si>
  <si>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</si>
  <si>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</si>
  <si>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</si>
  <si>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</si>
  <si>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</si>
  <si>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</si>
  <si>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</si>
  <si>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</si>
  <si>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</si>
  <si>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</si>
  <si>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</si>
  <si>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</si>
  <si>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</si>
  <si>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</si>
  <si>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</si>
  <si>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</si>
  <si>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</si>
  <si>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</si>
  <si>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</si>
  <si>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</si>
  <si>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</si>
  <si>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</si>
  <si>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</si>
  <si>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</si>
  <si>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</si>
  <si>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</si>
  <si>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</si>
  <si>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</si>
  <si>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</si>
  <si>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</si>
  <si>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</si>
  <si>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</si>
  <si>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</si>
  <si>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</si>
  <si>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</si>
  <si>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</si>
  <si>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</si>
  <si>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</si>
  <si>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</si>
  <si>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</si>
  <si>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</si>
  <si>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</si>
  <si>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</si>
  <si>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</si>
  <si>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</si>
  <si>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</si>
  <si>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</si>
  <si>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</si>
  <si>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</si>
  <si>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</si>
  <si>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</si>
  <si>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</si>
  <si>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</si>
  <si>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</si>
  <si>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</si>
  <si>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</si>
  <si>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</si>
  <si>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</si>
  <si>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</si>
  <si>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</si>
  <si>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</si>
  <si>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</si>
  <si>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</si>
  <si>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</si>
  <si>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</si>
  <si>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</si>
  <si>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</si>
  <si>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</si>
  <si>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</si>
  <si>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</si>
  <si>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</si>
  <si>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</si>
  <si>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</si>
  <si>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</si>
  <si>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</si>
  <si>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</si>
  <si>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</si>
  <si>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</si>
  <si>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</si>
  <si>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</si>
  <si>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</si>
  <si>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</si>
  <si>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</si>
  <si>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</si>
  <si>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</si>
  <si>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</si>
  <si>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</si>
  <si>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</si>
  <si>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</si>
  <si>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</si>
  <si>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</si>
  <si>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</si>
  <si>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</si>
  <si>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</si>
  <si>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</si>
  <si>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</si>
  <si>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</si>
  <si>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</si>
  <si>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</si>
  <si>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</si>
  <si>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</si>
  <si>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</si>
  <si>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</si>
  <si>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</si>
  <si>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</si>
  <si>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</si>
  <si>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</si>
  <si>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</si>
  <si>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</si>
  <si>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</si>
  <si>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</si>
  <si>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</si>
  <si>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</si>
  <si>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</si>
  <si>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</si>
  <si>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</si>
  <si>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</si>
  <si>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</si>
  <si>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</si>
  <si>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</si>
  <si>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</si>
  <si>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</si>
  <si>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</si>
  <si>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</si>
  <si>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</si>
  <si>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</si>
  <si>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</si>
  <si>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</si>
  <si>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</si>
  <si>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</si>
  <si>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</si>
  <si>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</si>
  <si>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</si>
  <si>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</si>
  <si>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</si>
  <si>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</si>
  <si>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</si>
  <si>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</si>
  <si>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</si>
  <si>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</si>
  <si>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</si>
  <si>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</si>
  <si>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</si>
  <si>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</si>
  <si>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</si>
  <si>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</si>
  <si>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</si>
  <si>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</si>
  <si>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</si>
  <si>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</si>
  <si>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</si>
  <si>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</si>
  <si>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</si>
  <si>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</si>
  <si>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</si>
  <si>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</si>
  <si>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</si>
  <si>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</si>
  <si>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</si>
  <si>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</si>
  <si>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</si>
  <si>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</si>
  <si>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</si>
  <si>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</si>
  <si>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</si>
  <si>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</si>
  <si>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</si>
  <si>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</si>
  <si>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</si>
  <si>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</si>
  <si>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</si>
  <si>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</si>
  <si>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</si>
  <si>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</si>
  <si>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</si>
  <si>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</si>
  <si>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</si>
  <si>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</si>
  <si>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</si>
  <si>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</si>
  <si>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</si>
  <si>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</si>
  <si>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</si>
  <si>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</si>
  <si>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</si>
  <si>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</si>
  <si>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</si>
  <si>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</si>
  <si>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</si>
  <si>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</si>
  <si>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</si>
  <si>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</si>
  <si>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</si>
  <si>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</si>
  <si>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</si>
  <si>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</si>
  <si>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</si>
  <si>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</si>
  <si>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</si>
  <si>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</si>
  <si>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</si>
  <si>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</si>
  <si>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</si>
  <si>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</si>
  <si>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</si>
  <si>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</si>
  <si>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</si>
  <si>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</si>
  <si>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</si>
  <si>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</si>
  <si>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</si>
  <si>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</si>
  <si>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</si>
  <si>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</si>
  <si>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</si>
  <si>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</si>
  <si>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</si>
  <si>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</si>
  <si>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</si>
  <si>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</si>
  <si>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</si>
  <si>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</si>
  <si>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</si>
  <si>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</si>
  <si>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</si>
  <si>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</si>
  <si>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</si>
  <si>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</si>
  <si>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</si>
  <si>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</si>
  <si>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</si>
  <si>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</si>
  <si>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</si>
  <si>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</si>
  <si>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</si>
  <si>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</si>
  <si>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</si>
  <si>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</si>
  <si>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</si>
  <si>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</si>
  <si>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</si>
  <si>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</si>
  <si>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</si>
  <si>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</si>
  <si>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</si>
  <si>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</si>
  <si>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</si>
  <si>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</si>
  <si>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</si>
  <si>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</si>
  <si>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</si>
  <si>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</si>
  <si>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</si>
  <si>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</si>
  <si>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</si>
  <si>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</si>
  <si>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</si>
  <si>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</si>
  <si>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</si>
  <si>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</si>
  <si>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</si>
  <si>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</si>
  <si>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</si>
  <si>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</si>
  <si>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</si>
  <si>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</si>
  <si>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</si>
  <si>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</si>
  <si>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</si>
  <si>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</si>
  <si>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</si>
  <si>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</si>
  <si>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</si>
  <si>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</si>
  <si>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</si>
  <si>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</si>
  <si>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</si>
  <si>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</si>
  <si>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</si>
  <si>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</si>
  <si>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</si>
  <si>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</si>
  <si>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</si>
  <si>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</si>
  <si>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</si>
  <si>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</si>
  <si>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</si>
  <si>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</si>
  <si>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</si>
  <si>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</si>
  <si>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</si>
  <si>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</si>
  <si>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</si>
  <si>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</si>
  <si>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</si>
  <si>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</si>
  <si>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</si>
  <si>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</si>
  <si>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</si>
  <si>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</si>
  <si>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</si>
  <si>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</si>
  <si>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</si>
  <si>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</si>
  <si>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</si>
  <si>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</si>
  <si>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</si>
  <si>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</si>
  <si>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</si>
  <si>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</si>
  <si>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</si>
  <si>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</si>
  <si>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</si>
  <si>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</si>
  <si>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</si>
  <si>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</si>
  <si>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</si>
  <si>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</si>
  <si>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</si>
  <si>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</si>
  <si>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</si>
  <si>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</si>
  <si>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</si>
  <si>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</si>
  <si>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</si>
  <si>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</si>
  <si>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</si>
  <si>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</si>
  <si>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</si>
  <si>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</si>
  <si>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</si>
  <si>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</si>
  <si>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</si>
  <si>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</si>
  <si>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</si>
  <si>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</si>
  <si>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</si>
  <si>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</si>
  <si>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</si>
  <si>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</si>
  <si>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</si>
  <si>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</si>
  <si>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</si>
  <si>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</si>
  <si>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</si>
  <si>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</si>
  <si>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</si>
  <si>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</si>
  <si>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</si>
  <si>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</si>
  <si>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</si>
  <si>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</si>
  <si>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</si>
  <si>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</si>
  <si>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</si>
  <si>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</si>
  <si>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</si>
  <si>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</si>
  <si>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</si>
  <si>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</si>
  <si>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</si>
  <si>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</si>
  <si>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</si>
  <si>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</si>
  <si>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</si>
  <si>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</si>
  <si>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</si>
  <si>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</si>
  <si>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</si>
  <si>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</si>
  <si>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</si>
  <si>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</si>
  <si>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</si>
  <si>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</si>
  <si>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</si>
  <si>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</si>
  <si>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</si>
  <si>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</si>
  <si>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</si>
  <si>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</si>
  <si>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</si>
  <si>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</si>
  <si>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</si>
  <si>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</si>
  <si>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</si>
  <si>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</si>
  <si>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</si>
  <si>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</si>
  <si>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</si>
  <si>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</si>
  <si>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</si>
  <si>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</si>
  <si>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</si>
  <si>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</si>
  <si>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</si>
  <si>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</si>
  <si>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</si>
  <si>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</si>
  <si>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</si>
  <si>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</si>
  <si>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</si>
  <si>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</si>
  <si>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</si>
  <si>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</si>
  <si>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</si>
  <si>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</si>
  <si>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</si>
  <si>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</si>
  <si>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</si>
  <si>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</si>
  <si>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</si>
  <si>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</si>
  <si>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</si>
  <si>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</si>
  <si>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</si>
  <si>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</si>
  <si>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</si>
  <si>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</si>
  <si>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</si>
  <si>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</si>
  <si>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</si>
  <si>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</si>
  <si>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</si>
  <si>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</si>
  <si>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</si>
  <si>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</si>
  <si>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</si>
  <si>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</si>
  <si>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</si>
  <si>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</si>
  <si>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</si>
  <si>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</si>
  <si>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</si>
  <si>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</si>
  <si>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</si>
  <si>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</si>
  <si>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</si>
  <si>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</si>
  <si>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</si>
  <si>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</si>
  <si>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</si>
  <si>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</si>
  <si>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</si>
  <si>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</si>
  <si>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</si>
  <si>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</si>
  <si>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</si>
  <si>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</si>
  <si>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</si>
  <si>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</si>
  <si>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</si>
  <si>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</si>
  <si>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</si>
  <si>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</si>
  <si>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</si>
  <si>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</si>
  <si>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</si>
  <si>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</si>
  <si>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</si>
  <si>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</si>
  <si>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</si>
  <si>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</si>
  <si>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</si>
  <si>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</si>
  <si>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</si>
  <si>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</si>
  <si>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</si>
  <si>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</si>
  <si>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</si>
  <si>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</si>
  <si>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</si>
  <si>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</si>
  <si>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</si>
  <si>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</si>
  <si>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</si>
  <si>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</si>
  <si>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</si>
  <si>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</si>
  <si>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</si>
  <si>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</si>
  <si>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</si>
  <si>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</si>
  <si>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</si>
  <si>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</si>
  <si>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</si>
  <si>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</si>
  <si>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</si>
  <si>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</si>
  <si>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</si>
  <si>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</si>
  <si>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</si>
  <si>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</si>
  <si>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</si>
  <si>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</si>
  <si>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</si>
  <si>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</si>
  <si>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</si>
  <si>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</si>
  <si>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</si>
  <si>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</si>
  <si>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</si>
  <si>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</si>
  <si>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</si>
  <si>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</si>
  <si>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</si>
  <si>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</si>
  <si>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</si>
  <si>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</si>
  <si>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</si>
  <si>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</si>
  <si>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</si>
  <si>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</si>
  <si>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</si>
  <si>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</si>
  <si>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</si>
  <si>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</si>
  <si>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</si>
  <si>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</si>
  <si>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</si>
  <si>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</si>
  <si>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</si>
  <si>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</si>
  <si>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</si>
  <si>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</si>
  <si>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</si>
  <si>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</si>
  <si>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</si>
  <si>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</si>
  <si>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</si>
  <si>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</si>
  <si>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</si>
  <si>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</si>
  <si>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</si>
  <si>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</si>
  <si>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</si>
  <si>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</si>
  <si>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</si>
  <si>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</si>
  <si>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</si>
  <si>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</si>
  <si>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</si>
  <si>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</si>
  <si>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</si>
  <si>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</si>
  <si>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</si>
  <si>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</si>
  <si>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</si>
  <si>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</si>
  <si>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</si>
  <si>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</si>
  <si>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</si>
  <si>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</si>
  <si>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</si>
  <si>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</si>
  <si>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</si>
  <si>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</si>
  <si>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</si>
  <si>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</si>
  <si>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</si>
  <si>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</si>
  <si>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</si>
  <si>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</si>
  <si>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</si>
  <si>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</si>
  <si>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</si>
  <si>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</si>
  <si>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</si>
  <si>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</si>
  <si>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</si>
  <si>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</si>
  <si>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</si>
  <si>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</si>
  <si>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</si>
  <si>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</si>
  <si>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</si>
  <si>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</si>
  <si>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</si>
  <si>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</si>
  <si>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</si>
  <si>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</si>
  <si>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</si>
  <si>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</si>
  <si>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</si>
  <si>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</si>
  <si>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</si>
  <si>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</si>
  <si>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</si>
  <si>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</si>
  <si>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</si>
  <si>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</si>
  <si>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</si>
  <si>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</si>
  <si>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</si>
  <si>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</si>
  <si>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</si>
  <si>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</si>
  <si>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</si>
  <si>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</si>
  <si>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</si>
  <si>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</si>
  <si>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</si>
  <si>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</si>
  <si>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</si>
  <si>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</si>
  <si>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</si>
  <si>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</si>
  <si>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</si>
  <si>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</si>
  <si>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</si>
  <si>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</si>
  <si>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</si>
  <si>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</si>
  <si>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</si>
  <si>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</si>
  <si>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</si>
  <si>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</si>
  <si>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</si>
  <si>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</si>
  <si>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</si>
  <si>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</si>
  <si>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</si>
  <si>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</si>
  <si>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</si>
  <si>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</si>
  <si>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</si>
  <si>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</si>
  <si>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</si>
  <si>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</si>
  <si>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</si>
  <si>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</si>
  <si>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</si>
  <si>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</si>
  <si>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RESULTADOS AÑO 2025</t>
  </si>
  <si>
    <t>Facturacion Olfa Experience +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</si>
</sst>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6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478" tableType="queryTable" totalsRowShown="0">
  <autoFilter ref="A1:Z1478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478"/>
  <sheetViews>
    <sheetView workbookViewId="0">
      <selection activeCell="B17" sqref="B1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1533</v>
      </c>
      <c r="R2">
        <v>2533</v>
      </c>
      <c r="S2">
        <v>3521</v>
      </c>
      <c r="T2">
        <v>337</v>
      </c>
      <c r="U2">
        <v>1717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3415</v>
      </c>
      <c r="R3">
        <v>6695</v>
      </c>
      <c r="S3">
        <v>5237</v>
      </c>
      <c r="T3">
        <v>4763</v>
      </c>
      <c r="U3">
        <v>4435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-1882</v>
      </c>
      <c r="R4">
        <v>-4162</v>
      </c>
      <c r="S4">
        <v>-1716</v>
      </c>
      <c r="T4">
        <v>-4426</v>
      </c>
      <c r="U4">
        <v>-2718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1271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369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902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935</v>
      </c>
      <c r="U8">
        <v>55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1495</v>
      </c>
      <c r="U9">
        <v>10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-559</v>
      </c>
      <c r="U10">
        <v>45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13406</v>
      </c>
      <c r="R11">
        <v>10128</v>
      </c>
      <c r="S11">
        <v>11913</v>
      </c>
      <c r="T11">
        <v>8447</v>
      </c>
      <c r="U11">
        <v>2043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14583</v>
      </c>
      <c r="R12">
        <v>11597</v>
      </c>
      <c r="S12">
        <v>18949</v>
      </c>
      <c r="T12">
        <v>15579</v>
      </c>
      <c r="U12">
        <v>10036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381515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363209</v>
      </c>
      <c r="U13">
        <v>355430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55208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61924</v>
      </c>
      <c r="U14">
        <v>38045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127532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114140</v>
      </c>
      <c r="U15">
        <v>68233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34385</v>
      </c>
      <c r="U16">
        <v>9395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75549</v>
      </c>
      <c r="U17">
        <v>11493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1085278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879818</v>
      </c>
      <c r="U19">
        <v>774082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80210</v>
      </c>
      <c r="U20">
        <v>63473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215067</v>
      </c>
      <c r="J21">
        <v>226489</v>
      </c>
      <c r="K21">
        <v>240824</v>
      </c>
      <c r="L21">
        <v>218763</v>
      </c>
      <c r="M21">
        <v>212319</v>
      </c>
      <c r="N21">
        <v>204867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208630</v>
      </c>
      <c r="U21">
        <v>17382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646803</v>
      </c>
      <c r="J22">
        <v>715704</v>
      </c>
      <c r="K22">
        <v>646266</v>
      </c>
      <c r="L22">
        <v>667576</v>
      </c>
      <c r="M22">
        <v>608548</v>
      </c>
      <c r="N22">
        <v>616024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590978</v>
      </c>
      <c r="U22">
        <v>693227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359317</v>
      </c>
      <c r="I23">
        <v>330455</v>
      </c>
      <c r="J23">
        <v>339058</v>
      </c>
      <c r="K23">
        <v>328955</v>
      </c>
      <c r="L23">
        <v>332912</v>
      </c>
      <c r="M23">
        <v>296193</v>
      </c>
      <c r="N23">
        <v>347518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332288</v>
      </c>
      <c r="U23">
        <v>48760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58410</v>
      </c>
      <c r="K24">
        <v>57441</v>
      </c>
      <c r="L24">
        <v>59115</v>
      </c>
      <c r="M24">
        <v>56950</v>
      </c>
      <c r="N24">
        <v>63797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62311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216509</v>
      </c>
      <c r="K25">
        <v>225913</v>
      </c>
      <c r="L25">
        <v>206843</v>
      </c>
      <c r="M25">
        <v>204319</v>
      </c>
      <c r="N25">
        <v>204910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194263</v>
      </c>
      <c r="U25">
        <v>10528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632317</v>
      </c>
      <c r="I26">
        <v>610166</v>
      </c>
      <c r="J26">
        <v>613977</v>
      </c>
      <c r="K26">
        <v>612309</v>
      </c>
      <c r="L26">
        <v>598870</v>
      </c>
      <c r="M26">
        <v>557462</v>
      </c>
      <c r="N26">
        <v>616225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588862</v>
      </c>
      <c r="U26">
        <v>59288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23672</v>
      </c>
      <c r="I27">
        <v>36637</v>
      </c>
      <c r="J27">
        <v>101727</v>
      </c>
      <c r="K27">
        <v>33957</v>
      </c>
      <c r="L27">
        <v>68706</v>
      </c>
      <c r="M27">
        <v>51086</v>
      </c>
      <c r="N27">
        <v>-201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2116</v>
      </c>
      <c r="U27">
        <v>633939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74015</v>
      </c>
      <c r="I28">
        <v>84491</v>
      </c>
      <c r="J28">
        <v>151306</v>
      </c>
      <c r="K28">
        <v>82550</v>
      </c>
      <c r="L28">
        <v>117080</v>
      </c>
      <c r="M28">
        <v>99161</v>
      </c>
      <c r="N28">
        <v>47674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50434</v>
      </c>
      <c r="U28">
        <v>633939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139752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139752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41</v>
      </c>
      <c r="B30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139752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139752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12</v>
      </c>
      <c r="U33">
        <v>19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52</v>
      </c>
      <c r="B34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34</v>
      </c>
      <c r="U34">
        <v>32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53</v>
      </c>
      <c r="B35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54</v>
      </c>
      <c r="B36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31</v>
      </c>
      <c r="U36">
        <v>32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55</v>
      </c>
      <c r="B37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56</v>
      </c>
      <c r="B38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22</v>
      </c>
      <c r="U38">
        <v>32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58</v>
      </c>
      <c r="B39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69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69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594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594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-525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-525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44226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20208</v>
      </c>
      <c r="U46">
        <v>19126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111</v>
      </c>
      <c r="B47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44226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20208</v>
      </c>
      <c r="U47">
        <v>19126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113</v>
      </c>
      <c r="B48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-22</v>
      </c>
      <c r="U52">
        <v>-13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115</v>
      </c>
      <c r="B53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-22</v>
      </c>
      <c r="U53">
        <v>-13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116</v>
      </c>
      <c r="B54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-24</v>
      </c>
      <c r="U54">
        <v>-32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116</v>
      </c>
      <c r="B55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-24</v>
      </c>
      <c r="U55">
        <v>-32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117</v>
      </c>
      <c r="B56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-15</v>
      </c>
      <c r="U56">
        <v>-32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117</v>
      </c>
      <c r="B57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-15</v>
      </c>
      <c r="U57">
        <v>-32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118</v>
      </c>
      <c r="B58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-88</v>
      </c>
      <c r="U60">
        <v>-101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119</v>
      </c>
      <c r="B61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-88</v>
      </c>
      <c r="U61">
        <v>-101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120</v>
      </c>
      <c r="B6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-75</v>
      </c>
      <c r="U62">
        <v>-107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120</v>
      </c>
      <c r="B63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-75</v>
      </c>
      <c r="U63">
        <v>-107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121</v>
      </c>
      <c r="B64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-61</v>
      </c>
      <c r="U64">
        <v>-93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-61</v>
      </c>
      <c r="U65">
        <v>-93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2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122</v>
      </c>
      <c r="B67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2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123</v>
      </c>
      <c r="B68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-38</v>
      </c>
      <c r="U68">
        <v>-31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123</v>
      </c>
      <c r="B69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-38</v>
      </c>
      <c r="U69">
        <v>-31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124</v>
      </c>
      <c r="B70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-41</v>
      </c>
      <c r="U70">
        <v>-29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124</v>
      </c>
      <c r="B71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-41</v>
      </c>
      <c r="U71">
        <v>-29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125</v>
      </c>
      <c r="B7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-36</v>
      </c>
      <c r="U72">
        <v>-34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125</v>
      </c>
      <c r="B73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-36</v>
      </c>
      <c r="U73">
        <v>-34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126</v>
      </c>
      <c r="B74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19049</v>
      </c>
      <c r="U85">
        <v>-906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10074</v>
      </c>
      <c r="U86">
        <v>200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13</v>
      </c>
      <c r="U92">
        <v>7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228</v>
      </c>
      <c r="B93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10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232</v>
      </c>
      <c r="B94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297</v>
      </c>
      <c r="U106">
        <v>12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268</v>
      </c>
      <c r="B107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40</v>
      </c>
      <c r="U107">
        <v>1631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75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270</v>
      </c>
      <c r="B109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1271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600</v>
      </c>
      <c r="U118">
        <v>55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280</v>
      </c>
      <c r="B119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335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282</v>
      </c>
      <c r="B121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69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16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291</v>
      </c>
      <c r="B131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16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292</v>
      </c>
      <c r="B13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292</v>
      </c>
      <c r="B133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293</v>
      </c>
      <c r="B134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1098</v>
      </c>
      <c r="U134">
        <v>24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294</v>
      </c>
      <c r="B135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294</v>
      </c>
      <c r="B136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295</v>
      </c>
      <c r="B137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50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295</v>
      </c>
      <c r="B138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50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296</v>
      </c>
      <c r="B139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3599</v>
      </c>
      <c r="U139">
        <v>4411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296</v>
      </c>
      <c r="B140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3599</v>
      </c>
      <c r="U140">
        <v>4411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297</v>
      </c>
      <c r="B141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102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299</v>
      </c>
      <c r="B143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300</v>
      </c>
      <c r="B144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267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301</v>
      </c>
      <c r="B145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302</v>
      </c>
      <c r="B146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304</v>
      </c>
      <c r="B148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200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1115</v>
      </c>
      <c r="U150">
        <v>10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307</v>
      </c>
      <c r="B151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308</v>
      </c>
      <c r="B15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180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309</v>
      </c>
      <c r="B153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594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281</v>
      </c>
      <c r="U160">
        <v>12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317</v>
      </c>
      <c r="B161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40</v>
      </c>
      <c r="U161">
        <v>1631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318</v>
      </c>
      <c r="B16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-1098</v>
      </c>
      <c r="U162">
        <v>51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319</v>
      </c>
      <c r="B163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320</v>
      </c>
      <c r="B164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-50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321</v>
      </c>
      <c r="B165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-3599</v>
      </c>
      <c r="U165">
        <v>-4411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322</v>
      </c>
      <c r="B166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1169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323</v>
      </c>
      <c r="B167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324</v>
      </c>
      <c r="B168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-267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325</v>
      </c>
      <c r="B169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326</v>
      </c>
      <c r="B170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328</v>
      </c>
      <c r="B17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400</v>
      </c>
      <c r="U172">
        <v>55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329</v>
      </c>
      <c r="B173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-780</v>
      </c>
      <c r="U174">
        <v>-10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331</v>
      </c>
      <c r="B175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332</v>
      </c>
      <c r="B176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-180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333</v>
      </c>
      <c r="B177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-525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2452</v>
      </c>
      <c r="U184">
        <v>101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341</v>
      </c>
      <c r="B185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40</v>
      </c>
      <c r="U185">
        <v>1868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5234</v>
      </c>
      <c r="U186">
        <v>75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343</v>
      </c>
      <c r="B187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344</v>
      </c>
      <c r="B188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420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345</v>
      </c>
      <c r="B189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300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346</v>
      </c>
      <c r="B190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3405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347</v>
      </c>
      <c r="B191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333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348</v>
      </c>
      <c r="B19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2619</v>
      </c>
      <c r="U192">
        <v>34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349</v>
      </c>
      <c r="B193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350</v>
      </c>
      <c r="B194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517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351</v>
      </c>
      <c r="B195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8703</v>
      </c>
      <c r="U195">
        <v>10002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358</v>
      </c>
      <c r="B196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41137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36914</v>
      </c>
      <c r="U196">
        <v>3820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359</v>
      </c>
      <c r="B197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9873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11026</v>
      </c>
      <c r="U197">
        <v>8748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360</v>
      </c>
      <c r="B198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57591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37514</v>
      </c>
      <c r="U198">
        <v>1310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361</v>
      </c>
      <c r="B199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11518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-623</v>
      </c>
      <c r="U199">
        <v>540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362</v>
      </c>
      <c r="B200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26327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7256</v>
      </c>
      <c r="U200">
        <v>832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363</v>
      </c>
      <c r="B201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18100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17847</v>
      </c>
      <c r="U201">
        <v>5638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364</v>
      </c>
      <c r="B20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30828</v>
      </c>
      <c r="I202">
        <v>35222</v>
      </c>
      <c r="J202">
        <v>163996</v>
      </c>
      <c r="K202">
        <v>26140</v>
      </c>
      <c r="L202">
        <v>38626</v>
      </c>
      <c r="M202">
        <v>39845</v>
      </c>
      <c r="N202">
        <v>42177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50250</v>
      </c>
      <c r="U202">
        <v>191711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365</v>
      </c>
      <c r="B203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-5711</v>
      </c>
      <c r="I203">
        <v>2652</v>
      </c>
      <c r="J203">
        <v>1531</v>
      </c>
      <c r="K203">
        <v>2203</v>
      </c>
      <c r="L203">
        <v>2583</v>
      </c>
      <c r="M203">
        <v>1405</v>
      </c>
      <c r="N203">
        <v>816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-9196</v>
      </c>
      <c r="U203">
        <v>14282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366</v>
      </c>
      <c r="B204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39150</v>
      </c>
      <c r="I204">
        <v>47595</v>
      </c>
      <c r="J204">
        <v>9975</v>
      </c>
      <c r="K204">
        <v>71062</v>
      </c>
      <c r="L204">
        <v>86793</v>
      </c>
      <c r="M204">
        <v>73290</v>
      </c>
      <c r="N204">
        <v>75260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9697</v>
      </c>
      <c r="U204">
        <v>232604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367</v>
      </c>
      <c r="B205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12552</v>
      </c>
      <c r="I205">
        <v>5683</v>
      </c>
      <c r="J205">
        <v>-4407</v>
      </c>
      <c r="K205">
        <v>1698</v>
      </c>
      <c r="L205">
        <v>6132</v>
      </c>
      <c r="M205">
        <v>15702</v>
      </c>
      <c r="N205">
        <v>1127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-11273</v>
      </c>
      <c r="U205">
        <v>45032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368</v>
      </c>
      <c r="B206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11228</v>
      </c>
      <c r="I206">
        <v>11916</v>
      </c>
      <c r="J206">
        <v>-74</v>
      </c>
      <c r="K206">
        <v>11274</v>
      </c>
      <c r="L206">
        <v>15434</v>
      </c>
      <c r="M206">
        <v>21906</v>
      </c>
      <c r="N206">
        <v>4948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10717</v>
      </c>
      <c r="U206">
        <v>57933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369</v>
      </c>
      <c r="B207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1522</v>
      </c>
      <c r="I207">
        <v>-2840</v>
      </c>
      <c r="J207">
        <v>-4013</v>
      </c>
      <c r="K207">
        <v>-13952</v>
      </c>
      <c r="L207">
        <v>-16926</v>
      </c>
      <c r="M207">
        <v>-37558</v>
      </c>
      <c r="N207">
        <v>-61117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15364</v>
      </c>
      <c r="U207">
        <v>104813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370</v>
      </c>
      <c r="B208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314494</v>
      </c>
      <c r="U208">
        <v>95280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371</v>
      </c>
      <c r="B209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25531</v>
      </c>
      <c r="U209">
        <v>9714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372</v>
      </c>
      <c r="B210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404354</v>
      </c>
      <c r="U210">
        <v>191524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373</v>
      </c>
      <c r="B211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55309</v>
      </c>
      <c r="U211">
        <v>32456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374</v>
      </c>
      <c r="B21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135004</v>
      </c>
      <c r="U212">
        <v>37774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375</v>
      </c>
      <c r="B213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171633</v>
      </c>
      <c r="U213">
        <v>134544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382</v>
      </c>
      <c r="B214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126919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74025</v>
      </c>
      <c r="U214">
        <v>78285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383</v>
      </c>
      <c r="B215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16242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14220</v>
      </c>
      <c r="U215">
        <v>8833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384</v>
      </c>
      <c r="B216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126094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137150</v>
      </c>
      <c r="U216">
        <v>144670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385</v>
      </c>
      <c r="B217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14723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18001</v>
      </c>
      <c r="U217">
        <v>24501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386</v>
      </c>
      <c r="B218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53721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61617</v>
      </c>
      <c r="U218">
        <v>47620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387</v>
      </c>
      <c r="B219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58194</v>
      </c>
      <c r="U219">
        <v>51521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388</v>
      </c>
      <c r="B220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23595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28902</v>
      </c>
      <c r="U220">
        <v>14220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389</v>
      </c>
      <c r="B221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1397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503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390</v>
      </c>
      <c r="B22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14064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18997</v>
      </c>
      <c r="U222">
        <v>11928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391</v>
      </c>
      <c r="B223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5426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3132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392</v>
      </c>
      <c r="B224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7361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6622</v>
      </c>
      <c r="U224">
        <v>4581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393</v>
      </c>
      <c r="B225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2535</v>
      </c>
      <c r="U225">
        <v>3682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394</v>
      </c>
      <c r="B226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26610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26084</v>
      </c>
      <c r="U226">
        <v>21963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395</v>
      </c>
      <c r="B227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6228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3281</v>
      </c>
      <c r="U227">
        <v>2068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396</v>
      </c>
      <c r="B228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47109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42693</v>
      </c>
      <c r="U228">
        <v>26034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397</v>
      </c>
      <c r="B229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7931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10979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398</v>
      </c>
      <c r="B230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29564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32167</v>
      </c>
      <c r="U230">
        <v>6137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399</v>
      </c>
      <c r="B231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1052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400</v>
      </c>
      <c r="B23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40130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17989</v>
      </c>
      <c r="U232">
        <v>16819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401</v>
      </c>
      <c r="B233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2932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2078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403</v>
      </c>
      <c r="B235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229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404</v>
      </c>
      <c r="B236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17391</v>
      </c>
      <c r="U238">
        <v>3820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407</v>
      </c>
      <c r="B239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636</v>
      </c>
      <c r="U239">
        <v>3035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408</v>
      </c>
      <c r="B240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9651</v>
      </c>
      <c r="U240">
        <v>555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409</v>
      </c>
      <c r="B241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1719</v>
      </c>
      <c r="U241">
        <v>540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410</v>
      </c>
      <c r="B24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2536</v>
      </c>
      <c r="U242">
        <v>457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411</v>
      </c>
      <c r="B243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2452</v>
      </c>
      <c r="U243">
        <v>988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412</v>
      </c>
      <c r="B244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19523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413</v>
      </c>
      <c r="B245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10390</v>
      </c>
      <c r="U245">
        <v>5713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414</v>
      </c>
      <c r="B246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27863</v>
      </c>
      <c r="U246">
        <v>755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415</v>
      </c>
      <c r="B247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416</v>
      </c>
      <c r="B248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4720</v>
      </c>
      <c r="U248">
        <v>375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417</v>
      </c>
      <c r="B249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15395</v>
      </c>
      <c r="U249">
        <v>4650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418</v>
      </c>
      <c r="B250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389445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257916</v>
      </c>
      <c r="U250">
        <v>205420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419</v>
      </c>
      <c r="B251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41971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33319</v>
      </c>
      <c r="U251">
        <v>23996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420</v>
      </c>
      <c r="B25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325811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282522</v>
      </c>
      <c r="U252">
        <v>308604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421</v>
      </c>
      <c r="B253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56600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38402</v>
      </c>
      <c r="U253">
        <v>52183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422</v>
      </c>
      <c r="B254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135531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117945</v>
      </c>
      <c r="U254">
        <v>66231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423</v>
      </c>
      <c r="B255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135401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149020</v>
      </c>
      <c r="U255">
        <v>117168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424</v>
      </c>
      <c r="B256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27567</v>
      </c>
      <c r="U256">
        <v>1690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425</v>
      </c>
      <c r="B257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5315</v>
      </c>
      <c r="U257">
        <v>2770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426</v>
      </c>
      <c r="B258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31056</v>
      </c>
      <c r="U258">
        <v>55724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427</v>
      </c>
      <c r="B259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1928</v>
      </c>
      <c r="U259">
        <v>67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428</v>
      </c>
      <c r="B260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4838</v>
      </c>
      <c r="U260">
        <v>151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429</v>
      </c>
      <c r="B261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9187</v>
      </c>
      <c r="U261">
        <v>2900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430</v>
      </c>
      <c r="B26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39364</v>
      </c>
      <c r="J262">
        <v>41636</v>
      </c>
      <c r="K262">
        <v>43939</v>
      </c>
      <c r="L262">
        <v>40145</v>
      </c>
      <c r="M262">
        <v>39117</v>
      </c>
      <c r="N262">
        <v>37685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43150</v>
      </c>
      <c r="U262">
        <v>5315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431</v>
      </c>
      <c r="B263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15367</v>
      </c>
      <c r="J263">
        <v>15909</v>
      </c>
      <c r="K263">
        <v>16638</v>
      </c>
      <c r="L263">
        <v>15553</v>
      </c>
      <c r="M263">
        <v>15243</v>
      </c>
      <c r="N263">
        <v>14844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15004</v>
      </c>
      <c r="U263">
        <v>720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432</v>
      </c>
      <c r="B264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76962</v>
      </c>
      <c r="J264">
        <v>80730</v>
      </c>
      <c r="K264">
        <v>87691</v>
      </c>
      <c r="L264">
        <v>78239</v>
      </c>
      <c r="M264">
        <v>75347</v>
      </c>
      <c r="N264">
        <v>73385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77205</v>
      </c>
      <c r="U264">
        <v>5194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433</v>
      </c>
      <c r="B265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13376</v>
      </c>
      <c r="J265">
        <v>13983</v>
      </c>
      <c r="K265">
        <v>14630</v>
      </c>
      <c r="L265">
        <v>13646</v>
      </c>
      <c r="M265">
        <v>13402</v>
      </c>
      <c r="N265">
        <v>12928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12075</v>
      </c>
      <c r="U265">
        <v>861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434</v>
      </c>
      <c r="B266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28266</v>
      </c>
      <c r="J266">
        <v>29910</v>
      </c>
      <c r="K266">
        <v>31814</v>
      </c>
      <c r="L266">
        <v>28798</v>
      </c>
      <c r="M266">
        <v>28797</v>
      </c>
      <c r="N266">
        <v>27444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22375</v>
      </c>
      <c r="U266">
        <v>2813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435</v>
      </c>
      <c r="B267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38312</v>
      </c>
      <c r="J267">
        <v>40891</v>
      </c>
      <c r="K267">
        <v>42636</v>
      </c>
      <c r="L267">
        <v>38958</v>
      </c>
      <c r="M267">
        <v>37010</v>
      </c>
      <c r="N267">
        <v>35181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35255</v>
      </c>
      <c r="U267">
        <v>2172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436</v>
      </c>
      <c r="B268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173074</v>
      </c>
      <c r="J268">
        <v>306204</v>
      </c>
      <c r="K268">
        <v>166169</v>
      </c>
      <c r="L268">
        <v>178519</v>
      </c>
      <c r="M268">
        <v>170855</v>
      </c>
      <c r="N268">
        <v>183608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187199</v>
      </c>
      <c r="U268">
        <v>198415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437</v>
      </c>
      <c r="B269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18627</v>
      </c>
      <c r="J269">
        <v>18829</v>
      </c>
      <c r="K269">
        <v>18869</v>
      </c>
      <c r="L269">
        <v>19763</v>
      </c>
      <c r="M269">
        <v>17692</v>
      </c>
      <c r="N269">
        <v>18277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13000</v>
      </c>
      <c r="U269">
        <v>20506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438</v>
      </c>
      <c r="B270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228685</v>
      </c>
      <c r="J270">
        <v>194744</v>
      </c>
      <c r="K270">
        <v>255498</v>
      </c>
      <c r="L270">
        <v>266304</v>
      </c>
      <c r="M270">
        <v>229108</v>
      </c>
      <c r="N270">
        <v>260841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174261</v>
      </c>
      <c r="U270">
        <v>247686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439</v>
      </c>
      <c r="B271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40992</v>
      </c>
      <c r="J271">
        <v>32441</v>
      </c>
      <c r="K271">
        <v>38765</v>
      </c>
      <c r="L271">
        <v>40794</v>
      </c>
      <c r="M271">
        <v>50410</v>
      </c>
      <c r="N271">
        <v>38301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24399</v>
      </c>
      <c r="U271">
        <v>51255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440</v>
      </c>
      <c r="B27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99414</v>
      </c>
      <c r="J272">
        <v>88215</v>
      </c>
      <c r="K272">
        <v>101479</v>
      </c>
      <c r="L272">
        <v>104120</v>
      </c>
      <c r="M272">
        <v>101512</v>
      </c>
      <c r="N272">
        <v>95126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90732</v>
      </c>
      <c r="U272">
        <v>63267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441</v>
      </c>
      <c r="B273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88916</v>
      </c>
      <c r="J273">
        <v>78186</v>
      </c>
      <c r="K273">
        <v>68447</v>
      </c>
      <c r="L273">
        <v>60984</v>
      </c>
      <c r="M273">
        <v>41858</v>
      </c>
      <c r="N273">
        <v>22755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104578</v>
      </c>
      <c r="U273">
        <v>112096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442</v>
      </c>
      <c r="B274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68134</v>
      </c>
      <c r="I274">
        <v>63816</v>
      </c>
      <c r="J274">
        <v>70289</v>
      </c>
      <c r="K274">
        <v>65358</v>
      </c>
      <c r="L274">
        <v>70392</v>
      </c>
      <c r="M274">
        <v>62838</v>
      </c>
      <c r="N274">
        <v>70983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65823</v>
      </c>
      <c r="U274">
        <v>6349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443</v>
      </c>
      <c r="B275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23660</v>
      </c>
      <c r="I275">
        <v>15475</v>
      </c>
      <c r="J275">
        <v>17008</v>
      </c>
      <c r="K275">
        <v>16197</v>
      </c>
      <c r="L275">
        <v>16923</v>
      </c>
      <c r="M275">
        <v>16067</v>
      </c>
      <c r="N275">
        <v>17130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22378</v>
      </c>
      <c r="U275">
        <v>6224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444</v>
      </c>
      <c r="B276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107574</v>
      </c>
      <c r="I276">
        <v>99646</v>
      </c>
      <c r="J276">
        <v>105672</v>
      </c>
      <c r="K276">
        <v>102027</v>
      </c>
      <c r="L276">
        <v>103112</v>
      </c>
      <c r="M276">
        <v>80935</v>
      </c>
      <c r="N276">
        <v>108022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91815</v>
      </c>
      <c r="U276">
        <v>15082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445</v>
      </c>
      <c r="B277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28001</v>
      </c>
      <c r="I277">
        <v>26465</v>
      </c>
      <c r="J277">
        <v>28351</v>
      </c>
      <c r="K277">
        <v>28152</v>
      </c>
      <c r="L277">
        <v>26463</v>
      </c>
      <c r="M277">
        <v>26684</v>
      </c>
      <c r="N277">
        <v>28824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26867</v>
      </c>
      <c r="U277">
        <v>6151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446</v>
      </c>
      <c r="B278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50288</v>
      </c>
      <c r="I278">
        <v>51181</v>
      </c>
      <c r="J278">
        <v>52916</v>
      </c>
      <c r="K278">
        <v>53444</v>
      </c>
      <c r="L278">
        <v>54506</v>
      </c>
      <c r="M278">
        <v>46088</v>
      </c>
      <c r="N278">
        <v>55519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45691</v>
      </c>
      <c r="U278">
        <v>5256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447</v>
      </c>
      <c r="B279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68719</v>
      </c>
      <c r="I279">
        <v>60869</v>
      </c>
      <c r="J279">
        <v>53498</v>
      </c>
      <c r="K279">
        <v>52453</v>
      </c>
      <c r="L279">
        <v>50192</v>
      </c>
      <c r="M279">
        <v>52257</v>
      </c>
      <c r="N279">
        <v>55716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63155</v>
      </c>
      <c r="U279">
        <v>7283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454</v>
      </c>
      <c r="B280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77421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455</v>
      </c>
      <c r="B281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3355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456</v>
      </c>
      <c r="B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90325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457</v>
      </c>
      <c r="B283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10839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458</v>
      </c>
      <c r="B284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38711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459</v>
      </c>
      <c r="B285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33549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460</v>
      </c>
      <c r="B286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150316</v>
      </c>
      <c r="I286">
        <v>148011</v>
      </c>
      <c r="J286">
        <v>152765</v>
      </c>
      <c r="K286">
        <v>150364</v>
      </c>
      <c r="L286">
        <v>150179</v>
      </c>
      <c r="M286">
        <v>141219</v>
      </c>
      <c r="N286">
        <v>151595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146692</v>
      </c>
      <c r="U286">
        <v>6704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461</v>
      </c>
      <c r="B287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27234</v>
      </c>
      <c r="I287">
        <v>19136</v>
      </c>
      <c r="J287">
        <v>20582</v>
      </c>
      <c r="K287">
        <v>19881</v>
      </c>
      <c r="L287">
        <v>20380</v>
      </c>
      <c r="M287">
        <v>19463</v>
      </c>
      <c r="N287">
        <v>20623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26064</v>
      </c>
      <c r="U287">
        <v>6224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462</v>
      </c>
      <c r="B288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203149</v>
      </c>
      <c r="I288">
        <v>197570</v>
      </c>
      <c r="J288">
        <v>201894</v>
      </c>
      <c r="K288">
        <v>201201</v>
      </c>
      <c r="L288">
        <v>196197</v>
      </c>
      <c r="M288">
        <v>172379</v>
      </c>
      <c r="N288">
        <v>202069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182547</v>
      </c>
      <c r="U288">
        <v>15082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463</v>
      </c>
      <c r="B289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39498</v>
      </c>
      <c r="I289">
        <v>38244</v>
      </c>
      <c r="J289">
        <v>39898</v>
      </c>
      <c r="K289">
        <v>40053</v>
      </c>
      <c r="L289">
        <v>37633</v>
      </c>
      <c r="M289">
        <v>37657</v>
      </c>
      <c r="N289">
        <v>40110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37706</v>
      </c>
      <c r="U289">
        <v>6223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464</v>
      </c>
      <c r="B290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91242</v>
      </c>
      <c r="I290">
        <v>93142</v>
      </c>
      <c r="J290">
        <v>94154</v>
      </c>
      <c r="K290">
        <v>95947</v>
      </c>
      <c r="L290">
        <v>94400</v>
      </c>
      <c r="M290">
        <v>85278</v>
      </c>
      <c r="N290">
        <v>95825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84456</v>
      </c>
      <c r="U290">
        <v>5334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465</v>
      </c>
      <c r="B291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105507</v>
      </c>
      <c r="I291">
        <v>98529</v>
      </c>
      <c r="J291">
        <v>89237</v>
      </c>
      <c r="K291">
        <v>89289</v>
      </c>
      <c r="L291">
        <v>84767</v>
      </c>
      <c r="M291">
        <v>86222</v>
      </c>
      <c r="N291">
        <v>90648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96716</v>
      </c>
      <c r="U291">
        <v>7283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466</v>
      </c>
      <c r="B29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20109</v>
      </c>
      <c r="I292">
        <v>25063</v>
      </c>
      <c r="J292">
        <v>153439</v>
      </c>
      <c r="K292">
        <v>15805</v>
      </c>
      <c r="L292">
        <v>28340</v>
      </c>
      <c r="M292">
        <v>29636</v>
      </c>
      <c r="N292">
        <v>32013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40507</v>
      </c>
      <c r="U292">
        <v>191711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467</v>
      </c>
      <c r="B293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-9046</v>
      </c>
      <c r="I293">
        <v>-509</v>
      </c>
      <c r="J293">
        <v>-1753</v>
      </c>
      <c r="K293">
        <v>-1012</v>
      </c>
      <c r="L293">
        <v>-617</v>
      </c>
      <c r="M293">
        <v>-1771</v>
      </c>
      <c r="N293">
        <v>-2346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-13064</v>
      </c>
      <c r="U293">
        <v>14282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468</v>
      </c>
      <c r="B294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21761</v>
      </c>
      <c r="I294">
        <v>31115</v>
      </c>
      <c r="J294">
        <v>-7150</v>
      </c>
      <c r="K294">
        <v>54297</v>
      </c>
      <c r="L294">
        <v>70107</v>
      </c>
      <c r="M294">
        <v>56729</v>
      </c>
      <c r="N294">
        <v>58772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-8286</v>
      </c>
      <c r="U294">
        <v>232604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469</v>
      </c>
      <c r="B295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9455</v>
      </c>
      <c r="I295">
        <v>2748</v>
      </c>
      <c r="J295">
        <v>-7457</v>
      </c>
      <c r="K295">
        <v>-1288</v>
      </c>
      <c r="L295">
        <v>3161</v>
      </c>
      <c r="M295">
        <v>12753</v>
      </c>
      <c r="N295">
        <v>-1809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-13307</v>
      </c>
      <c r="U295">
        <v>45032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470</v>
      </c>
      <c r="B296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5273</v>
      </c>
      <c r="I296">
        <v>6272</v>
      </c>
      <c r="J296">
        <v>-5939</v>
      </c>
      <c r="K296">
        <v>5532</v>
      </c>
      <c r="L296">
        <v>9720</v>
      </c>
      <c r="M296">
        <v>16234</v>
      </c>
      <c r="N296">
        <v>-699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6276</v>
      </c>
      <c r="U296">
        <v>57933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471</v>
      </c>
      <c r="B297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-5624</v>
      </c>
      <c r="I297">
        <v>-9613</v>
      </c>
      <c r="J297">
        <v>-11051</v>
      </c>
      <c r="K297">
        <v>-20842</v>
      </c>
      <c r="L297">
        <v>-23783</v>
      </c>
      <c r="M297">
        <v>-44364</v>
      </c>
      <c r="N297">
        <v>-67893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7862</v>
      </c>
      <c r="U297">
        <v>104813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472</v>
      </c>
      <c r="B298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1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1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475</v>
      </c>
      <c r="B301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485</v>
      </c>
      <c r="B304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12647</v>
      </c>
      <c r="R307">
        <v>9335</v>
      </c>
      <c r="S307">
        <v>11831</v>
      </c>
      <c r="T307">
        <v>7511</v>
      </c>
      <c r="U307">
        <v>1988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515</v>
      </c>
      <c r="B308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3616</v>
      </c>
      <c r="M308">
        <v>3616</v>
      </c>
      <c r="N308">
        <v>3616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2272</v>
      </c>
      <c r="U308">
        <v>99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516</v>
      </c>
      <c r="B309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679</v>
      </c>
      <c r="M309">
        <v>679</v>
      </c>
      <c r="N309">
        <v>679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416</v>
      </c>
      <c r="U309">
        <v>428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517</v>
      </c>
      <c r="B310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2254</v>
      </c>
      <c r="M310">
        <v>2254</v>
      </c>
      <c r="N310">
        <v>2254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1227</v>
      </c>
      <c r="U310">
        <v>968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518</v>
      </c>
      <c r="B311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830</v>
      </c>
      <c r="M311">
        <v>830</v>
      </c>
      <c r="N311">
        <v>830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815</v>
      </c>
      <c r="U311">
        <v>333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519</v>
      </c>
      <c r="B31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1455</v>
      </c>
      <c r="M312">
        <v>1455</v>
      </c>
      <c r="N312">
        <v>1455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608</v>
      </c>
      <c r="U312">
        <v>163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520</v>
      </c>
      <c r="B313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2183</v>
      </c>
      <c r="M313">
        <v>2183</v>
      </c>
      <c r="N313">
        <v>2183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997</v>
      </c>
      <c r="U313">
        <v>987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521</v>
      </c>
      <c r="B314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3272</v>
      </c>
      <c r="R315">
        <v>1038</v>
      </c>
      <c r="S315">
        <v>358</v>
      </c>
      <c r="T315">
        <v>1021</v>
      </c>
      <c r="U315">
        <v>271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528</v>
      </c>
      <c r="B316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529</v>
      </c>
      <c r="B317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2623</v>
      </c>
      <c r="R317">
        <v>996</v>
      </c>
      <c r="S317">
        <v>-633</v>
      </c>
      <c r="T317">
        <v>1021</v>
      </c>
      <c r="U317">
        <v>271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530</v>
      </c>
      <c r="B318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34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531</v>
      </c>
      <c r="B319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237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237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1021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533</v>
      </c>
      <c r="B32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536</v>
      </c>
      <c r="B325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539</v>
      </c>
      <c r="B328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540</v>
      </c>
      <c r="B329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34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543</v>
      </c>
      <c r="B33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237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1021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545</v>
      </c>
      <c r="B334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546</v>
      </c>
      <c r="B335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565</v>
      </c>
      <c r="B337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4781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2558</v>
      </c>
      <c r="U337">
        <v>4569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566</v>
      </c>
      <c r="B338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4333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2965</v>
      </c>
      <c r="U338">
        <v>2621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568</v>
      </c>
      <c r="B339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615</v>
      </c>
      <c r="B348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617</v>
      </c>
      <c r="B349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618</v>
      </c>
      <c r="B350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</v>
      </c>
      <c r="U350">
        <v>24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626</v>
      </c>
      <c r="B351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53182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25279</v>
      </c>
      <c r="U351">
        <v>55942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674</v>
      </c>
      <c r="B35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685</v>
      </c>
      <c r="B353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5876</v>
      </c>
      <c r="U353">
        <v>3300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688</v>
      </c>
      <c r="B354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4196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3264</v>
      </c>
      <c r="U354">
        <v>3133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703</v>
      </c>
      <c r="B355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713</v>
      </c>
      <c r="B356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716</v>
      </c>
      <c r="B357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29</v>
      </c>
      <c r="I357">
        <v>7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28</v>
      </c>
      <c r="U357">
        <v>7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717</v>
      </c>
      <c r="B358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4813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718</v>
      </c>
      <c r="B359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7165</v>
      </c>
      <c r="R359">
        <v>3322</v>
      </c>
      <c r="S359">
        <v>2965</v>
      </c>
      <c r="T359">
        <v>4043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719</v>
      </c>
      <c r="B360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521</v>
      </c>
      <c r="R360">
        <v>2430</v>
      </c>
      <c r="S360">
        <v>4759</v>
      </c>
      <c r="T360">
        <v>770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720</v>
      </c>
      <c r="B361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185138</v>
      </c>
      <c r="J361">
        <v>276186</v>
      </c>
      <c r="K361">
        <v>240403</v>
      </c>
      <c r="L361">
        <v>235125</v>
      </c>
      <c r="M361">
        <v>238244</v>
      </c>
      <c r="N361">
        <v>242454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156098</v>
      </c>
      <c r="U361">
        <v>151656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721</v>
      </c>
      <c r="B36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215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722</v>
      </c>
      <c r="B363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723</v>
      </c>
      <c r="B364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3878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724</v>
      </c>
      <c r="B365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725</v>
      </c>
      <c r="B366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420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726</v>
      </c>
      <c r="B367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300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727</v>
      </c>
      <c r="B368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2493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728</v>
      </c>
      <c r="B369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333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729</v>
      </c>
      <c r="B370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139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730</v>
      </c>
      <c r="B371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731</v>
      </c>
      <c r="B37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287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732</v>
      </c>
      <c r="B373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790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733</v>
      </c>
      <c r="B374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-2278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734</v>
      </c>
      <c r="B375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133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736</v>
      </c>
      <c r="B376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-333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737</v>
      </c>
      <c r="B377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3739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738</v>
      </c>
      <c r="B378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739</v>
      </c>
      <c r="B379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-490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743</v>
      </c>
      <c r="B380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62066</v>
      </c>
      <c r="J380">
        <v>128390</v>
      </c>
      <c r="K380">
        <v>79471</v>
      </c>
      <c r="L380">
        <v>77340</v>
      </c>
      <c r="M380">
        <v>77432</v>
      </c>
      <c r="N380">
        <v>80526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65396</v>
      </c>
      <c r="U380">
        <v>67288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744</v>
      </c>
      <c r="B381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6393</v>
      </c>
      <c r="J381">
        <v>7891</v>
      </c>
      <c r="K381">
        <v>8682</v>
      </c>
      <c r="L381">
        <v>8596</v>
      </c>
      <c r="M381">
        <v>8630</v>
      </c>
      <c r="N381">
        <v>8800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3601</v>
      </c>
      <c r="U381">
        <v>3844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745</v>
      </c>
      <c r="B3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62275</v>
      </c>
      <c r="J382">
        <v>77004</v>
      </c>
      <c r="K382">
        <v>82976</v>
      </c>
      <c r="L382">
        <v>81404</v>
      </c>
      <c r="M382">
        <v>80726</v>
      </c>
      <c r="N382">
        <v>84365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42887</v>
      </c>
      <c r="U382">
        <v>44747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746</v>
      </c>
      <c r="B383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14627</v>
      </c>
      <c r="J383">
        <v>16547</v>
      </c>
      <c r="K383">
        <v>17562</v>
      </c>
      <c r="L383">
        <v>17642</v>
      </c>
      <c r="M383">
        <v>17686</v>
      </c>
      <c r="N383">
        <v>17952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12803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747</v>
      </c>
      <c r="B384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14460</v>
      </c>
      <c r="J384">
        <v>17708</v>
      </c>
      <c r="K384">
        <v>20774</v>
      </c>
      <c r="L384">
        <v>19172</v>
      </c>
      <c r="M384">
        <v>22872</v>
      </c>
      <c r="N384">
        <v>19583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9329</v>
      </c>
      <c r="U384">
        <v>7061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748</v>
      </c>
      <c r="B385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25317</v>
      </c>
      <c r="J385">
        <v>28646</v>
      </c>
      <c r="K385">
        <v>30938</v>
      </c>
      <c r="L385">
        <v>30971</v>
      </c>
      <c r="M385">
        <v>30898</v>
      </c>
      <c r="N385">
        <v>31228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22128</v>
      </c>
      <c r="U385">
        <v>15913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751</v>
      </c>
      <c r="B386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-1177</v>
      </c>
      <c r="R386">
        <v>-1469</v>
      </c>
      <c r="S386">
        <v>-7036</v>
      </c>
      <c r="T386">
        <v>-7132</v>
      </c>
      <c r="U386">
        <v>-7993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752</v>
      </c>
      <c r="B387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-953</v>
      </c>
      <c r="U387">
        <v>101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753</v>
      </c>
      <c r="B388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-293</v>
      </c>
      <c r="U388">
        <v>1868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754</v>
      </c>
      <c r="B389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2615</v>
      </c>
      <c r="U389">
        <v>41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755</v>
      </c>
      <c r="B390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756</v>
      </c>
      <c r="B391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-97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757</v>
      </c>
      <c r="B39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-8403</v>
      </c>
      <c r="U392">
        <v>-10002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758</v>
      </c>
      <c r="B393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48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48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759</v>
      </c>
      <c r="B394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34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34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760</v>
      </c>
      <c r="B395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48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48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761</v>
      </c>
      <c r="B396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43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43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762</v>
      </c>
      <c r="B397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46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46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763</v>
      </c>
      <c r="B398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131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131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764</v>
      </c>
      <c r="B399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61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61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766</v>
      </c>
      <c r="B400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767</v>
      </c>
      <c r="B401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7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8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767</v>
      </c>
      <c r="B40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7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8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768</v>
      </c>
      <c r="B403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769</v>
      </c>
      <c r="B404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1808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1938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769</v>
      </c>
      <c r="B405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1808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1938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770</v>
      </c>
      <c r="B406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109934</v>
      </c>
      <c r="U406">
        <v>20888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772</v>
      </c>
      <c r="B407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772</v>
      </c>
      <c r="B408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776</v>
      </c>
      <c r="B409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11048</v>
      </c>
      <c r="R409">
        <v>6802</v>
      </c>
      <c r="S409">
        <v>8311</v>
      </c>
      <c r="T409">
        <v>5903</v>
      </c>
      <c r="U409">
        <v>271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777</v>
      </c>
      <c r="B410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8078</v>
      </c>
      <c r="R410">
        <v>3877</v>
      </c>
      <c r="S410">
        <v>4047</v>
      </c>
      <c r="T410">
        <v>4779</v>
      </c>
      <c r="U410">
        <v>287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779</v>
      </c>
      <c r="B411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780</v>
      </c>
      <c r="B41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781</v>
      </c>
      <c r="B413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782</v>
      </c>
      <c r="B414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783</v>
      </c>
      <c r="B415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784</v>
      </c>
      <c r="B416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785</v>
      </c>
      <c r="B417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786</v>
      </c>
      <c r="B418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787</v>
      </c>
      <c r="B419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788</v>
      </c>
      <c r="B420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789</v>
      </c>
      <c r="B421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790</v>
      </c>
      <c r="B42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791</v>
      </c>
      <c r="B423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792</v>
      </c>
      <c r="B424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793</v>
      </c>
      <c r="B425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794</v>
      </c>
      <c r="B426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795</v>
      </c>
      <c r="B427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796</v>
      </c>
      <c r="B428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797</v>
      </c>
      <c r="B429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798</v>
      </c>
      <c r="B430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799</v>
      </c>
      <c r="B431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800</v>
      </c>
      <c r="B43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801</v>
      </c>
      <c r="B433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802</v>
      </c>
      <c r="B434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803</v>
      </c>
      <c r="B435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804</v>
      </c>
      <c r="B436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805</v>
      </c>
      <c r="B437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806</v>
      </c>
      <c r="B438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807</v>
      </c>
      <c r="B439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808</v>
      </c>
      <c r="B440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809</v>
      </c>
      <c r="B441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810</v>
      </c>
      <c r="B44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811</v>
      </c>
      <c r="B443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812</v>
      </c>
      <c r="B444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813</v>
      </c>
      <c r="B445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814</v>
      </c>
      <c r="B446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815</v>
      </c>
      <c r="B447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816</v>
      </c>
      <c r="B448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817</v>
      </c>
      <c r="B449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818</v>
      </c>
      <c r="B450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819</v>
      </c>
      <c r="B451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820</v>
      </c>
      <c r="B45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821</v>
      </c>
      <c r="B453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822</v>
      </c>
      <c r="B454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823</v>
      </c>
      <c r="B455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824</v>
      </c>
      <c r="B456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825</v>
      </c>
      <c r="B457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826</v>
      </c>
      <c r="B458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827</v>
      </c>
      <c r="B459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828</v>
      </c>
      <c r="B460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829</v>
      </c>
      <c r="B461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830</v>
      </c>
      <c r="B46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831</v>
      </c>
      <c r="B463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832</v>
      </c>
      <c r="B464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833</v>
      </c>
      <c r="B465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834</v>
      </c>
      <c r="B466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835</v>
      </c>
      <c r="B467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836</v>
      </c>
      <c r="B468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837</v>
      </c>
      <c r="B469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838</v>
      </c>
      <c r="B470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839</v>
      </c>
      <c r="B471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840</v>
      </c>
      <c r="B47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841</v>
      </c>
      <c r="B473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842</v>
      </c>
      <c r="B474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843</v>
      </c>
      <c r="B475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844</v>
      </c>
      <c r="B476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845</v>
      </c>
      <c r="B477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846</v>
      </c>
      <c r="B478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847</v>
      </c>
      <c r="B479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848</v>
      </c>
      <c r="B480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849</v>
      </c>
      <c r="B481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850</v>
      </c>
      <c r="B4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851</v>
      </c>
      <c r="B483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852</v>
      </c>
      <c r="B484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853</v>
      </c>
      <c r="B485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854</v>
      </c>
      <c r="B486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855</v>
      </c>
      <c r="B487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856</v>
      </c>
      <c r="B488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857</v>
      </c>
      <c r="B489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858</v>
      </c>
      <c r="B490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859</v>
      </c>
      <c r="B491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860</v>
      </c>
      <c r="B49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861</v>
      </c>
      <c r="B493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862</v>
      </c>
      <c r="B494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863</v>
      </c>
      <c r="B495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864</v>
      </c>
      <c r="B496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865</v>
      </c>
      <c r="B497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866</v>
      </c>
      <c r="B498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867</v>
      </c>
      <c r="B499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868</v>
      </c>
      <c r="B500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869</v>
      </c>
      <c r="B501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870</v>
      </c>
      <c r="B50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871</v>
      </c>
      <c r="B503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872</v>
      </c>
      <c r="B504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873</v>
      </c>
      <c r="B505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874</v>
      </c>
      <c r="B506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875</v>
      </c>
      <c r="B507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876</v>
      </c>
      <c r="B508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877</v>
      </c>
      <c r="B509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878</v>
      </c>
      <c r="B510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879</v>
      </c>
      <c r="B511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880</v>
      </c>
      <c r="B51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881</v>
      </c>
      <c r="B513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882</v>
      </c>
      <c r="B514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883</v>
      </c>
      <c r="B515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884</v>
      </c>
      <c r="B516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885</v>
      </c>
      <c r="B517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886</v>
      </c>
      <c r="B518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887</v>
      </c>
      <c r="B519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888</v>
      </c>
      <c r="B520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889</v>
      </c>
      <c r="B521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890</v>
      </c>
      <c r="B52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891</v>
      </c>
      <c r="B523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892</v>
      </c>
      <c r="B524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893</v>
      </c>
      <c r="B525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894</v>
      </c>
      <c r="B526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895</v>
      </c>
      <c r="B527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896</v>
      </c>
      <c r="B528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897</v>
      </c>
      <c r="B529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898</v>
      </c>
      <c r="B530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899</v>
      </c>
      <c r="B531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900</v>
      </c>
      <c r="B53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3871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901</v>
      </c>
      <c r="B533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902</v>
      </c>
      <c r="B534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10806</v>
      </c>
      <c r="U534">
        <v>1911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903</v>
      </c>
      <c r="B535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3277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904</v>
      </c>
      <c r="B536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36914</v>
      </c>
      <c r="U536">
        <v>3820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905</v>
      </c>
      <c r="B537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11026</v>
      </c>
      <c r="U537">
        <v>8748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906</v>
      </c>
      <c r="B538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37514</v>
      </c>
      <c r="U538">
        <v>1310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907</v>
      </c>
      <c r="B539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-623</v>
      </c>
      <c r="U539">
        <v>540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908</v>
      </c>
      <c r="B540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7256</v>
      </c>
      <c r="U540">
        <v>832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909</v>
      </c>
      <c r="B541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17847</v>
      </c>
      <c r="U541">
        <v>5638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915</v>
      </c>
      <c r="B542" t="s">
        <v>567</v>
      </c>
      <c r="C542">
        <v>28377</v>
      </c>
      <c r="D542">
        <v>20724</v>
      </c>
      <c r="E542">
        <v>21145</v>
      </c>
      <c r="F542">
        <v>20493</v>
      </c>
      <c r="G542">
        <v>22072</v>
      </c>
      <c r="H542">
        <v>14518</v>
      </c>
      <c r="I542">
        <v>14804</v>
      </c>
      <c r="J542">
        <v>14716</v>
      </c>
      <c r="K542">
        <v>15196</v>
      </c>
      <c r="L542">
        <v>15506</v>
      </c>
      <c r="M542">
        <v>15052</v>
      </c>
      <c r="N542">
        <v>18022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6102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916</v>
      </c>
      <c r="B543" t="s">
        <v>568</v>
      </c>
      <c r="C543">
        <v>7042</v>
      </c>
      <c r="D543">
        <v>-3793</v>
      </c>
      <c r="E543">
        <v>-1139</v>
      </c>
      <c r="F543">
        <v>-654</v>
      </c>
      <c r="G543">
        <v>853</v>
      </c>
      <c r="H543">
        <v>270</v>
      </c>
      <c r="I543">
        <v>6786</v>
      </c>
      <c r="J543">
        <v>7015</v>
      </c>
      <c r="K543">
        <v>7438</v>
      </c>
      <c r="L543">
        <v>7722</v>
      </c>
      <c r="M543">
        <v>7274</v>
      </c>
      <c r="N543">
        <v>10284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904</v>
      </c>
      <c r="U543">
        <v>-219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917</v>
      </c>
      <c r="B544" t="s">
        <v>569</v>
      </c>
      <c r="C544">
        <v>49</v>
      </c>
      <c r="D544">
        <v>59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918</v>
      </c>
      <c r="B545" t="s">
        <v>738</v>
      </c>
      <c r="C545">
        <v>18</v>
      </c>
      <c r="D545">
        <v>20</v>
      </c>
      <c r="E545">
        <v>25</v>
      </c>
      <c r="F545">
        <v>20</v>
      </c>
      <c r="G545">
        <v>20</v>
      </c>
      <c r="H545">
        <v>20</v>
      </c>
      <c r="I545">
        <v>23</v>
      </c>
      <c r="J545">
        <v>20</v>
      </c>
      <c r="K545">
        <v>25</v>
      </c>
      <c r="L545">
        <v>28</v>
      </c>
      <c r="M545">
        <v>20</v>
      </c>
      <c r="N545">
        <v>13</v>
      </c>
      <c r="O545">
        <v>70</v>
      </c>
      <c r="P545">
        <v>23</v>
      </c>
      <c r="Q545">
        <v>0</v>
      </c>
      <c r="R545">
        <v>0</v>
      </c>
      <c r="S545">
        <v>49</v>
      </c>
      <c r="T545">
        <v>91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919</v>
      </c>
      <c r="B546" t="s">
        <v>571</v>
      </c>
      <c r="C546">
        <v>13403</v>
      </c>
      <c r="D546">
        <v>6216</v>
      </c>
      <c r="E546">
        <v>8553</v>
      </c>
      <c r="F546">
        <v>7521</v>
      </c>
      <c r="G546">
        <v>6740</v>
      </c>
      <c r="H546">
        <v>8250</v>
      </c>
      <c r="I546">
        <v>8062</v>
      </c>
      <c r="J546">
        <v>8179</v>
      </c>
      <c r="K546">
        <v>8671</v>
      </c>
      <c r="L546">
        <v>8848</v>
      </c>
      <c r="M546">
        <v>8124</v>
      </c>
      <c r="N546">
        <v>9080</v>
      </c>
      <c r="O546">
        <v>13646</v>
      </c>
      <c r="P546">
        <v>6470</v>
      </c>
      <c r="Q546">
        <v>8657</v>
      </c>
      <c r="R546">
        <v>7521</v>
      </c>
      <c r="S546">
        <v>6844</v>
      </c>
      <c r="T546">
        <v>7713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920</v>
      </c>
      <c r="B547" t="s">
        <v>572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154</v>
      </c>
      <c r="P547">
        <v>146</v>
      </c>
      <c r="Q547">
        <v>133</v>
      </c>
      <c r="R547">
        <v>145</v>
      </c>
      <c r="S547">
        <v>166</v>
      </c>
      <c r="T547">
        <v>125</v>
      </c>
      <c r="U547">
        <v>155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921</v>
      </c>
      <c r="B548" t="s">
        <v>580</v>
      </c>
      <c r="C548">
        <v>5900</v>
      </c>
      <c r="D548">
        <v>5900</v>
      </c>
      <c r="E548">
        <v>5900</v>
      </c>
      <c r="F548">
        <v>5900</v>
      </c>
      <c r="G548">
        <v>5900</v>
      </c>
      <c r="H548">
        <v>5907</v>
      </c>
      <c r="I548">
        <v>5900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5182</v>
      </c>
      <c r="P548">
        <v>4715</v>
      </c>
      <c r="Q548">
        <v>2317</v>
      </c>
      <c r="R548">
        <v>3305</v>
      </c>
      <c r="S548">
        <v>3602</v>
      </c>
      <c r="T548">
        <v>2471</v>
      </c>
      <c r="U548">
        <v>1772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922</v>
      </c>
      <c r="B549" t="s">
        <v>581</v>
      </c>
      <c r="C549">
        <v>9704</v>
      </c>
      <c r="D549">
        <v>9704</v>
      </c>
      <c r="E549">
        <v>9704</v>
      </c>
      <c r="F549">
        <v>9704</v>
      </c>
      <c r="G549">
        <v>9704</v>
      </c>
      <c r="H549">
        <v>9717</v>
      </c>
      <c r="I549">
        <v>9704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2821</v>
      </c>
      <c r="P549">
        <v>4361</v>
      </c>
      <c r="Q549">
        <v>7776</v>
      </c>
      <c r="R549">
        <v>5763</v>
      </c>
      <c r="S549">
        <v>7953</v>
      </c>
      <c r="T549">
        <v>4883</v>
      </c>
      <c r="U549">
        <v>25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923</v>
      </c>
      <c r="B550" t="s">
        <v>582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924</v>
      </c>
      <c r="B551" t="s">
        <v>583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925</v>
      </c>
      <c r="B552" t="s">
        <v>584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926</v>
      </c>
      <c r="B553" t="s">
        <v>585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927</v>
      </c>
      <c r="B554" t="s">
        <v>586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928</v>
      </c>
      <c r="B555" t="s">
        <v>587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929</v>
      </c>
      <c r="B556" t="s">
        <v>588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930</v>
      </c>
      <c r="B557" t="s">
        <v>589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9</v>
      </c>
      <c r="P557">
        <v>10</v>
      </c>
      <c r="Q557">
        <v>9</v>
      </c>
      <c r="R557">
        <v>13</v>
      </c>
      <c r="S557">
        <v>11</v>
      </c>
      <c r="T557">
        <v>15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930</v>
      </c>
      <c r="B558" t="s">
        <v>589</v>
      </c>
      <c r="C558">
        <v>9</v>
      </c>
      <c r="D558">
        <v>9</v>
      </c>
      <c r="E558">
        <v>9</v>
      </c>
      <c r="F558">
        <v>9</v>
      </c>
      <c r="G558">
        <v>9</v>
      </c>
      <c r="H558">
        <v>9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9</v>
      </c>
      <c r="P558">
        <v>10</v>
      </c>
      <c r="Q558">
        <v>9</v>
      </c>
      <c r="R558">
        <v>13</v>
      </c>
      <c r="S558">
        <v>11</v>
      </c>
      <c r="T558">
        <v>15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931</v>
      </c>
      <c r="B559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931</v>
      </c>
      <c r="B560" t="s">
        <v>590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932</v>
      </c>
      <c r="B561" t="s">
        <v>591</v>
      </c>
      <c r="C561">
        <v>145</v>
      </c>
      <c r="D561">
        <v>145</v>
      </c>
      <c r="E561">
        <v>497</v>
      </c>
      <c r="F561">
        <v>607</v>
      </c>
      <c r="G561">
        <v>580</v>
      </c>
      <c r="H561">
        <v>497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102</v>
      </c>
      <c r="P561">
        <v>131</v>
      </c>
      <c r="Q561">
        <v>480</v>
      </c>
      <c r="R561">
        <v>440</v>
      </c>
      <c r="S561">
        <v>492</v>
      </c>
      <c r="T561">
        <v>570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932</v>
      </c>
      <c r="B562" t="s">
        <v>591</v>
      </c>
      <c r="C562">
        <v>145</v>
      </c>
      <c r="D562">
        <v>145</v>
      </c>
      <c r="E562">
        <v>497</v>
      </c>
      <c r="F562">
        <v>607</v>
      </c>
      <c r="G562">
        <v>580</v>
      </c>
      <c r="H562">
        <v>497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102</v>
      </c>
      <c r="P562">
        <v>131</v>
      </c>
      <c r="Q562">
        <v>480</v>
      </c>
      <c r="R562">
        <v>440</v>
      </c>
      <c r="S562">
        <v>492</v>
      </c>
      <c r="T562">
        <v>570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933</v>
      </c>
      <c r="B563" t="s">
        <v>589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934</v>
      </c>
      <c r="B564" t="s">
        <v>590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935</v>
      </c>
      <c r="B565" t="s">
        <v>591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936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937</v>
      </c>
      <c r="B567" t="s">
        <v>590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938</v>
      </c>
      <c r="B568" t="s">
        <v>591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942</v>
      </c>
      <c r="B569" t="s">
        <v>589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11</v>
      </c>
      <c r="P569">
        <v>15</v>
      </c>
      <c r="Q569">
        <v>13</v>
      </c>
      <c r="R569">
        <v>12</v>
      </c>
      <c r="S569">
        <v>11</v>
      </c>
      <c r="T569">
        <v>14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942</v>
      </c>
      <c r="B570" t="s">
        <v>589</v>
      </c>
      <c r="C570">
        <v>10</v>
      </c>
      <c r="D570">
        <v>10</v>
      </c>
      <c r="E570">
        <v>10</v>
      </c>
      <c r="F570">
        <v>10</v>
      </c>
      <c r="G570">
        <v>10</v>
      </c>
      <c r="H570">
        <v>10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11</v>
      </c>
      <c r="P570">
        <v>15</v>
      </c>
      <c r="Q570">
        <v>13</v>
      </c>
      <c r="R570">
        <v>12</v>
      </c>
      <c r="S570">
        <v>11</v>
      </c>
      <c r="T570">
        <v>14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943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944</v>
      </c>
      <c r="B572" t="s">
        <v>591</v>
      </c>
      <c r="C572">
        <v>111</v>
      </c>
      <c r="D572">
        <v>111</v>
      </c>
      <c r="E572">
        <v>571</v>
      </c>
      <c r="F572">
        <v>560</v>
      </c>
      <c r="G572">
        <v>545</v>
      </c>
      <c r="H572">
        <v>95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68</v>
      </c>
      <c r="P572">
        <v>25</v>
      </c>
      <c r="Q572">
        <v>300</v>
      </c>
      <c r="R572">
        <v>448</v>
      </c>
      <c r="S572">
        <v>400</v>
      </c>
      <c r="T572">
        <v>41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944</v>
      </c>
      <c r="B573" t="s">
        <v>591</v>
      </c>
      <c r="C573">
        <v>111</v>
      </c>
      <c r="D573">
        <v>111</v>
      </c>
      <c r="E573">
        <v>571</v>
      </c>
      <c r="F573">
        <v>560</v>
      </c>
      <c r="G573">
        <v>545</v>
      </c>
      <c r="H573">
        <v>95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68</v>
      </c>
      <c r="P573">
        <v>25</v>
      </c>
      <c r="Q573">
        <v>300</v>
      </c>
      <c r="R573">
        <v>448</v>
      </c>
      <c r="S573">
        <v>400</v>
      </c>
      <c r="T573">
        <v>41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948</v>
      </c>
      <c r="B574" t="s">
        <v>589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949</v>
      </c>
      <c r="B575" t="s">
        <v>590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950</v>
      </c>
      <c r="B576" t="s">
        <v>591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954</v>
      </c>
      <c r="B577" t="s">
        <v>589</v>
      </c>
      <c r="C577">
        <v>10</v>
      </c>
      <c r="D577">
        <v>10</v>
      </c>
      <c r="E577">
        <v>10</v>
      </c>
      <c r="F577">
        <v>10</v>
      </c>
      <c r="G577">
        <v>10</v>
      </c>
      <c r="H577">
        <v>10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12</v>
      </c>
      <c r="P577">
        <v>15</v>
      </c>
      <c r="Q577">
        <v>9</v>
      </c>
      <c r="R577">
        <v>12</v>
      </c>
      <c r="S577">
        <v>11</v>
      </c>
      <c r="T577">
        <v>14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954</v>
      </c>
      <c r="B578" t="s">
        <v>589</v>
      </c>
      <c r="C578">
        <v>10</v>
      </c>
      <c r="D578">
        <v>10</v>
      </c>
      <c r="E578">
        <v>10</v>
      </c>
      <c r="F578">
        <v>10</v>
      </c>
      <c r="G578">
        <v>10</v>
      </c>
      <c r="H578">
        <v>10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12</v>
      </c>
      <c r="P578">
        <v>15</v>
      </c>
      <c r="Q578">
        <v>9</v>
      </c>
      <c r="R578">
        <v>12</v>
      </c>
      <c r="S578">
        <v>11</v>
      </c>
      <c r="T578">
        <v>14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955</v>
      </c>
      <c r="B579" t="s">
        <v>590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956</v>
      </c>
      <c r="B580" t="s">
        <v>591</v>
      </c>
      <c r="C580">
        <v>111</v>
      </c>
      <c r="D580">
        <v>111</v>
      </c>
      <c r="E580">
        <v>571</v>
      </c>
      <c r="F580">
        <v>560</v>
      </c>
      <c r="G580">
        <v>545</v>
      </c>
      <c r="H580">
        <v>95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95</v>
      </c>
      <c r="P580">
        <v>63</v>
      </c>
      <c r="Q580">
        <v>652</v>
      </c>
      <c r="R580">
        <v>448</v>
      </c>
      <c r="S580">
        <v>438</v>
      </c>
      <c r="T580">
        <v>41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956</v>
      </c>
      <c r="B581" t="s">
        <v>591</v>
      </c>
      <c r="C581">
        <v>111</v>
      </c>
      <c r="D581">
        <v>111</v>
      </c>
      <c r="E581">
        <v>571</v>
      </c>
      <c r="F581">
        <v>560</v>
      </c>
      <c r="G581">
        <v>545</v>
      </c>
      <c r="H581">
        <v>95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95</v>
      </c>
      <c r="P581">
        <v>63</v>
      </c>
      <c r="Q581">
        <v>652</v>
      </c>
      <c r="R581">
        <v>448</v>
      </c>
      <c r="S581">
        <v>438</v>
      </c>
      <c r="T581">
        <v>41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957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958</v>
      </c>
      <c r="B583" t="s">
        <v>590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959</v>
      </c>
      <c r="B584" t="s">
        <v>591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960</v>
      </c>
      <c r="B585" t="s">
        <v>589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963</v>
      </c>
      <c r="B586" t="s">
        <v>589</v>
      </c>
      <c r="C586">
        <v>9</v>
      </c>
      <c r="D586">
        <v>9</v>
      </c>
      <c r="E586">
        <v>9</v>
      </c>
      <c r="F586">
        <v>9</v>
      </c>
      <c r="G586">
        <v>9</v>
      </c>
      <c r="H586">
        <v>9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12</v>
      </c>
      <c r="P586">
        <v>7</v>
      </c>
      <c r="Q586">
        <v>9</v>
      </c>
      <c r="R586">
        <v>13</v>
      </c>
      <c r="S586">
        <v>11</v>
      </c>
      <c r="T586">
        <v>15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963</v>
      </c>
      <c r="B587" t="s">
        <v>589</v>
      </c>
      <c r="C587">
        <v>9</v>
      </c>
      <c r="D587">
        <v>9</v>
      </c>
      <c r="E587">
        <v>9</v>
      </c>
      <c r="F587">
        <v>9</v>
      </c>
      <c r="G587">
        <v>9</v>
      </c>
      <c r="H587">
        <v>9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12</v>
      </c>
      <c r="P587">
        <v>7</v>
      </c>
      <c r="Q587">
        <v>9</v>
      </c>
      <c r="R587">
        <v>13</v>
      </c>
      <c r="S587">
        <v>11</v>
      </c>
      <c r="T587">
        <v>15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964</v>
      </c>
      <c r="B588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964</v>
      </c>
      <c r="B589" t="s">
        <v>590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965</v>
      </c>
      <c r="B590" t="s">
        <v>591</v>
      </c>
      <c r="C590">
        <v>145</v>
      </c>
      <c r="D590">
        <v>145</v>
      </c>
      <c r="E590">
        <v>497</v>
      </c>
      <c r="F590">
        <v>607</v>
      </c>
      <c r="G590">
        <v>580</v>
      </c>
      <c r="H590">
        <v>497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109</v>
      </c>
      <c r="P590">
        <v>112</v>
      </c>
      <c r="Q590">
        <v>480</v>
      </c>
      <c r="R590">
        <v>440</v>
      </c>
      <c r="S590">
        <v>492</v>
      </c>
      <c r="T590">
        <v>570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965</v>
      </c>
      <c r="B591" t="s">
        <v>591</v>
      </c>
      <c r="C591">
        <v>145</v>
      </c>
      <c r="D591">
        <v>145</v>
      </c>
      <c r="E591">
        <v>497</v>
      </c>
      <c r="F591">
        <v>607</v>
      </c>
      <c r="G591">
        <v>580</v>
      </c>
      <c r="H591">
        <v>497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109</v>
      </c>
      <c r="P591">
        <v>112</v>
      </c>
      <c r="Q591">
        <v>480</v>
      </c>
      <c r="R591">
        <v>440</v>
      </c>
      <c r="S591">
        <v>492</v>
      </c>
      <c r="T591">
        <v>570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966</v>
      </c>
      <c r="B592" t="s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967</v>
      </c>
      <c r="B593" t="s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968</v>
      </c>
      <c r="B594" t="s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969</v>
      </c>
      <c r="B595" t="s">
        <v>589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970</v>
      </c>
      <c r="B596" t="s">
        <v>590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972</v>
      </c>
      <c r="B597" t="s">
        <v>592</v>
      </c>
      <c r="C597">
        <v>8466</v>
      </c>
      <c r="D597">
        <v>12381</v>
      </c>
      <c r="E597">
        <v>11897</v>
      </c>
      <c r="F597">
        <v>9345</v>
      </c>
      <c r="G597">
        <v>11256</v>
      </c>
      <c r="H597">
        <v>8579</v>
      </c>
      <c r="I597">
        <v>9771</v>
      </c>
      <c r="J597">
        <v>9485</v>
      </c>
      <c r="K597">
        <v>13485</v>
      </c>
      <c r="L597">
        <v>10493</v>
      </c>
      <c r="M597">
        <v>8530</v>
      </c>
      <c r="N597">
        <v>8847</v>
      </c>
      <c r="O597">
        <v>11437</v>
      </c>
      <c r="P597">
        <v>11524</v>
      </c>
      <c r="Q597">
        <v>9059</v>
      </c>
      <c r="R597">
        <v>12782</v>
      </c>
      <c r="S597">
        <v>13475</v>
      </c>
      <c r="T597">
        <v>12012</v>
      </c>
      <c r="U597">
        <v>5507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973</v>
      </c>
      <c r="B598" t="s">
        <v>593</v>
      </c>
      <c r="C598">
        <v>3465</v>
      </c>
      <c r="D598">
        <v>4651</v>
      </c>
      <c r="E598">
        <v>4527</v>
      </c>
      <c r="F598">
        <v>3668</v>
      </c>
      <c r="G598">
        <v>4362</v>
      </c>
      <c r="H598">
        <v>3492</v>
      </c>
      <c r="I598">
        <v>3869</v>
      </c>
      <c r="J598">
        <v>3793</v>
      </c>
      <c r="K598">
        <v>4974</v>
      </c>
      <c r="L598">
        <v>4063</v>
      </c>
      <c r="M598">
        <v>3487</v>
      </c>
      <c r="N598">
        <v>3575</v>
      </c>
      <c r="O598">
        <v>936</v>
      </c>
      <c r="P598">
        <v>1087</v>
      </c>
      <c r="Q598">
        <v>1912</v>
      </c>
      <c r="R598">
        <v>2150</v>
      </c>
      <c r="S598">
        <v>2274</v>
      </c>
      <c r="T598">
        <v>7135</v>
      </c>
      <c r="U598">
        <v>505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974</v>
      </c>
      <c r="B599" t="s">
        <v>594</v>
      </c>
      <c r="C599">
        <v>23972</v>
      </c>
      <c r="D599">
        <v>35797</v>
      </c>
      <c r="E599">
        <v>34616</v>
      </c>
      <c r="F599">
        <v>26037</v>
      </c>
      <c r="G599">
        <v>33301</v>
      </c>
      <c r="H599">
        <v>24569</v>
      </c>
      <c r="I599">
        <v>28139</v>
      </c>
      <c r="J599">
        <v>27541</v>
      </c>
      <c r="K599">
        <v>38047</v>
      </c>
      <c r="L599">
        <v>29658</v>
      </c>
      <c r="M599">
        <v>24504</v>
      </c>
      <c r="N599">
        <v>25186</v>
      </c>
      <c r="O599">
        <v>16585</v>
      </c>
      <c r="P599">
        <v>16049</v>
      </c>
      <c r="Q599">
        <v>18986</v>
      </c>
      <c r="R599">
        <v>27422</v>
      </c>
      <c r="S599">
        <v>25962</v>
      </c>
      <c r="T599">
        <v>16189</v>
      </c>
      <c r="U599">
        <v>2802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975</v>
      </c>
      <c r="B600" t="s">
        <v>595</v>
      </c>
      <c r="C600">
        <v>2227</v>
      </c>
      <c r="D600">
        <v>3352</v>
      </c>
      <c r="E600">
        <v>3102</v>
      </c>
      <c r="F600">
        <v>2461</v>
      </c>
      <c r="G600">
        <v>2900</v>
      </c>
      <c r="H600">
        <v>2203</v>
      </c>
      <c r="I600">
        <v>2522</v>
      </c>
      <c r="J600">
        <v>2434</v>
      </c>
      <c r="K600">
        <v>3572</v>
      </c>
      <c r="L600">
        <v>2741</v>
      </c>
      <c r="M600">
        <v>2182</v>
      </c>
      <c r="N600">
        <v>2276</v>
      </c>
      <c r="O600">
        <v>1698</v>
      </c>
      <c r="P600">
        <v>1305</v>
      </c>
      <c r="Q600">
        <v>1884</v>
      </c>
      <c r="R600">
        <v>2135</v>
      </c>
      <c r="S600">
        <v>2182</v>
      </c>
      <c r="T600">
        <v>3075</v>
      </c>
      <c r="U600">
        <v>757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976</v>
      </c>
      <c r="B601" t="s">
        <v>596</v>
      </c>
      <c r="C601">
        <v>5626</v>
      </c>
      <c r="D601">
        <v>8456</v>
      </c>
      <c r="E601">
        <v>8235</v>
      </c>
      <c r="F601">
        <v>6249</v>
      </c>
      <c r="G601">
        <v>7673</v>
      </c>
      <c r="H601">
        <v>5647</v>
      </c>
      <c r="I601">
        <v>6616</v>
      </c>
      <c r="J601">
        <v>6357</v>
      </c>
      <c r="K601">
        <v>9746</v>
      </c>
      <c r="L601">
        <v>7275</v>
      </c>
      <c r="M601">
        <v>5628</v>
      </c>
      <c r="N601">
        <v>5928</v>
      </c>
      <c r="O601">
        <v>4233</v>
      </c>
      <c r="P601">
        <v>6187</v>
      </c>
      <c r="Q601">
        <v>6671</v>
      </c>
      <c r="R601">
        <v>7045</v>
      </c>
      <c r="S601">
        <v>4524</v>
      </c>
      <c r="T601">
        <v>6692</v>
      </c>
      <c r="U601">
        <v>2338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977</v>
      </c>
      <c r="B602" t="s">
        <v>597</v>
      </c>
      <c r="C602">
        <v>10465</v>
      </c>
      <c r="D602">
        <v>14938</v>
      </c>
      <c r="E602">
        <v>14265</v>
      </c>
      <c r="F602">
        <v>11017</v>
      </c>
      <c r="G602">
        <v>13846</v>
      </c>
      <c r="H602">
        <v>10559</v>
      </c>
      <c r="I602">
        <v>11869</v>
      </c>
      <c r="J602">
        <v>11677</v>
      </c>
      <c r="K602">
        <v>15375</v>
      </c>
      <c r="L602">
        <v>12357</v>
      </c>
      <c r="M602">
        <v>10542</v>
      </c>
      <c r="N602">
        <v>10762</v>
      </c>
      <c r="O602">
        <v>6729</v>
      </c>
      <c r="P602">
        <v>6511</v>
      </c>
      <c r="Q602">
        <v>7176</v>
      </c>
      <c r="R602">
        <v>6617</v>
      </c>
      <c r="S602">
        <v>7018</v>
      </c>
      <c r="T602">
        <v>6398</v>
      </c>
      <c r="U602">
        <v>1302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978</v>
      </c>
      <c r="B603" t="s">
        <v>598</v>
      </c>
      <c r="C603">
        <v>580</v>
      </c>
      <c r="D603">
        <v>580</v>
      </c>
      <c r="E603">
        <v>497</v>
      </c>
      <c r="F603">
        <v>607</v>
      </c>
      <c r="G603">
        <v>580</v>
      </c>
      <c r="H603">
        <v>497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624</v>
      </c>
      <c r="P603">
        <v>485</v>
      </c>
      <c r="Q603">
        <v>480</v>
      </c>
      <c r="R603">
        <v>440</v>
      </c>
      <c r="S603">
        <v>492</v>
      </c>
      <c r="T603">
        <v>570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978</v>
      </c>
      <c r="B604" t="s">
        <v>598</v>
      </c>
      <c r="C604">
        <v>580</v>
      </c>
      <c r="D604">
        <v>580</v>
      </c>
      <c r="E604">
        <v>497</v>
      </c>
      <c r="F604">
        <v>607</v>
      </c>
      <c r="G604">
        <v>580</v>
      </c>
      <c r="H604">
        <v>497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624</v>
      </c>
      <c r="P604">
        <v>485</v>
      </c>
      <c r="Q604">
        <v>480</v>
      </c>
      <c r="R604">
        <v>440</v>
      </c>
      <c r="S604">
        <v>492</v>
      </c>
      <c r="T604">
        <v>570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979</v>
      </c>
      <c r="B605" t="s">
        <v>599</v>
      </c>
      <c r="C605">
        <v>9</v>
      </c>
      <c r="D605">
        <v>9</v>
      </c>
      <c r="E605">
        <v>9</v>
      </c>
      <c r="F605">
        <v>9</v>
      </c>
      <c r="G605">
        <v>9</v>
      </c>
      <c r="H605">
        <v>9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10</v>
      </c>
      <c r="P605">
        <v>9</v>
      </c>
      <c r="Q605">
        <v>9</v>
      </c>
      <c r="R605">
        <v>13</v>
      </c>
      <c r="S605">
        <v>11</v>
      </c>
      <c r="T605">
        <v>15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979</v>
      </c>
      <c r="B606" t="s">
        <v>599</v>
      </c>
      <c r="C606">
        <v>9</v>
      </c>
      <c r="D606">
        <v>9</v>
      </c>
      <c r="E606">
        <v>9</v>
      </c>
      <c r="F606">
        <v>9</v>
      </c>
      <c r="G606">
        <v>9</v>
      </c>
      <c r="H606">
        <v>9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10</v>
      </c>
      <c r="P606">
        <v>9</v>
      </c>
      <c r="Q606">
        <v>9</v>
      </c>
      <c r="R606">
        <v>13</v>
      </c>
      <c r="S606">
        <v>11</v>
      </c>
      <c r="T606">
        <v>15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980</v>
      </c>
      <c r="B607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980</v>
      </c>
      <c r="B608" t="s">
        <v>600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981</v>
      </c>
      <c r="B609" t="s">
        <v>601</v>
      </c>
      <c r="C609">
        <v>259</v>
      </c>
      <c r="D609">
        <v>57</v>
      </c>
      <c r="E609">
        <v>111</v>
      </c>
      <c r="F609">
        <v>136</v>
      </c>
      <c r="G609">
        <v>130</v>
      </c>
      <c r="H609">
        <v>111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268</v>
      </c>
      <c r="P609">
        <v>57</v>
      </c>
      <c r="Q609">
        <v>99</v>
      </c>
      <c r="R609">
        <v>38</v>
      </c>
      <c r="S609">
        <v>80</v>
      </c>
      <c r="T609">
        <v>131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981</v>
      </c>
      <c r="B610" t="s">
        <v>601</v>
      </c>
      <c r="C610">
        <v>259</v>
      </c>
      <c r="D610">
        <v>57</v>
      </c>
      <c r="E610">
        <v>111</v>
      </c>
      <c r="F610">
        <v>136</v>
      </c>
      <c r="G610">
        <v>130</v>
      </c>
      <c r="H610">
        <v>111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268</v>
      </c>
      <c r="P610">
        <v>57</v>
      </c>
      <c r="Q610">
        <v>99</v>
      </c>
      <c r="R610">
        <v>38</v>
      </c>
      <c r="S610">
        <v>80</v>
      </c>
      <c r="T610">
        <v>131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982</v>
      </c>
      <c r="B611" t="s">
        <v>602</v>
      </c>
      <c r="C611">
        <v>4</v>
      </c>
      <c r="D611">
        <v>4</v>
      </c>
      <c r="E611">
        <v>4</v>
      </c>
      <c r="F611">
        <v>4</v>
      </c>
      <c r="G611">
        <v>4</v>
      </c>
      <c r="H611">
        <v>4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3</v>
      </c>
      <c r="P611">
        <v>7</v>
      </c>
      <c r="Q611">
        <v>7</v>
      </c>
      <c r="R611">
        <v>6</v>
      </c>
      <c r="S611">
        <v>4</v>
      </c>
      <c r="T611">
        <v>5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982</v>
      </c>
      <c r="B612" t="s">
        <v>602</v>
      </c>
      <c r="C612">
        <v>4</v>
      </c>
      <c r="D612">
        <v>4</v>
      </c>
      <c r="E612">
        <v>4</v>
      </c>
      <c r="F612">
        <v>4</v>
      </c>
      <c r="G612">
        <v>4</v>
      </c>
      <c r="H612">
        <v>4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3</v>
      </c>
      <c r="P612">
        <v>7</v>
      </c>
      <c r="Q612">
        <v>7</v>
      </c>
      <c r="R612">
        <v>6</v>
      </c>
      <c r="S612">
        <v>4</v>
      </c>
      <c r="T612">
        <v>5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983</v>
      </c>
      <c r="B613" t="s">
        <v>603</v>
      </c>
      <c r="C613">
        <v>68</v>
      </c>
      <c r="D613">
        <v>2</v>
      </c>
      <c r="E613">
        <v>3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59</v>
      </c>
      <c r="P613">
        <v>2</v>
      </c>
      <c r="Q613">
        <v>3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983</v>
      </c>
      <c r="B614" t="s">
        <v>603</v>
      </c>
      <c r="C614">
        <v>68</v>
      </c>
      <c r="D614">
        <v>2</v>
      </c>
      <c r="E614">
        <v>3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59</v>
      </c>
      <c r="P614">
        <v>2</v>
      </c>
      <c r="Q614">
        <v>3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984</v>
      </c>
      <c r="B615" t="s">
        <v>604</v>
      </c>
      <c r="C615">
        <v>666</v>
      </c>
      <c r="D615">
        <v>666</v>
      </c>
      <c r="E615">
        <v>571</v>
      </c>
      <c r="F615">
        <v>560</v>
      </c>
      <c r="G615">
        <v>545</v>
      </c>
      <c r="H615">
        <v>571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678</v>
      </c>
      <c r="P615">
        <v>501</v>
      </c>
      <c r="Q615">
        <v>652</v>
      </c>
      <c r="R615">
        <v>448</v>
      </c>
      <c r="S615">
        <v>438</v>
      </c>
      <c r="T615">
        <v>484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984</v>
      </c>
      <c r="B616" t="s">
        <v>604</v>
      </c>
      <c r="C616">
        <v>666</v>
      </c>
      <c r="D616">
        <v>666</v>
      </c>
      <c r="E616">
        <v>571</v>
      </c>
      <c r="F616">
        <v>560</v>
      </c>
      <c r="G616">
        <v>545</v>
      </c>
      <c r="H616">
        <v>571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678</v>
      </c>
      <c r="P616">
        <v>501</v>
      </c>
      <c r="Q616">
        <v>652</v>
      </c>
      <c r="R616">
        <v>448</v>
      </c>
      <c r="S616">
        <v>438</v>
      </c>
      <c r="T616">
        <v>484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985</v>
      </c>
      <c r="B617" t="s">
        <v>605</v>
      </c>
      <c r="C617">
        <v>10</v>
      </c>
      <c r="D617">
        <v>10</v>
      </c>
      <c r="E617">
        <v>10</v>
      </c>
      <c r="F617">
        <v>10</v>
      </c>
      <c r="G617">
        <v>10</v>
      </c>
      <c r="H617">
        <v>10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9</v>
      </c>
      <c r="P617">
        <v>11</v>
      </c>
      <c r="Q617">
        <v>9</v>
      </c>
      <c r="R617">
        <v>12</v>
      </c>
      <c r="S617">
        <v>11</v>
      </c>
      <c r="T617">
        <v>14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985</v>
      </c>
      <c r="B618" t="s">
        <v>605</v>
      </c>
      <c r="C618">
        <v>10</v>
      </c>
      <c r="D618">
        <v>10</v>
      </c>
      <c r="E618">
        <v>10</v>
      </c>
      <c r="F618">
        <v>10</v>
      </c>
      <c r="G618">
        <v>10</v>
      </c>
      <c r="H618">
        <v>10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9</v>
      </c>
      <c r="P618">
        <v>11</v>
      </c>
      <c r="Q618">
        <v>9</v>
      </c>
      <c r="R618">
        <v>12</v>
      </c>
      <c r="S618">
        <v>11</v>
      </c>
      <c r="T618">
        <v>14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986</v>
      </c>
      <c r="B619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986</v>
      </c>
      <c r="B620" t="s">
        <v>606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987</v>
      </c>
      <c r="B621" t="s">
        <v>607</v>
      </c>
      <c r="C621">
        <v>215</v>
      </c>
      <c r="D621">
        <v>215</v>
      </c>
      <c r="E621">
        <v>184</v>
      </c>
      <c r="F621">
        <v>225</v>
      </c>
      <c r="G621">
        <v>215</v>
      </c>
      <c r="H621">
        <v>184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176</v>
      </c>
      <c r="P621">
        <v>210</v>
      </c>
      <c r="Q621">
        <v>245</v>
      </c>
      <c r="R621">
        <v>248</v>
      </c>
      <c r="S621">
        <v>232</v>
      </c>
      <c r="T621">
        <v>234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987</v>
      </c>
      <c r="B622" t="s">
        <v>607</v>
      </c>
      <c r="C622">
        <v>215</v>
      </c>
      <c r="D622">
        <v>215</v>
      </c>
      <c r="E622">
        <v>184</v>
      </c>
      <c r="F622">
        <v>225</v>
      </c>
      <c r="G622">
        <v>215</v>
      </c>
      <c r="H622">
        <v>184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176</v>
      </c>
      <c r="P622">
        <v>210</v>
      </c>
      <c r="Q622">
        <v>245</v>
      </c>
      <c r="R622">
        <v>248</v>
      </c>
      <c r="S622">
        <v>232</v>
      </c>
      <c r="T622">
        <v>234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988</v>
      </c>
      <c r="B623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2</v>
      </c>
      <c r="R623">
        <v>2</v>
      </c>
      <c r="S623">
        <v>2</v>
      </c>
      <c r="T623">
        <v>2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988</v>
      </c>
      <c r="B624" t="s">
        <v>608</v>
      </c>
      <c r="C624">
        <v>4</v>
      </c>
      <c r="D624">
        <v>4</v>
      </c>
      <c r="E624">
        <v>4</v>
      </c>
      <c r="F624">
        <v>4</v>
      </c>
      <c r="G624">
        <v>4</v>
      </c>
      <c r="H624">
        <v>4</v>
      </c>
      <c r="I624">
        <v>4</v>
      </c>
      <c r="J624">
        <v>4</v>
      </c>
      <c r="K624">
        <v>4</v>
      </c>
      <c r="L624">
        <v>4</v>
      </c>
      <c r="M624">
        <v>4</v>
      </c>
      <c r="N624">
        <v>4</v>
      </c>
      <c r="O624">
        <v>5</v>
      </c>
      <c r="P624">
        <v>4</v>
      </c>
      <c r="Q624">
        <v>2</v>
      </c>
      <c r="R624">
        <v>2</v>
      </c>
      <c r="S624">
        <v>2</v>
      </c>
      <c r="T624">
        <v>2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989</v>
      </c>
      <c r="B625" t="s">
        <v>609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990</v>
      </c>
      <c r="B626" t="s">
        <v>610</v>
      </c>
      <c r="C626">
        <v>381</v>
      </c>
      <c r="D626">
        <v>381</v>
      </c>
      <c r="E626">
        <v>326</v>
      </c>
      <c r="F626">
        <v>357</v>
      </c>
      <c r="G626">
        <v>254</v>
      </c>
      <c r="H626">
        <v>220</v>
      </c>
      <c r="I626">
        <v>399</v>
      </c>
      <c r="J626">
        <v>362</v>
      </c>
      <c r="K626">
        <v>381</v>
      </c>
      <c r="L626">
        <v>399</v>
      </c>
      <c r="M626">
        <v>344</v>
      </c>
      <c r="N626">
        <v>381</v>
      </c>
      <c r="O626">
        <v>322</v>
      </c>
      <c r="P626">
        <v>361</v>
      </c>
      <c r="Q626">
        <v>394</v>
      </c>
      <c r="R626">
        <v>275</v>
      </c>
      <c r="S626">
        <v>370</v>
      </c>
      <c r="T626">
        <v>246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991</v>
      </c>
      <c r="B627" t="s">
        <v>611</v>
      </c>
      <c r="C627">
        <v>7</v>
      </c>
      <c r="D627">
        <v>7</v>
      </c>
      <c r="E627">
        <v>7</v>
      </c>
      <c r="F627">
        <v>7</v>
      </c>
      <c r="G627">
        <v>7</v>
      </c>
      <c r="H627">
        <v>7</v>
      </c>
      <c r="I627">
        <v>7</v>
      </c>
      <c r="J627">
        <v>7</v>
      </c>
      <c r="K627">
        <v>7</v>
      </c>
      <c r="L627">
        <v>7</v>
      </c>
      <c r="M627">
        <v>7</v>
      </c>
      <c r="N627">
        <v>7</v>
      </c>
      <c r="O627">
        <v>4</v>
      </c>
      <c r="P627">
        <v>7</v>
      </c>
      <c r="Q627">
        <v>6</v>
      </c>
      <c r="R627">
        <v>11</v>
      </c>
      <c r="S627">
        <v>9</v>
      </c>
      <c r="T627">
        <v>7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992</v>
      </c>
      <c r="B628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992</v>
      </c>
      <c r="B629" t="s">
        <v>612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993</v>
      </c>
      <c r="B630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262</v>
      </c>
      <c r="O630">
        <v>275</v>
      </c>
      <c r="P630">
        <v>276</v>
      </c>
      <c r="Q630">
        <v>250</v>
      </c>
      <c r="R630">
        <v>194</v>
      </c>
      <c r="S630">
        <v>216</v>
      </c>
      <c r="T630">
        <v>273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993</v>
      </c>
      <c r="B631" t="s">
        <v>613</v>
      </c>
      <c r="C631">
        <v>262</v>
      </c>
      <c r="D631">
        <v>262</v>
      </c>
      <c r="E631">
        <v>225</v>
      </c>
      <c r="F631">
        <v>275</v>
      </c>
      <c r="G631">
        <v>262</v>
      </c>
      <c r="H631">
        <v>225</v>
      </c>
      <c r="I631">
        <v>275</v>
      </c>
      <c r="J631">
        <v>250</v>
      </c>
      <c r="K631">
        <v>262</v>
      </c>
      <c r="L631">
        <v>275</v>
      </c>
      <c r="M631">
        <v>237</v>
      </c>
      <c r="N631">
        <v>262</v>
      </c>
      <c r="O631">
        <v>275</v>
      </c>
      <c r="P631">
        <v>276</v>
      </c>
      <c r="Q631">
        <v>250</v>
      </c>
      <c r="R631">
        <v>194</v>
      </c>
      <c r="S631">
        <v>216</v>
      </c>
      <c r="T631">
        <v>273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994</v>
      </c>
      <c r="B63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12</v>
      </c>
      <c r="R632">
        <v>7</v>
      </c>
      <c r="S632">
        <v>7</v>
      </c>
      <c r="T632">
        <v>6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994</v>
      </c>
      <c r="B633" t="s">
        <v>614</v>
      </c>
      <c r="C633">
        <v>10</v>
      </c>
      <c r="D633">
        <v>10</v>
      </c>
      <c r="E633">
        <v>10</v>
      </c>
      <c r="F633">
        <v>10</v>
      </c>
      <c r="G633">
        <v>10</v>
      </c>
      <c r="H633">
        <v>10</v>
      </c>
      <c r="I633">
        <v>10</v>
      </c>
      <c r="J633">
        <v>10</v>
      </c>
      <c r="K633">
        <v>10</v>
      </c>
      <c r="L633">
        <v>10</v>
      </c>
      <c r="M633">
        <v>10</v>
      </c>
      <c r="N633">
        <v>10</v>
      </c>
      <c r="O633">
        <v>8</v>
      </c>
      <c r="P633">
        <v>7</v>
      </c>
      <c r="Q633">
        <v>12</v>
      </c>
      <c r="R633">
        <v>7</v>
      </c>
      <c r="S633">
        <v>7</v>
      </c>
      <c r="T633">
        <v>6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995</v>
      </c>
      <c r="B634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21</v>
      </c>
      <c r="O634">
        <v>34</v>
      </c>
      <c r="P634">
        <v>31</v>
      </c>
      <c r="Q634">
        <v>56</v>
      </c>
      <c r="R634">
        <v>7</v>
      </c>
      <c r="S634">
        <v>31</v>
      </c>
      <c r="T634">
        <v>25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995</v>
      </c>
      <c r="B635" t="s">
        <v>615</v>
      </c>
      <c r="C635">
        <v>21</v>
      </c>
      <c r="D635">
        <v>21</v>
      </c>
      <c r="E635">
        <v>18</v>
      </c>
      <c r="F635">
        <v>22</v>
      </c>
      <c r="G635">
        <v>21</v>
      </c>
      <c r="H635">
        <v>18</v>
      </c>
      <c r="I635">
        <v>22</v>
      </c>
      <c r="J635">
        <v>20</v>
      </c>
      <c r="K635">
        <v>21</v>
      </c>
      <c r="L635">
        <v>22</v>
      </c>
      <c r="M635">
        <v>19</v>
      </c>
      <c r="N635">
        <v>21</v>
      </c>
      <c r="O635">
        <v>34</v>
      </c>
      <c r="P635">
        <v>31</v>
      </c>
      <c r="Q635">
        <v>56</v>
      </c>
      <c r="R635">
        <v>7</v>
      </c>
      <c r="S635">
        <v>31</v>
      </c>
      <c r="T635">
        <v>25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996</v>
      </c>
      <c r="B636" t="s">
        <v>1023</v>
      </c>
      <c r="C636">
        <v>165</v>
      </c>
      <c r="D636">
        <v>165</v>
      </c>
      <c r="E636">
        <v>165</v>
      </c>
      <c r="F636">
        <v>165</v>
      </c>
      <c r="G636">
        <v>165</v>
      </c>
      <c r="H636">
        <v>165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183</v>
      </c>
      <c r="P636">
        <v>205</v>
      </c>
      <c r="Q636">
        <v>200</v>
      </c>
      <c r="R636">
        <v>200</v>
      </c>
      <c r="S636">
        <v>205</v>
      </c>
      <c r="T636">
        <v>200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996</v>
      </c>
      <c r="B637" t="s">
        <v>1023</v>
      </c>
      <c r="C637">
        <v>165</v>
      </c>
      <c r="D637">
        <v>165</v>
      </c>
      <c r="E637">
        <v>165</v>
      </c>
      <c r="F637">
        <v>165</v>
      </c>
      <c r="G637">
        <v>165</v>
      </c>
      <c r="H637">
        <v>165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183</v>
      </c>
      <c r="P637">
        <v>205</v>
      </c>
      <c r="Q637">
        <v>200</v>
      </c>
      <c r="R637">
        <v>200</v>
      </c>
      <c r="S637">
        <v>205</v>
      </c>
      <c r="T637">
        <v>200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997</v>
      </c>
      <c r="B638" t="s">
        <v>617</v>
      </c>
      <c r="C638">
        <v>3</v>
      </c>
      <c r="D638">
        <v>2</v>
      </c>
      <c r="E638">
        <v>2</v>
      </c>
      <c r="F638">
        <v>5</v>
      </c>
      <c r="G638">
        <v>2</v>
      </c>
      <c r="H638">
        <v>2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4</v>
      </c>
      <c r="P638">
        <v>3</v>
      </c>
      <c r="Q638">
        <v>4</v>
      </c>
      <c r="R638">
        <v>6</v>
      </c>
      <c r="S638">
        <v>5</v>
      </c>
      <c r="T638">
        <v>6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997</v>
      </c>
      <c r="B639" t="s">
        <v>617</v>
      </c>
      <c r="C639">
        <v>3</v>
      </c>
      <c r="D639">
        <v>2</v>
      </c>
      <c r="E639">
        <v>2</v>
      </c>
      <c r="F639">
        <v>5</v>
      </c>
      <c r="G639">
        <v>2</v>
      </c>
      <c r="H639">
        <v>2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4</v>
      </c>
      <c r="P639">
        <v>3</v>
      </c>
      <c r="Q639">
        <v>4</v>
      </c>
      <c r="R639">
        <v>6</v>
      </c>
      <c r="S639">
        <v>5</v>
      </c>
      <c r="T639">
        <v>6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998</v>
      </c>
      <c r="B640" t="s">
        <v>618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1004</v>
      </c>
      <c r="B641" t="s">
        <v>620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1005</v>
      </c>
      <c r="B642" t="s">
        <v>621</v>
      </c>
      <c r="C642">
        <v>2742</v>
      </c>
      <c r="D642">
        <v>2742</v>
      </c>
      <c r="E642">
        <v>2742</v>
      </c>
      <c r="F642">
        <v>2742</v>
      </c>
      <c r="G642">
        <v>2742</v>
      </c>
      <c r="H642">
        <v>2745</v>
      </c>
      <c r="I642">
        <v>2742</v>
      </c>
      <c r="J642">
        <v>2742</v>
      </c>
      <c r="K642">
        <v>2742</v>
      </c>
      <c r="L642">
        <v>2745</v>
      </c>
      <c r="M642">
        <v>2745</v>
      </c>
      <c r="N642">
        <v>2745</v>
      </c>
      <c r="O642">
        <v>1714</v>
      </c>
      <c r="P642">
        <v>1281</v>
      </c>
      <c r="Q642">
        <v>825</v>
      </c>
      <c r="R642">
        <v>793</v>
      </c>
      <c r="S642">
        <v>82</v>
      </c>
      <c r="T642">
        <v>2206</v>
      </c>
      <c r="U642">
        <v>55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1006</v>
      </c>
      <c r="B643" t="s">
        <v>622</v>
      </c>
      <c r="C643">
        <v>1135</v>
      </c>
      <c r="D643">
        <v>1135</v>
      </c>
      <c r="E643">
        <v>1986</v>
      </c>
      <c r="F643">
        <v>2269</v>
      </c>
      <c r="G643">
        <v>2553</v>
      </c>
      <c r="H643">
        <v>2553</v>
      </c>
      <c r="I643">
        <v>2269</v>
      </c>
      <c r="J643">
        <v>1986</v>
      </c>
      <c r="K643">
        <v>2553</v>
      </c>
      <c r="L643">
        <v>2553</v>
      </c>
      <c r="M643">
        <v>3120</v>
      </c>
      <c r="N643">
        <v>4255</v>
      </c>
      <c r="O643">
        <v>484</v>
      </c>
      <c r="P643">
        <v>1390</v>
      </c>
      <c r="Q643">
        <v>1445</v>
      </c>
      <c r="R643">
        <v>1433</v>
      </c>
      <c r="S643">
        <v>3352</v>
      </c>
      <c r="T643">
        <v>1864</v>
      </c>
      <c r="U643">
        <v>10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1007</v>
      </c>
      <c r="B644" t="s">
        <v>623</v>
      </c>
      <c r="C644">
        <v>470</v>
      </c>
      <c r="D644">
        <v>470</v>
      </c>
      <c r="E644">
        <v>176</v>
      </c>
      <c r="F644">
        <v>78</v>
      </c>
      <c r="G644">
        <v>-20</v>
      </c>
      <c r="H644">
        <v>-19</v>
      </c>
      <c r="I644">
        <v>78</v>
      </c>
      <c r="J644">
        <v>176</v>
      </c>
      <c r="K644">
        <v>-20</v>
      </c>
      <c r="L644">
        <v>-19</v>
      </c>
      <c r="M644">
        <v>-215</v>
      </c>
      <c r="N644">
        <v>-607</v>
      </c>
      <c r="O644">
        <v>1229</v>
      </c>
      <c r="P644">
        <v>-109</v>
      </c>
      <c r="Q644">
        <v>-620</v>
      </c>
      <c r="R644">
        <v>-640</v>
      </c>
      <c r="S644">
        <v>-3270</v>
      </c>
      <c r="T644">
        <v>343</v>
      </c>
      <c r="U644">
        <v>45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1010</v>
      </c>
      <c r="B645" t="s">
        <v>630</v>
      </c>
      <c r="C645">
        <v>52</v>
      </c>
      <c r="D645">
        <v>95</v>
      </c>
      <c r="E645">
        <v>59</v>
      </c>
      <c r="F645">
        <v>25</v>
      </c>
      <c r="G645">
        <v>60</v>
      </c>
      <c r="H645">
        <v>76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55</v>
      </c>
      <c r="P645">
        <v>100</v>
      </c>
      <c r="Q645">
        <v>64</v>
      </c>
      <c r="R645">
        <v>39</v>
      </c>
      <c r="S645">
        <v>57</v>
      </c>
      <c r="T645">
        <v>74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1010</v>
      </c>
      <c r="B646" t="s">
        <v>630</v>
      </c>
      <c r="C646">
        <v>52</v>
      </c>
      <c r="D646">
        <v>95</v>
      </c>
      <c r="E646">
        <v>59</v>
      </c>
      <c r="F646">
        <v>25</v>
      </c>
      <c r="G646">
        <v>60</v>
      </c>
      <c r="H646">
        <v>76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55</v>
      </c>
      <c r="P646">
        <v>100</v>
      </c>
      <c r="Q646">
        <v>64</v>
      </c>
      <c r="R646">
        <v>39</v>
      </c>
      <c r="S646">
        <v>57</v>
      </c>
      <c r="T646">
        <v>74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1016</v>
      </c>
      <c r="B647" t="s">
        <v>631</v>
      </c>
      <c r="C647">
        <v>505</v>
      </c>
      <c r="D647">
        <v>505</v>
      </c>
      <c r="E647">
        <v>750</v>
      </c>
      <c r="F647">
        <v>750</v>
      </c>
      <c r="G647">
        <v>750</v>
      </c>
      <c r="H647">
        <v>750</v>
      </c>
      <c r="I647">
        <v>798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338</v>
      </c>
      <c r="P647">
        <v>2326</v>
      </c>
      <c r="Q647">
        <v>0</v>
      </c>
      <c r="R647">
        <v>185</v>
      </c>
      <c r="S647">
        <v>212</v>
      </c>
      <c r="T647">
        <v>1748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1017</v>
      </c>
      <c r="B648" t="s">
        <v>631</v>
      </c>
      <c r="C648">
        <v>480</v>
      </c>
      <c r="D648">
        <v>480</v>
      </c>
      <c r="E648">
        <v>945</v>
      </c>
      <c r="F648">
        <v>945</v>
      </c>
      <c r="G648">
        <v>945</v>
      </c>
      <c r="H648">
        <v>945</v>
      </c>
      <c r="I648">
        <v>843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1328</v>
      </c>
      <c r="P648">
        <v>908</v>
      </c>
      <c r="Q648">
        <v>910</v>
      </c>
      <c r="R648">
        <v>266</v>
      </c>
      <c r="S648">
        <v>480</v>
      </c>
      <c r="T648">
        <v>407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1019</v>
      </c>
      <c r="B649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1021</v>
      </c>
      <c r="B650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1022</v>
      </c>
      <c r="B651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1024</v>
      </c>
      <c r="B652" t="s">
        <v>631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1026</v>
      </c>
      <c r="B653" t="s">
        <v>631</v>
      </c>
      <c r="C653">
        <v>93</v>
      </c>
      <c r="D653">
        <v>93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1033</v>
      </c>
      <c r="B654" t="s">
        <v>631</v>
      </c>
      <c r="C654">
        <v>419</v>
      </c>
      <c r="D654">
        <v>419</v>
      </c>
      <c r="E654">
        <v>826</v>
      </c>
      <c r="F654">
        <v>826</v>
      </c>
      <c r="G654">
        <v>826</v>
      </c>
      <c r="H654">
        <v>826</v>
      </c>
      <c r="I654">
        <v>863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1246</v>
      </c>
      <c r="P654">
        <v>1716</v>
      </c>
      <c r="Q654">
        <v>275</v>
      </c>
      <c r="R654">
        <v>327</v>
      </c>
      <c r="S654">
        <v>140</v>
      </c>
      <c r="T654">
        <v>2212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1063</v>
      </c>
      <c r="B655" t="s">
        <v>632</v>
      </c>
      <c r="C655">
        <v>16448</v>
      </c>
      <c r="D655">
        <v>15743</v>
      </c>
      <c r="E655">
        <v>15846</v>
      </c>
      <c r="F655">
        <v>15169</v>
      </c>
      <c r="G655">
        <v>17484</v>
      </c>
      <c r="H655">
        <v>10330</v>
      </c>
      <c r="I655">
        <v>10394</v>
      </c>
      <c r="J655">
        <v>10466</v>
      </c>
      <c r="K655">
        <v>10530</v>
      </c>
      <c r="L655">
        <v>10610</v>
      </c>
      <c r="M655">
        <v>10698</v>
      </c>
      <c r="N655">
        <v>12770</v>
      </c>
      <c r="O655">
        <v>5474</v>
      </c>
      <c r="P655">
        <v>5649</v>
      </c>
      <c r="Q655">
        <v>5688</v>
      </c>
      <c r="R655">
        <v>4931</v>
      </c>
      <c r="S655">
        <v>5791</v>
      </c>
      <c r="T655">
        <v>5205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1064</v>
      </c>
      <c r="B656" t="s">
        <v>633</v>
      </c>
      <c r="C656">
        <v>4957</v>
      </c>
      <c r="D656">
        <v>3025</v>
      </c>
      <c r="E656">
        <v>2937</v>
      </c>
      <c r="F656">
        <v>2998</v>
      </c>
      <c r="G656">
        <v>2960</v>
      </c>
      <c r="H656">
        <v>1942</v>
      </c>
      <c r="I656">
        <v>1952</v>
      </c>
      <c r="J656">
        <v>1964</v>
      </c>
      <c r="K656">
        <v>1974</v>
      </c>
      <c r="L656">
        <v>1988</v>
      </c>
      <c r="M656">
        <v>2002</v>
      </c>
      <c r="N656">
        <v>3462</v>
      </c>
      <c r="O656">
        <v>1594</v>
      </c>
      <c r="P656">
        <v>946</v>
      </c>
      <c r="Q656">
        <v>946</v>
      </c>
      <c r="R656">
        <v>946</v>
      </c>
      <c r="S656">
        <v>897</v>
      </c>
      <c r="T656">
        <v>897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1065</v>
      </c>
      <c r="B657" t="s">
        <v>634</v>
      </c>
      <c r="C657">
        <v>5396</v>
      </c>
      <c r="D657">
        <v>16</v>
      </c>
      <c r="E657">
        <v>34</v>
      </c>
      <c r="F657">
        <v>58</v>
      </c>
      <c r="G657">
        <v>76</v>
      </c>
      <c r="H657">
        <v>94</v>
      </c>
      <c r="I657">
        <v>112</v>
      </c>
      <c r="J657">
        <v>134</v>
      </c>
      <c r="K657">
        <v>152</v>
      </c>
      <c r="L657">
        <v>174</v>
      </c>
      <c r="M657">
        <v>200</v>
      </c>
      <c r="N657">
        <v>220</v>
      </c>
      <c r="O657">
        <v>1656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1066</v>
      </c>
      <c r="B658" t="s">
        <v>635</v>
      </c>
      <c r="C658">
        <v>868</v>
      </c>
      <c r="D658">
        <v>1380</v>
      </c>
      <c r="E658">
        <v>1628</v>
      </c>
      <c r="F658">
        <v>1708</v>
      </c>
      <c r="G658">
        <v>992</v>
      </c>
      <c r="H658">
        <v>1392</v>
      </c>
      <c r="I658">
        <v>1516</v>
      </c>
      <c r="J658">
        <v>1392</v>
      </c>
      <c r="K658">
        <v>1640</v>
      </c>
      <c r="L658">
        <v>1764</v>
      </c>
      <c r="M658">
        <v>1392</v>
      </c>
      <c r="N658">
        <v>1020</v>
      </c>
      <c r="O658">
        <v>0</v>
      </c>
      <c r="P658">
        <v>388</v>
      </c>
      <c r="Q658">
        <v>388</v>
      </c>
      <c r="R658">
        <v>716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1067</v>
      </c>
      <c r="B659" t="s">
        <v>636</v>
      </c>
      <c r="C659">
        <v>708</v>
      </c>
      <c r="D659">
        <v>560</v>
      </c>
      <c r="E659">
        <v>700</v>
      </c>
      <c r="F659">
        <v>560</v>
      </c>
      <c r="G659">
        <v>560</v>
      </c>
      <c r="H659">
        <v>760</v>
      </c>
      <c r="I659">
        <v>830</v>
      </c>
      <c r="J659">
        <v>760</v>
      </c>
      <c r="K659">
        <v>900</v>
      </c>
      <c r="L659">
        <v>970</v>
      </c>
      <c r="M659">
        <v>760</v>
      </c>
      <c r="N659">
        <v>550</v>
      </c>
      <c r="O659">
        <v>218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1068</v>
      </c>
      <c r="B660" t="s">
        <v>637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1069</v>
      </c>
      <c r="B661" t="s">
        <v>638</v>
      </c>
      <c r="C661">
        <v>1576</v>
      </c>
      <c r="D661">
        <v>1940</v>
      </c>
      <c r="E661">
        <v>2328</v>
      </c>
      <c r="F661">
        <v>2268</v>
      </c>
      <c r="G661">
        <v>1552</v>
      </c>
      <c r="H661">
        <v>2152</v>
      </c>
      <c r="I661">
        <v>2346</v>
      </c>
      <c r="J661">
        <v>2152</v>
      </c>
      <c r="K661">
        <v>2540</v>
      </c>
      <c r="L661">
        <v>2734</v>
      </c>
      <c r="M661">
        <v>2152</v>
      </c>
      <c r="N661">
        <v>1570</v>
      </c>
      <c r="O661">
        <v>218</v>
      </c>
      <c r="P661">
        <v>388</v>
      </c>
      <c r="Q661">
        <v>388</v>
      </c>
      <c r="R661">
        <v>716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1070</v>
      </c>
      <c r="B662" t="s">
        <v>647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1071</v>
      </c>
      <c r="B663" t="s">
        <v>647</v>
      </c>
      <c r="C663">
        <v>12</v>
      </c>
      <c r="D663">
        <v>12</v>
      </c>
      <c r="E663">
        <v>12</v>
      </c>
      <c r="F663">
        <v>12</v>
      </c>
      <c r="G663">
        <v>12</v>
      </c>
      <c r="H663">
        <v>12</v>
      </c>
      <c r="I663">
        <v>12</v>
      </c>
      <c r="J663">
        <v>12</v>
      </c>
      <c r="K663">
        <v>12</v>
      </c>
      <c r="L663">
        <v>12</v>
      </c>
      <c r="M663">
        <v>12</v>
      </c>
      <c r="N663">
        <v>12</v>
      </c>
      <c r="O663">
        <v>5</v>
      </c>
      <c r="P663">
        <v>8</v>
      </c>
      <c r="Q663">
        <v>9</v>
      </c>
      <c r="R663">
        <v>8</v>
      </c>
      <c r="S663">
        <v>11</v>
      </c>
      <c r="T663">
        <v>11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1072</v>
      </c>
      <c r="B664" t="s">
        <v>647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1075</v>
      </c>
      <c r="B665" t="s">
        <v>648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1076</v>
      </c>
      <c r="B666" t="s">
        <v>648</v>
      </c>
      <c r="C666">
        <v>276628</v>
      </c>
      <c r="D666">
        <v>327511</v>
      </c>
      <c r="E666">
        <v>252768</v>
      </c>
      <c r="F666">
        <v>335560</v>
      </c>
      <c r="G666">
        <v>403497</v>
      </c>
      <c r="H666">
        <v>321366</v>
      </c>
      <c r="I666">
        <v>231707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314126</v>
      </c>
      <c r="P666">
        <v>289950</v>
      </c>
      <c r="Q666">
        <v>396925</v>
      </c>
      <c r="R666">
        <v>387689</v>
      </c>
      <c r="S666">
        <v>475703</v>
      </c>
      <c r="T666">
        <v>404330</v>
      </c>
      <c r="U666">
        <v>191322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1077</v>
      </c>
      <c r="B667" t="s">
        <v>648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1080</v>
      </c>
      <c r="B668" t="s">
        <v>649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1081</v>
      </c>
      <c r="B669" t="s">
        <v>649</v>
      </c>
      <c r="C669">
        <v>8</v>
      </c>
      <c r="D669">
        <v>8</v>
      </c>
      <c r="E669">
        <v>13</v>
      </c>
      <c r="F669">
        <v>13</v>
      </c>
      <c r="G669">
        <v>13</v>
      </c>
      <c r="H669">
        <v>13</v>
      </c>
      <c r="I669">
        <v>12</v>
      </c>
      <c r="J669">
        <v>12</v>
      </c>
      <c r="K669">
        <v>12</v>
      </c>
      <c r="L669">
        <v>12</v>
      </c>
      <c r="M669">
        <v>12</v>
      </c>
      <c r="N669">
        <v>12</v>
      </c>
      <c r="O669">
        <v>8</v>
      </c>
      <c r="P669">
        <v>3</v>
      </c>
      <c r="Q669">
        <v>8</v>
      </c>
      <c r="R669">
        <v>11</v>
      </c>
      <c r="S669">
        <v>18</v>
      </c>
      <c r="T669">
        <v>18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1081</v>
      </c>
      <c r="B670" t="s">
        <v>649</v>
      </c>
      <c r="C670">
        <v>8</v>
      </c>
      <c r="D670">
        <v>8</v>
      </c>
      <c r="E670">
        <v>13</v>
      </c>
      <c r="F670">
        <v>13</v>
      </c>
      <c r="G670">
        <v>13</v>
      </c>
      <c r="H670">
        <v>13</v>
      </c>
      <c r="I670">
        <v>12</v>
      </c>
      <c r="J670">
        <v>12</v>
      </c>
      <c r="K670">
        <v>12</v>
      </c>
      <c r="L670">
        <v>12</v>
      </c>
      <c r="M670">
        <v>12</v>
      </c>
      <c r="N670">
        <v>12</v>
      </c>
      <c r="O670">
        <v>8</v>
      </c>
      <c r="P670">
        <v>3</v>
      </c>
      <c r="Q670">
        <v>8</v>
      </c>
      <c r="R670">
        <v>11</v>
      </c>
      <c r="S670">
        <v>18</v>
      </c>
      <c r="T670">
        <v>18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1082</v>
      </c>
      <c r="B671" t="s">
        <v>649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1085</v>
      </c>
      <c r="B672" t="s">
        <v>647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14</v>
      </c>
      <c r="P672">
        <v>12</v>
      </c>
      <c r="Q672">
        <v>14</v>
      </c>
      <c r="R672">
        <v>18</v>
      </c>
      <c r="S672">
        <v>24</v>
      </c>
      <c r="T672">
        <v>25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1086</v>
      </c>
      <c r="B673" t="s">
        <v>650</v>
      </c>
      <c r="C673">
        <v>1157</v>
      </c>
      <c r="D673">
        <v>994</v>
      </c>
      <c r="E673">
        <v>1058</v>
      </c>
      <c r="F673">
        <v>1077</v>
      </c>
      <c r="G673">
        <v>1079</v>
      </c>
      <c r="H673">
        <v>1123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1157</v>
      </c>
      <c r="P673">
        <v>994</v>
      </c>
      <c r="Q673">
        <v>1058</v>
      </c>
      <c r="R673">
        <v>1077</v>
      </c>
      <c r="S673">
        <v>1079</v>
      </c>
      <c r="T673">
        <v>1123</v>
      </c>
      <c r="U673">
        <v>505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1087</v>
      </c>
      <c r="B674" t="s">
        <v>649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1094</v>
      </c>
      <c r="B675" t="s">
        <v>739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1095</v>
      </c>
      <c r="B676" t="s">
        <v>674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1102</v>
      </c>
      <c r="B677" t="s">
        <v>589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1115</v>
      </c>
      <c r="B678" t="s">
        <v>710</v>
      </c>
      <c r="C678">
        <v>57362</v>
      </c>
      <c r="D678">
        <v>6907</v>
      </c>
      <c r="E678">
        <v>40780</v>
      </c>
      <c r="F678">
        <v>29537</v>
      </c>
      <c r="G678">
        <v>-26857</v>
      </c>
      <c r="H678">
        <v>-32369</v>
      </c>
      <c r="I678">
        <v>-20095</v>
      </c>
      <c r="J678">
        <v>44180</v>
      </c>
      <c r="K678">
        <v>1268</v>
      </c>
      <c r="L678">
        <v>25129</v>
      </c>
      <c r="M678">
        <v>14894</v>
      </c>
      <c r="N678">
        <v>-10623</v>
      </c>
      <c r="O678">
        <v>56694</v>
      </c>
      <c r="P678">
        <v>15980</v>
      </c>
      <c r="Q678">
        <v>-38632</v>
      </c>
      <c r="R678">
        <v>89509</v>
      </c>
      <c r="S678">
        <v>-33698</v>
      </c>
      <c r="T678">
        <v>-25381</v>
      </c>
      <c r="U678">
        <v>619676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1118</v>
      </c>
      <c r="B679" t="s">
        <v>677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1119</v>
      </c>
      <c r="B680" t="s">
        <v>678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1120</v>
      </c>
      <c r="B681" t="s">
        <v>589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1122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1132</v>
      </c>
      <c r="B683" t="s">
        <v>648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1133</v>
      </c>
      <c r="B684" t="s">
        <v>647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1147</v>
      </c>
      <c r="B685" t="s">
        <v>648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1148</v>
      </c>
      <c r="B686" t="s">
        <v>647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1150</v>
      </c>
      <c r="B687" t="s">
        <v>688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1153</v>
      </c>
      <c r="B688" t="s">
        <v>691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1157</v>
      </c>
      <c r="B689" t="s">
        <v>797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1164</v>
      </c>
      <c r="B690" t="s">
        <v>619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1164</v>
      </c>
      <c r="B691" t="s">
        <v>619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1165</v>
      </c>
      <c r="B692" t="s">
        <v>682</v>
      </c>
      <c r="C692">
        <v>629</v>
      </c>
      <c r="D692">
        <v>662</v>
      </c>
      <c r="E692">
        <v>404</v>
      </c>
      <c r="F692">
        <v>59</v>
      </c>
      <c r="G692">
        <v>1948</v>
      </c>
      <c r="H692">
        <v>2256</v>
      </c>
      <c r="I692">
        <v>491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3310</v>
      </c>
      <c r="P692">
        <v>678</v>
      </c>
      <c r="Q692">
        <v>1009</v>
      </c>
      <c r="R692">
        <v>6149</v>
      </c>
      <c r="S692">
        <v>3718</v>
      </c>
      <c r="T692">
        <v>2496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1165</v>
      </c>
      <c r="B693" t="s">
        <v>682</v>
      </c>
      <c r="C693">
        <v>629</v>
      </c>
      <c r="D693">
        <v>662</v>
      </c>
      <c r="E693">
        <v>404</v>
      </c>
      <c r="F693">
        <v>59</v>
      </c>
      <c r="G693">
        <v>1948</v>
      </c>
      <c r="H693">
        <v>2256</v>
      </c>
      <c r="I693">
        <v>491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3310</v>
      </c>
      <c r="P693">
        <v>678</v>
      </c>
      <c r="Q693">
        <v>1009</v>
      </c>
      <c r="R693">
        <v>6149</v>
      </c>
      <c r="S693">
        <v>3718</v>
      </c>
      <c r="T693">
        <v>2496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1165</v>
      </c>
      <c r="B694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2256</v>
      </c>
      <c r="I694">
        <v>491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2496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2256</v>
      </c>
      <c r="I695">
        <v>491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2496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1165</v>
      </c>
      <c r="B696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2256</v>
      </c>
      <c r="I696">
        <v>491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2496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1165</v>
      </c>
      <c r="B697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2256</v>
      </c>
      <c r="I697">
        <v>491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2496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1165</v>
      </c>
      <c r="B698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2256</v>
      </c>
      <c r="I698">
        <v>491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2496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1165</v>
      </c>
      <c r="B699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2256</v>
      </c>
      <c r="I699">
        <v>491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2496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1165</v>
      </c>
      <c r="B700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2256</v>
      </c>
      <c r="I700">
        <v>491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2496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1165</v>
      </c>
      <c r="B701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2256</v>
      </c>
      <c r="I701">
        <v>491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2496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1165</v>
      </c>
      <c r="B70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2256</v>
      </c>
      <c r="I702">
        <v>491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2496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1165</v>
      </c>
      <c r="B703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2256</v>
      </c>
      <c r="I703">
        <v>491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2496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1165</v>
      </c>
      <c r="B704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2256</v>
      </c>
      <c r="I704">
        <v>491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2496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1165</v>
      </c>
      <c r="B705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2256</v>
      </c>
      <c r="I705">
        <v>491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2496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1165</v>
      </c>
      <c r="B706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2256</v>
      </c>
      <c r="I706">
        <v>491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2496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1165</v>
      </c>
      <c r="B707" t="s">
        <v>682</v>
      </c>
      <c r="C707">
        <v>629</v>
      </c>
      <c r="D707">
        <v>662</v>
      </c>
      <c r="E707">
        <v>404</v>
      </c>
      <c r="F707">
        <v>59</v>
      </c>
      <c r="G707">
        <v>1948</v>
      </c>
      <c r="H707">
        <v>2256</v>
      </c>
      <c r="I707">
        <v>491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3310</v>
      </c>
      <c r="P707">
        <v>678</v>
      </c>
      <c r="Q707">
        <v>1009</v>
      </c>
      <c r="R707">
        <v>6149</v>
      </c>
      <c r="S707">
        <v>3718</v>
      </c>
      <c r="T707">
        <v>2496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1166</v>
      </c>
      <c r="B708" t="s">
        <v>683</v>
      </c>
      <c r="C708">
        <v>116</v>
      </c>
      <c r="D708">
        <v>0</v>
      </c>
      <c r="E708">
        <v>0</v>
      </c>
      <c r="F708">
        <v>0</v>
      </c>
      <c r="G708">
        <v>143</v>
      </c>
      <c r="H708">
        <v>98</v>
      </c>
      <c r="I708">
        <v>459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5</v>
      </c>
      <c r="R708">
        <v>0</v>
      </c>
      <c r="S708">
        <v>190</v>
      </c>
      <c r="T708">
        <v>518</v>
      </c>
      <c r="U708">
        <v>34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1166</v>
      </c>
      <c r="B709" t="s">
        <v>683</v>
      </c>
      <c r="C709">
        <v>116</v>
      </c>
      <c r="D709">
        <v>0</v>
      </c>
      <c r="E709">
        <v>0</v>
      </c>
      <c r="F709">
        <v>0</v>
      </c>
      <c r="G709">
        <v>143</v>
      </c>
      <c r="H709">
        <v>98</v>
      </c>
      <c r="I709">
        <v>459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5</v>
      </c>
      <c r="R709">
        <v>0</v>
      </c>
      <c r="S709">
        <v>190</v>
      </c>
      <c r="T709">
        <v>518</v>
      </c>
      <c r="U709">
        <v>34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1166</v>
      </c>
      <c r="B710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98</v>
      </c>
      <c r="I710">
        <v>459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518</v>
      </c>
      <c r="U710">
        <v>34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1166</v>
      </c>
      <c r="B711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98</v>
      </c>
      <c r="I711">
        <v>459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518</v>
      </c>
      <c r="U711">
        <v>34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1166</v>
      </c>
      <c r="B71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98</v>
      </c>
      <c r="I712">
        <v>459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518</v>
      </c>
      <c r="U712">
        <v>34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1166</v>
      </c>
      <c r="B713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98</v>
      </c>
      <c r="I713">
        <v>459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518</v>
      </c>
      <c r="U713">
        <v>34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1166</v>
      </c>
      <c r="B714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98</v>
      </c>
      <c r="I714">
        <v>459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518</v>
      </c>
      <c r="U714">
        <v>34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1166</v>
      </c>
      <c r="B715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98</v>
      </c>
      <c r="I715">
        <v>459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518</v>
      </c>
      <c r="U715">
        <v>34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1166</v>
      </c>
      <c r="B716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98</v>
      </c>
      <c r="I716">
        <v>459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518</v>
      </c>
      <c r="U716">
        <v>34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1166</v>
      </c>
      <c r="B717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98</v>
      </c>
      <c r="I717">
        <v>459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518</v>
      </c>
      <c r="U717">
        <v>34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1166</v>
      </c>
      <c r="B718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98</v>
      </c>
      <c r="I718">
        <v>459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518</v>
      </c>
      <c r="U718">
        <v>34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1166</v>
      </c>
      <c r="B719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98</v>
      </c>
      <c r="I719">
        <v>459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518</v>
      </c>
      <c r="U719">
        <v>34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1166</v>
      </c>
      <c r="B720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98</v>
      </c>
      <c r="I720">
        <v>459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518</v>
      </c>
      <c r="U720">
        <v>34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1166</v>
      </c>
      <c r="B721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98</v>
      </c>
      <c r="I721">
        <v>459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518</v>
      </c>
      <c r="U721">
        <v>34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1166</v>
      </c>
      <c r="B72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98</v>
      </c>
      <c r="I722">
        <v>459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518</v>
      </c>
      <c r="U722">
        <v>34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1166</v>
      </c>
      <c r="B723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98</v>
      </c>
      <c r="I723">
        <v>459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518</v>
      </c>
      <c r="U723">
        <v>34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1166</v>
      </c>
      <c r="B724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98</v>
      </c>
      <c r="I724">
        <v>459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518</v>
      </c>
      <c r="U724">
        <v>34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1166</v>
      </c>
      <c r="B725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98</v>
      </c>
      <c r="I725">
        <v>459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518</v>
      </c>
      <c r="U725">
        <v>34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1166</v>
      </c>
      <c r="B726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98</v>
      </c>
      <c r="I726">
        <v>459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518</v>
      </c>
      <c r="U726">
        <v>34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1166</v>
      </c>
      <c r="B727" t="s">
        <v>683</v>
      </c>
      <c r="C727">
        <v>116</v>
      </c>
      <c r="D727">
        <v>0</v>
      </c>
      <c r="E727">
        <v>0</v>
      </c>
      <c r="F727">
        <v>0</v>
      </c>
      <c r="G727">
        <v>143</v>
      </c>
      <c r="H727">
        <v>98</v>
      </c>
      <c r="I727">
        <v>459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5</v>
      </c>
      <c r="R727">
        <v>0</v>
      </c>
      <c r="S727">
        <v>190</v>
      </c>
      <c r="T727">
        <v>518</v>
      </c>
      <c r="U727">
        <v>34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1167</v>
      </c>
      <c r="B728" t="s">
        <v>684</v>
      </c>
      <c r="C728">
        <v>2236</v>
      </c>
      <c r="D728">
        <v>2647</v>
      </c>
      <c r="E728">
        <v>1681</v>
      </c>
      <c r="F728">
        <v>2862</v>
      </c>
      <c r="G728">
        <v>743</v>
      </c>
      <c r="H728">
        <v>2989</v>
      </c>
      <c r="I728">
        <v>171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3117</v>
      </c>
      <c r="P728">
        <v>4156</v>
      </c>
      <c r="Q728">
        <v>5078</v>
      </c>
      <c r="R728">
        <v>6134</v>
      </c>
      <c r="S728">
        <v>11273</v>
      </c>
      <c r="T728">
        <v>3811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1167</v>
      </c>
      <c r="B729" t="s">
        <v>684</v>
      </c>
      <c r="C729">
        <v>2236</v>
      </c>
      <c r="D729">
        <v>2647</v>
      </c>
      <c r="E729">
        <v>1681</v>
      </c>
      <c r="F729">
        <v>2862</v>
      </c>
      <c r="G729">
        <v>743</v>
      </c>
      <c r="H729">
        <v>2989</v>
      </c>
      <c r="I729">
        <v>171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3117</v>
      </c>
      <c r="P729">
        <v>4156</v>
      </c>
      <c r="Q729">
        <v>5078</v>
      </c>
      <c r="R729">
        <v>6134</v>
      </c>
      <c r="S729">
        <v>11273</v>
      </c>
      <c r="T729">
        <v>3811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1167</v>
      </c>
      <c r="B730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2989</v>
      </c>
      <c r="I730">
        <v>171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3811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1167</v>
      </c>
      <c r="B731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2989</v>
      </c>
      <c r="I731">
        <v>171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3811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1167</v>
      </c>
      <c r="B73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2989</v>
      </c>
      <c r="I732">
        <v>171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3811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1167</v>
      </c>
      <c r="B733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2989</v>
      </c>
      <c r="I733">
        <v>171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3811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1167</v>
      </c>
      <c r="B734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2989</v>
      </c>
      <c r="I734">
        <v>171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3811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1167</v>
      </c>
      <c r="B735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2989</v>
      </c>
      <c r="I735">
        <v>171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3811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1167</v>
      </c>
      <c r="B736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2989</v>
      </c>
      <c r="I736">
        <v>171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3811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1167</v>
      </c>
      <c r="B737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2989</v>
      </c>
      <c r="I737">
        <v>171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3811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1167</v>
      </c>
      <c r="B738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2989</v>
      </c>
      <c r="I738">
        <v>171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3811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1167</v>
      </c>
      <c r="B739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2989</v>
      </c>
      <c r="I739">
        <v>171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3811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1167</v>
      </c>
      <c r="B740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2989</v>
      </c>
      <c r="I740">
        <v>171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3811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1167</v>
      </c>
      <c r="B741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2989</v>
      </c>
      <c r="I741">
        <v>171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3811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1167</v>
      </c>
      <c r="B74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2989</v>
      </c>
      <c r="I742">
        <v>171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3811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1167</v>
      </c>
      <c r="B743" t="s">
        <v>684</v>
      </c>
      <c r="C743">
        <v>2236</v>
      </c>
      <c r="D743">
        <v>2647</v>
      </c>
      <c r="E743">
        <v>1681</v>
      </c>
      <c r="F743">
        <v>2862</v>
      </c>
      <c r="G743">
        <v>743</v>
      </c>
      <c r="H743">
        <v>2989</v>
      </c>
      <c r="I743">
        <v>171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3117</v>
      </c>
      <c r="P743">
        <v>4156</v>
      </c>
      <c r="Q743">
        <v>5078</v>
      </c>
      <c r="R743">
        <v>6134</v>
      </c>
      <c r="S743">
        <v>11273</v>
      </c>
      <c r="T743">
        <v>3811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1168</v>
      </c>
      <c r="B744" t="s">
        <v>685</v>
      </c>
      <c r="C744">
        <v>0</v>
      </c>
      <c r="D744">
        <v>156</v>
      </c>
      <c r="E744">
        <v>21</v>
      </c>
      <c r="F744">
        <v>10</v>
      </c>
      <c r="G744">
        <v>154</v>
      </c>
      <c r="H744">
        <v>80</v>
      </c>
      <c r="I744">
        <v>24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116</v>
      </c>
      <c r="P744">
        <v>161</v>
      </c>
      <c r="Q744">
        <v>270</v>
      </c>
      <c r="R744">
        <v>5</v>
      </c>
      <c r="S744">
        <v>231</v>
      </c>
      <c r="T744">
        <v>581</v>
      </c>
      <c r="U744">
        <v>12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1168</v>
      </c>
      <c r="B745" t="s">
        <v>685</v>
      </c>
      <c r="C745">
        <v>0</v>
      </c>
      <c r="D745">
        <v>156</v>
      </c>
      <c r="E745">
        <v>21</v>
      </c>
      <c r="F745">
        <v>10</v>
      </c>
      <c r="G745">
        <v>154</v>
      </c>
      <c r="H745">
        <v>80</v>
      </c>
      <c r="I745">
        <v>24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116</v>
      </c>
      <c r="P745">
        <v>161</v>
      </c>
      <c r="Q745">
        <v>270</v>
      </c>
      <c r="R745">
        <v>5</v>
      </c>
      <c r="S745">
        <v>231</v>
      </c>
      <c r="T745">
        <v>581</v>
      </c>
      <c r="U745">
        <v>12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1168</v>
      </c>
      <c r="B746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80</v>
      </c>
      <c r="I746">
        <v>24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581</v>
      </c>
      <c r="U746">
        <v>12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1168</v>
      </c>
      <c r="B747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80</v>
      </c>
      <c r="I747">
        <v>24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581</v>
      </c>
      <c r="U747">
        <v>12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1168</v>
      </c>
      <c r="B748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80</v>
      </c>
      <c r="I748">
        <v>24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581</v>
      </c>
      <c r="U748">
        <v>12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1168</v>
      </c>
      <c r="B749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80</v>
      </c>
      <c r="I749">
        <v>24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581</v>
      </c>
      <c r="U749">
        <v>12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1168</v>
      </c>
      <c r="B750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80</v>
      </c>
      <c r="I750">
        <v>24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581</v>
      </c>
      <c r="U750">
        <v>12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1168</v>
      </c>
      <c r="B751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80</v>
      </c>
      <c r="I751">
        <v>24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581</v>
      </c>
      <c r="U751">
        <v>12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1168</v>
      </c>
      <c r="B75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80</v>
      </c>
      <c r="I752">
        <v>24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581</v>
      </c>
      <c r="U752">
        <v>12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1168</v>
      </c>
      <c r="B753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80</v>
      </c>
      <c r="I753">
        <v>24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581</v>
      </c>
      <c r="U753">
        <v>12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1168</v>
      </c>
      <c r="B754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80</v>
      </c>
      <c r="I754">
        <v>24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581</v>
      </c>
      <c r="U754">
        <v>12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1168</v>
      </c>
      <c r="B755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80</v>
      </c>
      <c r="I755">
        <v>24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581</v>
      </c>
      <c r="U755">
        <v>12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1168</v>
      </c>
      <c r="B756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80</v>
      </c>
      <c r="I756">
        <v>24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581</v>
      </c>
      <c r="U756">
        <v>12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1168</v>
      </c>
      <c r="B757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80</v>
      </c>
      <c r="I757">
        <v>24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581</v>
      </c>
      <c r="U757">
        <v>12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1168</v>
      </c>
      <c r="B758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80</v>
      </c>
      <c r="I758">
        <v>24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581</v>
      </c>
      <c r="U758">
        <v>12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1168</v>
      </c>
      <c r="B759" t="s">
        <v>685</v>
      </c>
      <c r="C759">
        <v>0</v>
      </c>
      <c r="D759">
        <v>156</v>
      </c>
      <c r="E759">
        <v>21</v>
      </c>
      <c r="F759">
        <v>10</v>
      </c>
      <c r="G759">
        <v>154</v>
      </c>
      <c r="H759">
        <v>80</v>
      </c>
      <c r="I759">
        <v>24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116</v>
      </c>
      <c r="P759">
        <v>161</v>
      </c>
      <c r="Q759">
        <v>270</v>
      </c>
      <c r="R759">
        <v>5</v>
      </c>
      <c r="S759">
        <v>231</v>
      </c>
      <c r="T759">
        <v>581</v>
      </c>
      <c r="U759">
        <v>12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1169</v>
      </c>
      <c r="B760" t="s">
        <v>686</v>
      </c>
      <c r="C760">
        <v>28</v>
      </c>
      <c r="D760">
        <v>401</v>
      </c>
      <c r="E760">
        <v>945</v>
      </c>
      <c r="F760">
        <v>625</v>
      </c>
      <c r="G760">
        <v>669</v>
      </c>
      <c r="H760">
        <v>370</v>
      </c>
      <c r="I760">
        <v>66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988</v>
      </c>
      <c r="P760">
        <v>2770</v>
      </c>
      <c r="Q760">
        <v>1952</v>
      </c>
      <c r="R760">
        <v>2049</v>
      </c>
      <c r="S760">
        <v>744</v>
      </c>
      <c r="T760">
        <v>891</v>
      </c>
      <c r="U760">
        <v>657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1169</v>
      </c>
      <c r="B761" t="s">
        <v>686</v>
      </c>
      <c r="C761">
        <v>28</v>
      </c>
      <c r="D761">
        <v>401</v>
      </c>
      <c r="E761">
        <v>945</v>
      </c>
      <c r="F761">
        <v>625</v>
      </c>
      <c r="G761">
        <v>669</v>
      </c>
      <c r="H761">
        <v>370</v>
      </c>
      <c r="I761">
        <v>66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988</v>
      </c>
      <c r="P761">
        <v>2770</v>
      </c>
      <c r="Q761">
        <v>1952</v>
      </c>
      <c r="R761">
        <v>2049</v>
      </c>
      <c r="S761">
        <v>744</v>
      </c>
      <c r="T761">
        <v>891</v>
      </c>
      <c r="U761">
        <v>657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1169</v>
      </c>
      <c r="B76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370</v>
      </c>
      <c r="I762">
        <v>66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891</v>
      </c>
      <c r="U762">
        <v>657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1169</v>
      </c>
      <c r="B763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370</v>
      </c>
      <c r="I763">
        <v>66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891</v>
      </c>
      <c r="U763">
        <v>657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1169</v>
      </c>
      <c r="B764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370</v>
      </c>
      <c r="I764">
        <v>66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891</v>
      </c>
      <c r="U764">
        <v>657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1169</v>
      </c>
      <c r="B765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370</v>
      </c>
      <c r="I765">
        <v>66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891</v>
      </c>
      <c r="U765">
        <v>657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1169</v>
      </c>
      <c r="B766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370</v>
      </c>
      <c r="I766">
        <v>66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891</v>
      </c>
      <c r="U766">
        <v>657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1169</v>
      </c>
      <c r="B767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370</v>
      </c>
      <c r="I767">
        <v>66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891</v>
      </c>
      <c r="U767">
        <v>657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1169</v>
      </c>
      <c r="B768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370</v>
      </c>
      <c r="I768">
        <v>66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891</v>
      </c>
      <c r="U768">
        <v>657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1169</v>
      </c>
      <c r="B769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370</v>
      </c>
      <c r="I769">
        <v>66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891</v>
      </c>
      <c r="U769">
        <v>657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1169</v>
      </c>
      <c r="B770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370</v>
      </c>
      <c r="I770">
        <v>66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891</v>
      </c>
      <c r="U770">
        <v>657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1169</v>
      </c>
      <c r="B771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370</v>
      </c>
      <c r="I771">
        <v>66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891</v>
      </c>
      <c r="U771">
        <v>657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1169</v>
      </c>
      <c r="B77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370</v>
      </c>
      <c r="I772">
        <v>66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891</v>
      </c>
      <c r="U772">
        <v>657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1169</v>
      </c>
      <c r="B773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370</v>
      </c>
      <c r="I773">
        <v>66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891</v>
      </c>
      <c r="U773">
        <v>657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1169</v>
      </c>
      <c r="B774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370</v>
      </c>
      <c r="I774">
        <v>66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891</v>
      </c>
      <c r="U774">
        <v>657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1169</v>
      </c>
      <c r="B775" t="s">
        <v>686</v>
      </c>
      <c r="C775">
        <v>28</v>
      </c>
      <c r="D775">
        <v>401</v>
      </c>
      <c r="E775">
        <v>945</v>
      </c>
      <c r="F775">
        <v>625</v>
      </c>
      <c r="G775">
        <v>669</v>
      </c>
      <c r="H775">
        <v>370</v>
      </c>
      <c r="I775">
        <v>66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988</v>
      </c>
      <c r="P775">
        <v>2770</v>
      </c>
      <c r="Q775">
        <v>1952</v>
      </c>
      <c r="R775">
        <v>2049</v>
      </c>
      <c r="S775">
        <v>744</v>
      </c>
      <c r="T775">
        <v>891</v>
      </c>
      <c r="U775">
        <v>657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1170</v>
      </c>
      <c r="B776" t="s">
        <v>687</v>
      </c>
      <c r="C776">
        <v>831</v>
      </c>
      <c r="D776">
        <v>1582</v>
      </c>
      <c r="E776">
        <v>1003</v>
      </c>
      <c r="F776">
        <v>567</v>
      </c>
      <c r="G776">
        <v>476</v>
      </c>
      <c r="H776">
        <v>562</v>
      </c>
      <c r="I776">
        <v>223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928</v>
      </c>
      <c r="P776">
        <v>597</v>
      </c>
      <c r="Q776">
        <v>1886</v>
      </c>
      <c r="R776">
        <v>1464</v>
      </c>
      <c r="S776">
        <v>1104</v>
      </c>
      <c r="T776">
        <v>906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1170</v>
      </c>
      <c r="B777" t="s">
        <v>687</v>
      </c>
      <c r="C777">
        <v>831</v>
      </c>
      <c r="D777">
        <v>1582</v>
      </c>
      <c r="E777">
        <v>1003</v>
      </c>
      <c r="F777">
        <v>567</v>
      </c>
      <c r="G777">
        <v>476</v>
      </c>
      <c r="H777">
        <v>562</v>
      </c>
      <c r="I777">
        <v>223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928</v>
      </c>
      <c r="P777">
        <v>597</v>
      </c>
      <c r="Q777">
        <v>1886</v>
      </c>
      <c r="R777">
        <v>1464</v>
      </c>
      <c r="S777">
        <v>1104</v>
      </c>
      <c r="T777">
        <v>906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1170</v>
      </c>
      <c r="B778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562</v>
      </c>
      <c r="I778">
        <v>223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906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1170</v>
      </c>
      <c r="B779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562</v>
      </c>
      <c r="I779">
        <v>223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906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1170</v>
      </c>
      <c r="B780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562</v>
      </c>
      <c r="I780">
        <v>223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906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1170</v>
      </c>
      <c r="B781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562</v>
      </c>
      <c r="I781">
        <v>223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906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1170</v>
      </c>
      <c r="B7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562</v>
      </c>
      <c r="I782">
        <v>223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906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1170</v>
      </c>
      <c r="B783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562</v>
      </c>
      <c r="I783">
        <v>223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906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1170</v>
      </c>
      <c r="B784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562</v>
      </c>
      <c r="I784">
        <v>223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906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1170</v>
      </c>
      <c r="B785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562</v>
      </c>
      <c r="I785">
        <v>223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906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1170</v>
      </c>
      <c r="B786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562</v>
      </c>
      <c r="I786">
        <v>223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906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1170</v>
      </c>
      <c r="B787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562</v>
      </c>
      <c r="I787">
        <v>223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906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1170</v>
      </c>
      <c r="B788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562</v>
      </c>
      <c r="I788">
        <v>223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906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1170</v>
      </c>
      <c r="B789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562</v>
      </c>
      <c r="I789">
        <v>223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906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1170</v>
      </c>
      <c r="B790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562</v>
      </c>
      <c r="I790">
        <v>223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906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1170</v>
      </c>
      <c r="B791" t="s">
        <v>687</v>
      </c>
      <c r="C791">
        <v>831</v>
      </c>
      <c r="D791">
        <v>1582</v>
      </c>
      <c r="E791">
        <v>1003</v>
      </c>
      <c r="F791">
        <v>567</v>
      </c>
      <c r="G791">
        <v>476</v>
      </c>
      <c r="H791">
        <v>562</v>
      </c>
      <c r="I791">
        <v>223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928</v>
      </c>
      <c r="P791">
        <v>597</v>
      </c>
      <c r="Q791">
        <v>1886</v>
      </c>
      <c r="R791">
        <v>1464</v>
      </c>
      <c r="S791">
        <v>1104</v>
      </c>
      <c r="T791">
        <v>906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1171</v>
      </c>
      <c r="B792" t="s">
        <v>701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1172</v>
      </c>
      <c r="B793" t="s">
        <v>702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1173</v>
      </c>
      <c r="B794" t="s">
        <v>703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1174</v>
      </c>
      <c r="B795" t="s">
        <v>704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1175</v>
      </c>
      <c r="B796" t="s">
        <v>705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1176</v>
      </c>
      <c r="B797" t="s">
        <v>706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1177</v>
      </c>
      <c r="B798" t="s">
        <v>707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1178</v>
      </c>
      <c r="B799" t="s">
        <v>708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1179</v>
      </c>
      <c r="B800" t="s">
        <v>709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1225</v>
      </c>
      <c r="B801" t="s">
        <v>711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1226</v>
      </c>
      <c r="B802" t="s">
        <v>712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1227</v>
      </c>
      <c r="B803" t="s">
        <v>713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1239</v>
      </c>
      <c r="B804" t="s">
        <v>591</v>
      </c>
      <c r="C804">
        <v>131</v>
      </c>
      <c r="D804">
        <v>131</v>
      </c>
      <c r="E804">
        <v>112</v>
      </c>
      <c r="F804">
        <v>275</v>
      </c>
      <c r="G804">
        <v>262</v>
      </c>
      <c r="H804">
        <v>112</v>
      </c>
      <c r="I804">
        <v>137</v>
      </c>
      <c r="J804">
        <v>125</v>
      </c>
      <c r="K804">
        <v>131</v>
      </c>
      <c r="L804">
        <v>137</v>
      </c>
      <c r="M804">
        <v>119</v>
      </c>
      <c r="N804">
        <v>131</v>
      </c>
      <c r="O804">
        <v>78</v>
      </c>
      <c r="P804">
        <v>80</v>
      </c>
      <c r="Q804">
        <v>250</v>
      </c>
      <c r="R804">
        <v>194</v>
      </c>
      <c r="S804">
        <v>216</v>
      </c>
      <c r="T804">
        <v>87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1239</v>
      </c>
      <c r="B805" t="s">
        <v>591</v>
      </c>
      <c r="C805">
        <v>131</v>
      </c>
      <c r="D805">
        <v>131</v>
      </c>
      <c r="E805">
        <v>112</v>
      </c>
      <c r="F805">
        <v>275</v>
      </c>
      <c r="G805">
        <v>262</v>
      </c>
      <c r="H805">
        <v>112</v>
      </c>
      <c r="I805">
        <v>137</v>
      </c>
      <c r="J805">
        <v>125</v>
      </c>
      <c r="K805">
        <v>131</v>
      </c>
      <c r="L805">
        <v>137</v>
      </c>
      <c r="M805">
        <v>119</v>
      </c>
      <c r="N805">
        <v>131</v>
      </c>
      <c r="O805">
        <v>78</v>
      </c>
      <c r="P805">
        <v>80</v>
      </c>
      <c r="Q805">
        <v>250</v>
      </c>
      <c r="R805">
        <v>194</v>
      </c>
      <c r="S805">
        <v>216</v>
      </c>
      <c r="T805">
        <v>87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1240</v>
      </c>
      <c r="B806" t="s">
        <v>591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1243</v>
      </c>
      <c r="B807" t="s">
        <v>590</v>
      </c>
      <c r="C807">
        <v>21</v>
      </c>
      <c r="D807">
        <v>21</v>
      </c>
      <c r="E807">
        <v>18</v>
      </c>
      <c r="F807">
        <v>22</v>
      </c>
      <c r="G807">
        <v>21</v>
      </c>
      <c r="H807">
        <v>18</v>
      </c>
      <c r="I807">
        <v>22</v>
      </c>
      <c r="J807">
        <v>20</v>
      </c>
      <c r="K807">
        <v>21</v>
      </c>
      <c r="L807">
        <v>22</v>
      </c>
      <c r="M807">
        <v>19</v>
      </c>
      <c r="N807">
        <v>21</v>
      </c>
      <c r="O807">
        <v>11</v>
      </c>
      <c r="P807">
        <v>13</v>
      </c>
      <c r="Q807">
        <v>56</v>
      </c>
      <c r="R807">
        <v>7</v>
      </c>
      <c r="S807">
        <v>31</v>
      </c>
      <c r="T807">
        <v>6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1243</v>
      </c>
      <c r="B808" t="s">
        <v>590</v>
      </c>
      <c r="C808">
        <v>21</v>
      </c>
      <c r="D808">
        <v>21</v>
      </c>
      <c r="E808">
        <v>18</v>
      </c>
      <c r="F808">
        <v>22</v>
      </c>
      <c r="G808">
        <v>21</v>
      </c>
      <c r="H808">
        <v>18</v>
      </c>
      <c r="I808">
        <v>22</v>
      </c>
      <c r="J808">
        <v>20</v>
      </c>
      <c r="K808">
        <v>21</v>
      </c>
      <c r="L808">
        <v>22</v>
      </c>
      <c r="M808">
        <v>19</v>
      </c>
      <c r="N808">
        <v>21</v>
      </c>
      <c r="O808">
        <v>11</v>
      </c>
      <c r="P808">
        <v>13</v>
      </c>
      <c r="Q808">
        <v>56</v>
      </c>
      <c r="R808">
        <v>7</v>
      </c>
      <c r="S808">
        <v>31</v>
      </c>
      <c r="T808">
        <v>6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1247</v>
      </c>
      <c r="B809" t="s">
        <v>589</v>
      </c>
      <c r="C809">
        <v>10</v>
      </c>
      <c r="D809">
        <v>10</v>
      </c>
      <c r="E809">
        <v>10</v>
      </c>
      <c r="F809">
        <v>10</v>
      </c>
      <c r="G809">
        <v>10</v>
      </c>
      <c r="H809">
        <v>10</v>
      </c>
      <c r="I809">
        <v>10</v>
      </c>
      <c r="J809">
        <v>10</v>
      </c>
      <c r="K809">
        <v>10</v>
      </c>
      <c r="L809">
        <v>10</v>
      </c>
      <c r="M809">
        <v>10</v>
      </c>
      <c r="N809">
        <v>10</v>
      </c>
      <c r="O809">
        <v>7</v>
      </c>
      <c r="P809">
        <v>7</v>
      </c>
      <c r="Q809">
        <v>12</v>
      </c>
      <c r="R809">
        <v>7</v>
      </c>
      <c r="S809">
        <v>7</v>
      </c>
      <c r="T809">
        <v>6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1247</v>
      </c>
      <c r="B810" t="s">
        <v>589</v>
      </c>
      <c r="C810">
        <v>10</v>
      </c>
      <c r="D810">
        <v>10</v>
      </c>
      <c r="E810">
        <v>10</v>
      </c>
      <c r="F810">
        <v>10</v>
      </c>
      <c r="G810">
        <v>10</v>
      </c>
      <c r="H810">
        <v>10</v>
      </c>
      <c r="I810">
        <v>10</v>
      </c>
      <c r="J810">
        <v>10</v>
      </c>
      <c r="K810">
        <v>10</v>
      </c>
      <c r="L810">
        <v>10</v>
      </c>
      <c r="M810">
        <v>10</v>
      </c>
      <c r="N810">
        <v>10</v>
      </c>
      <c r="O810">
        <v>7</v>
      </c>
      <c r="P810">
        <v>7</v>
      </c>
      <c r="Q810">
        <v>12</v>
      </c>
      <c r="R810">
        <v>7</v>
      </c>
      <c r="S810">
        <v>7</v>
      </c>
      <c r="T810">
        <v>6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1248</v>
      </c>
      <c r="B811" t="s">
        <v>589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1249</v>
      </c>
      <c r="B812" t="s">
        <v>717</v>
      </c>
      <c r="C812">
        <v>1876</v>
      </c>
      <c r="D812">
        <v>1876</v>
      </c>
      <c r="E812">
        <v>3283</v>
      </c>
      <c r="F812">
        <v>3752</v>
      </c>
      <c r="G812">
        <v>4220</v>
      </c>
      <c r="H812">
        <v>4220</v>
      </c>
      <c r="I812">
        <v>3752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3594</v>
      </c>
      <c r="P812">
        <v>3173</v>
      </c>
      <c r="Q812">
        <v>7169</v>
      </c>
      <c r="R812">
        <v>3426</v>
      </c>
      <c r="S812">
        <v>3035</v>
      </c>
      <c r="T812">
        <v>4638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1278</v>
      </c>
      <c r="B813" t="s">
        <v>624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1282</v>
      </c>
      <c r="B814" t="s">
        <v>591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1283</v>
      </c>
      <c r="B815" t="s">
        <v>590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1284</v>
      </c>
      <c r="B816" t="s">
        <v>589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1287</v>
      </c>
      <c r="B817" t="s">
        <v>742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1288</v>
      </c>
      <c r="B818" t="s">
        <v>743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1289</v>
      </c>
      <c r="B819" t="s">
        <v>744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1290</v>
      </c>
      <c r="B820" t="s">
        <v>745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1291</v>
      </c>
      <c r="B821" t="s">
        <v>746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1292</v>
      </c>
      <c r="B822" t="s">
        <v>747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1293</v>
      </c>
      <c r="B823" t="s">
        <v>748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1294</v>
      </c>
      <c r="B824" t="s">
        <v>749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1295</v>
      </c>
      <c r="B825" t="s">
        <v>750</v>
      </c>
      <c r="C825">
        <v>15604</v>
      </c>
      <c r="D825">
        <v>15604</v>
      </c>
      <c r="E825">
        <v>15604</v>
      </c>
      <c r="F825">
        <v>15604</v>
      </c>
      <c r="G825">
        <v>15604</v>
      </c>
      <c r="H825">
        <v>15624</v>
      </c>
      <c r="I825">
        <v>15604</v>
      </c>
      <c r="J825">
        <v>15604</v>
      </c>
      <c r="K825">
        <v>15604</v>
      </c>
      <c r="L825">
        <v>15624</v>
      </c>
      <c r="M825">
        <v>15624</v>
      </c>
      <c r="N825">
        <v>15624</v>
      </c>
      <c r="O825">
        <v>8540</v>
      </c>
      <c r="P825">
        <v>9642</v>
      </c>
      <c r="Q825">
        <v>13406</v>
      </c>
      <c r="R825">
        <v>10128</v>
      </c>
      <c r="S825">
        <v>11913</v>
      </c>
      <c r="T825">
        <v>8447</v>
      </c>
      <c r="U825">
        <v>2851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1296</v>
      </c>
      <c r="B826" t="s">
        <v>751</v>
      </c>
      <c r="C826">
        <v>9758</v>
      </c>
      <c r="D826">
        <v>8071</v>
      </c>
      <c r="E826">
        <v>10329</v>
      </c>
      <c r="F826">
        <v>16675</v>
      </c>
      <c r="G826">
        <v>18579</v>
      </c>
      <c r="H826">
        <v>21953</v>
      </c>
      <c r="I826">
        <v>24040</v>
      </c>
      <c r="J826">
        <v>21004</v>
      </c>
      <c r="K826">
        <v>20267</v>
      </c>
      <c r="L826">
        <v>36022</v>
      </c>
      <c r="M826">
        <v>35822</v>
      </c>
      <c r="N826">
        <v>21410</v>
      </c>
      <c r="O826">
        <v>10732</v>
      </c>
      <c r="P826">
        <v>13263</v>
      </c>
      <c r="Q826">
        <v>14583</v>
      </c>
      <c r="R826">
        <v>11597</v>
      </c>
      <c r="S826">
        <v>18949</v>
      </c>
      <c r="T826">
        <v>15579</v>
      </c>
      <c r="U826">
        <v>10036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1297</v>
      </c>
      <c r="B827" t="s">
        <v>773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1298</v>
      </c>
      <c r="B828" t="s">
        <v>752</v>
      </c>
      <c r="C828">
        <v>55937</v>
      </c>
      <c r="D828">
        <v>5482</v>
      </c>
      <c r="E828">
        <v>39355</v>
      </c>
      <c r="F828">
        <v>28112</v>
      </c>
      <c r="G828">
        <v>-28282</v>
      </c>
      <c r="H828">
        <v>-33794</v>
      </c>
      <c r="I828">
        <v>-21520</v>
      </c>
      <c r="J828">
        <v>42755</v>
      </c>
      <c r="K828">
        <v>-157</v>
      </c>
      <c r="L828">
        <v>23704</v>
      </c>
      <c r="M828">
        <v>13469</v>
      </c>
      <c r="N828">
        <v>-14448</v>
      </c>
      <c r="O828">
        <v>56694</v>
      </c>
      <c r="P828">
        <v>15980</v>
      </c>
      <c r="Q828">
        <v>-38632</v>
      </c>
      <c r="R828">
        <v>89509</v>
      </c>
      <c r="S828">
        <v>-33698</v>
      </c>
      <c r="T828">
        <v>-22953</v>
      </c>
      <c r="U828">
        <v>619676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1299</v>
      </c>
      <c r="B829" t="s">
        <v>753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1299</v>
      </c>
      <c r="B830" t="s">
        <v>753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1300</v>
      </c>
      <c r="B831" t="s">
        <v>754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1301</v>
      </c>
      <c r="B832" t="s">
        <v>755</v>
      </c>
      <c r="C832">
        <v>1450</v>
      </c>
      <c r="D832">
        <v>1450</v>
      </c>
      <c r="E832">
        <v>1450</v>
      </c>
      <c r="F832">
        <v>1450</v>
      </c>
      <c r="G832">
        <v>1450</v>
      </c>
      <c r="H832">
        <v>1450</v>
      </c>
      <c r="I832">
        <v>1450</v>
      </c>
      <c r="J832">
        <v>1450</v>
      </c>
      <c r="K832">
        <v>1450</v>
      </c>
      <c r="L832">
        <v>1450</v>
      </c>
      <c r="M832">
        <v>1450</v>
      </c>
      <c r="N832">
        <v>1450</v>
      </c>
      <c r="O832">
        <v>605</v>
      </c>
      <c r="P832">
        <v>1255</v>
      </c>
      <c r="Q832">
        <v>1319</v>
      </c>
      <c r="R832">
        <v>538</v>
      </c>
      <c r="S832">
        <v>855</v>
      </c>
      <c r="T832">
        <v>276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1304</v>
      </c>
      <c r="B833" t="s">
        <v>755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1309</v>
      </c>
      <c r="B834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1312</v>
      </c>
      <c r="B835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1319</v>
      </c>
      <c r="B836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1321</v>
      </c>
      <c r="B837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1322</v>
      </c>
      <c r="B838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1323</v>
      </c>
      <c r="B839" t="s">
        <v>755</v>
      </c>
      <c r="C839">
        <v>1650</v>
      </c>
      <c r="D839">
        <v>1650</v>
      </c>
      <c r="E839">
        <v>1650</v>
      </c>
      <c r="F839">
        <v>1650</v>
      </c>
      <c r="G839">
        <v>1650</v>
      </c>
      <c r="H839">
        <v>1650</v>
      </c>
      <c r="I839">
        <v>1650</v>
      </c>
      <c r="J839">
        <v>1650</v>
      </c>
      <c r="K839">
        <v>1650</v>
      </c>
      <c r="L839">
        <v>1650</v>
      </c>
      <c r="M839">
        <v>1650</v>
      </c>
      <c r="N839">
        <v>1650</v>
      </c>
      <c r="O839">
        <v>1429</v>
      </c>
      <c r="P839">
        <v>1156</v>
      </c>
      <c r="Q839">
        <v>1449</v>
      </c>
      <c r="R839">
        <v>1399</v>
      </c>
      <c r="S839">
        <v>1243</v>
      </c>
      <c r="T839">
        <v>1340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1324</v>
      </c>
      <c r="B840" t="s">
        <v>755</v>
      </c>
      <c r="C840">
        <v>1650</v>
      </c>
      <c r="D840">
        <v>1650</v>
      </c>
      <c r="E840">
        <v>1650</v>
      </c>
      <c r="F840">
        <v>1650</v>
      </c>
      <c r="G840">
        <v>1650</v>
      </c>
      <c r="H840">
        <v>1650</v>
      </c>
      <c r="I840">
        <v>1650</v>
      </c>
      <c r="J840">
        <v>1650</v>
      </c>
      <c r="K840">
        <v>1650</v>
      </c>
      <c r="L840">
        <v>1650</v>
      </c>
      <c r="M840">
        <v>1650</v>
      </c>
      <c r="N840">
        <v>1650</v>
      </c>
      <c r="O840">
        <v>400</v>
      </c>
      <c r="P840">
        <v>1147</v>
      </c>
      <c r="Q840">
        <v>2110</v>
      </c>
      <c r="R840">
        <v>1375</v>
      </c>
      <c r="S840">
        <v>1603</v>
      </c>
      <c r="T840">
        <v>0</v>
      </c>
      <c r="U840">
        <v>100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1330</v>
      </c>
      <c r="B841" t="s">
        <v>631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1340</v>
      </c>
      <c r="B842" t="s">
        <v>357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1350</v>
      </c>
      <c r="B843" t="s">
        <v>340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1365</v>
      </c>
      <c r="B844" t="s">
        <v>759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1366</v>
      </c>
      <c r="B845" t="s">
        <v>760</v>
      </c>
      <c r="C845">
        <v>8</v>
      </c>
      <c r="D845">
        <v>8</v>
      </c>
      <c r="E845">
        <v>8</v>
      </c>
      <c r="F845">
        <v>8</v>
      </c>
      <c r="G845">
        <v>8</v>
      </c>
      <c r="H845">
        <v>8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8</v>
      </c>
      <c r="P845">
        <v>7</v>
      </c>
      <c r="Q845">
        <v>8</v>
      </c>
      <c r="R845">
        <v>8</v>
      </c>
      <c r="S845">
        <v>8</v>
      </c>
      <c r="T845">
        <v>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1367</v>
      </c>
      <c r="B846" t="s">
        <v>761</v>
      </c>
      <c r="C846">
        <v>8</v>
      </c>
      <c r="D846">
        <v>8</v>
      </c>
      <c r="E846">
        <v>8</v>
      </c>
      <c r="F846">
        <v>0</v>
      </c>
      <c r="G846">
        <v>0</v>
      </c>
      <c r="H846">
        <v>8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8</v>
      </c>
      <c r="P846">
        <v>8</v>
      </c>
      <c r="Q846">
        <v>8</v>
      </c>
      <c r="R846">
        <v>0</v>
      </c>
      <c r="S846">
        <v>0</v>
      </c>
      <c r="T846">
        <v>8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1368</v>
      </c>
      <c r="B847" t="s">
        <v>762</v>
      </c>
      <c r="C847">
        <v>8</v>
      </c>
      <c r="D847">
        <v>8</v>
      </c>
      <c r="E847">
        <v>8</v>
      </c>
      <c r="F847">
        <v>8</v>
      </c>
      <c r="G847">
        <v>8</v>
      </c>
      <c r="H847">
        <v>8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8</v>
      </c>
      <c r="P847">
        <v>8</v>
      </c>
      <c r="Q847">
        <v>8</v>
      </c>
      <c r="R847">
        <v>8</v>
      </c>
      <c r="S847">
        <v>8</v>
      </c>
      <c r="T847">
        <v>8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1369</v>
      </c>
      <c r="B848" t="s">
        <v>763</v>
      </c>
      <c r="C848">
        <v>8</v>
      </c>
      <c r="D848">
        <v>8</v>
      </c>
      <c r="E848">
        <v>8</v>
      </c>
      <c r="F848">
        <v>8</v>
      </c>
      <c r="G848">
        <v>8</v>
      </c>
      <c r="H848">
        <v>8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8</v>
      </c>
      <c r="P848">
        <v>7</v>
      </c>
      <c r="Q848">
        <v>8</v>
      </c>
      <c r="R848">
        <v>8</v>
      </c>
      <c r="S848">
        <v>8</v>
      </c>
      <c r="T848">
        <v>8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1370</v>
      </c>
      <c r="B849" t="s">
        <v>764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8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8</v>
      </c>
      <c r="P849">
        <v>8</v>
      </c>
      <c r="Q849">
        <v>8</v>
      </c>
      <c r="R849">
        <v>8</v>
      </c>
      <c r="S849">
        <v>8</v>
      </c>
      <c r="T849">
        <v>8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1371</v>
      </c>
      <c r="B850" t="s">
        <v>765</v>
      </c>
      <c r="C850">
        <v>8</v>
      </c>
      <c r="D850">
        <v>8</v>
      </c>
      <c r="E850">
        <v>8</v>
      </c>
      <c r="F850">
        <v>8</v>
      </c>
      <c r="G850">
        <v>8</v>
      </c>
      <c r="H850">
        <v>8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8</v>
      </c>
      <c r="P850">
        <v>8</v>
      </c>
      <c r="Q850">
        <v>8</v>
      </c>
      <c r="R850">
        <v>8</v>
      </c>
      <c r="S850">
        <v>8</v>
      </c>
      <c r="T850">
        <v>8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1372</v>
      </c>
      <c r="B851" t="s">
        <v>766</v>
      </c>
      <c r="C851">
        <v>100</v>
      </c>
      <c r="D851">
        <v>100</v>
      </c>
      <c r="E851">
        <v>100</v>
      </c>
      <c r="F851">
        <v>100</v>
      </c>
      <c r="G851">
        <v>100</v>
      </c>
      <c r="H851">
        <v>100</v>
      </c>
      <c r="I851">
        <v>100</v>
      </c>
      <c r="J851">
        <v>100</v>
      </c>
      <c r="K851">
        <v>100</v>
      </c>
      <c r="L851">
        <v>100</v>
      </c>
      <c r="M851">
        <v>100</v>
      </c>
      <c r="N851">
        <v>100</v>
      </c>
      <c r="O851">
        <v>146</v>
      </c>
      <c r="P851">
        <v>172</v>
      </c>
      <c r="Q851">
        <v>144</v>
      </c>
      <c r="R851">
        <v>166</v>
      </c>
      <c r="S851">
        <v>161</v>
      </c>
      <c r="T851">
        <v>133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1373</v>
      </c>
      <c r="B852" t="s">
        <v>767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130</v>
      </c>
      <c r="P852">
        <v>132</v>
      </c>
      <c r="Q852">
        <v>141</v>
      </c>
      <c r="R852">
        <v>99</v>
      </c>
      <c r="S852">
        <v>102</v>
      </c>
      <c r="T852">
        <v>145</v>
      </c>
      <c r="U852">
        <v>83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1374</v>
      </c>
      <c r="B853" t="s">
        <v>768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1375</v>
      </c>
      <c r="B854" t="s">
        <v>769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1376</v>
      </c>
      <c r="B855" t="s">
        <v>770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1378</v>
      </c>
      <c r="B856" t="s">
        <v>1005</v>
      </c>
      <c r="C856">
        <v>15</v>
      </c>
      <c r="D856">
        <v>15</v>
      </c>
      <c r="E856">
        <v>11</v>
      </c>
      <c r="F856">
        <v>11</v>
      </c>
      <c r="G856">
        <v>7</v>
      </c>
      <c r="H856">
        <v>7</v>
      </c>
      <c r="I856">
        <v>7</v>
      </c>
      <c r="J856">
        <v>7</v>
      </c>
      <c r="K856">
        <v>7</v>
      </c>
      <c r="L856">
        <v>7</v>
      </c>
      <c r="M856">
        <v>7</v>
      </c>
      <c r="N856">
        <v>7</v>
      </c>
      <c r="O856">
        <v>4</v>
      </c>
      <c r="P856">
        <v>5</v>
      </c>
      <c r="Q856">
        <v>6</v>
      </c>
      <c r="R856">
        <v>3</v>
      </c>
      <c r="S856">
        <v>5</v>
      </c>
      <c r="T856">
        <v>3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1379</v>
      </c>
      <c r="B857" t="s">
        <v>978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1380</v>
      </c>
      <c r="B858" t="s">
        <v>774</v>
      </c>
      <c r="C858">
        <v>6630</v>
      </c>
      <c r="D858">
        <v>9648</v>
      </c>
      <c r="E858">
        <v>8466</v>
      </c>
      <c r="F858">
        <v>6362</v>
      </c>
      <c r="G858">
        <v>9970</v>
      </c>
      <c r="H858">
        <v>8364</v>
      </c>
      <c r="I858">
        <v>7190</v>
      </c>
      <c r="J858">
        <v>6699</v>
      </c>
      <c r="K858">
        <v>7904</v>
      </c>
      <c r="L858">
        <v>6685</v>
      </c>
      <c r="M858">
        <v>6053</v>
      </c>
      <c r="N858">
        <v>6026</v>
      </c>
      <c r="O858">
        <v>10314</v>
      </c>
      <c r="P858">
        <v>10427</v>
      </c>
      <c r="Q858">
        <v>8027</v>
      </c>
      <c r="R858">
        <v>11263</v>
      </c>
      <c r="S858">
        <v>12195</v>
      </c>
      <c r="T858">
        <v>10530</v>
      </c>
      <c r="U858">
        <v>5179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1381</v>
      </c>
      <c r="B859" t="s">
        <v>775</v>
      </c>
      <c r="C859">
        <v>2815</v>
      </c>
      <c r="D859">
        <v>3634</v>
      </c>
      <c r="E859">
        <v>3397</v>
      </c>
      <c r="F859">
        <v>2756</v>
      </c>
      <c r="G859">
        <v>3535</v>
      </c>
      <c r="H859">
        <v>2827</v>
      </c>
      <c r="I859">
        <v>3403</v>
      </c>
      <c r="J859">
        <v>2944</v>
      </c>
      <c r="K859">
        <v>3375</v>
      </c>
      <c r="L859">
        <v>2942</v>
      </c>
      <c r="M859">
        <v>2722</v>
      </c>
      <c r="N859">
        <v>2718</v>
      </c>
      <c r="O859">
        <v>921</v>
      </c>
      <c r="P859">
        <v>1073</v>
      </c>
      <c r="Q859">
        <v>1554</v>
      </c>
      <c r="R859">
        <v>2048</v>
      </c>
      <c r="S859">
        <v>2140</v>
      </c>
      <c r="T859">
        <v>6595</v>
      </c>
      <c r="U859">
        <v>516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1382</v>
      </c>
      <c r="B860" t="s">
        <v>776</v>
      </c>
      <c r="C860">
        <v>18786</v>
      </c>
      <c r="D860">
        <v>27778</v>
      </c>
      <c r="E860">
        <v>24508</v>
      </c>
      <c r="F860">
        <v>19934</v>
      </c>
      <c r="G860">
        <v>23510</v>
      </c>
      <c r="H860">
        <v>19773</v>
      </c>
      <c r="I860">
        <v>18880</v>
      </c>
      <c r="J860">
        <v>18709</v>
      </c>
      <c r="K860">
        <v>22591</v>
      </c>
      <c r="L860">
        <v>18689</v>
      </c>
      <c r="M860">
        <v>16702</v>
      </c>
      <c r="N860">
        <v>16661</v>
      </c>
      <c r="O860">
        <v>13878</v>
      </c>
      <c r="P860">
        <v>14623</v>
      </c>
      <c r="Q860">
        <v>17349</v>
      </c>
      <c r="R860">
        <v>21965</v>
      </c>
      <c r="S860">
        <v>24064</v>
      </c>
      <c r="T860">
        <v>14270</v>
      </c>
      <c r="U860">
        <v>2802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1383</v>
      </c>
      <c r="B861" t="s">
        <v>777</v>
      </c>
      <c r="C861">
        <v>1798</v>
      </c>
      <c r="D861">
        <v>2968</v>
      </c>
      <c r="E861">
        <v>2499</v>
      </c>
      <c r="F861">
        <v>1928</v>
      </c>
      <c r="G861">
        <v>2616</v>
      </c>
      <c r="H861">
        <v>1917</v>
      </c>
      <c r="I861">
        <v>2051</v>
      </c>
      <c r="J861">
        <v>2026</v>
      </c>
      <c r="K861">
        <v>2413</v>
      </c>
      <c r="L861">
        <v>2020</v>
      </c>
      <c r="M861">
        <v>1815</v>
      </c>
      <c r="N861">
        <v>1804</v>
      </c>
      <c r="O861">
        <v>1199</v>
      </c>
      <c r="P861">
        <v>958</v>
      </c>
      <c r="Q861">
        <v>1312</v>
      </c>
      <c r="R861">
        <v>1710</v>
      </c>
      <c r="S861">
        <v>1474</v>
      </c>
      <c r="T861">
        <v>2589</v>
      </c>
      <c r="U861">
        <v>686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1384</v>
      </c>
      <c r="B862" t="s">
        <v>778</v>
      </c>
      <c r="C862">
        <v>3830</v>
      </c>
      <c r="D862">
        <v>6374</v>
      </c>
      <c r="E862">
        <v>6302</v>
      </c>
      <c r="F862">
        <v>4583</v>
      </c>
      <c r="G862">
        <v>6007</v>
      </c>
      <c r="H862">
        <v>4233</v>
      </c>
      <c r="I862">
        <v>4399</v>
      </c>
      <c r="J862">
        <v>4332</v>
      </c>
      <c r="K862">
        <v>5280</v>
      </c>
      <c r="L862">
        <v>4325</v>
      </c>
      <c r="M862">
        <v>3836</v>
      </c>
      <c r="N862">
        <v>3823</v>
      </c>
      <c r="O862">
        <v>2994</v>
      </c>
      <c r="P862">
        <v>4753</v>
      </c>
      <c r="Q862">
        <v>4873</v>
      </c>
      <c r="R862">
        <v>5662</v>
      </c>
      <c r="S862">
        <v>2834</v>
      </c>
      <c r="T862">
        <v>5388</v>
      </c>
      <c r="U862">
        <v>2122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1385</v>
      </c>
      <c r="B863" t="s">
        <v>779</v>
      </c>
      <c r="C863">
        <v>9164</v>
      </c>
      <c r="D863">
        <v>13589</v>
      </c>
      <c r="E863">
        <v>12088</v>
      </c>
      <c r="F863">
        <v>9080</v>
      </c>
      <c r="G863">
        <v>11545</v>
      </c>
      <c r="H863">
        <v>8993</v>
      </c>
      <c r="I863">
        <v>9514</v>
      </c>
      <c r="J863">
        <v>9290</v>
      </c>
      <c r="K863">
        <v>11018</v>
      </c>
      <c r="L863">
        <v>9284</v>
      </c>
      <c r="M863">
        <v>8408</v>
      </c>
      <c r="N863">
        <v>8397</v>
      </c>
      <c r="O863">
        <v>6429</v>
      </c>
      <c r="P863">
        <v>5677</v>
      </c>
      <c r="Q863">
        <v>6677</v>
      </c>
      <c r="R863">
        <v>6161</v>
      </c>
      <c r="S863">
        <v>6065</v>
      </c>
      <c r="T863">
        <v>5634</v>
      </c>
      <c r="U863">
        <v>1302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1389</v>
      </c>
      <c r="B864" t="s">
        <v>783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1390</v>
      </c>
      <c r="B865" t="s">
        <v>784</v>
      </c>
      <c r="C865">
        <v>160</v>
      </c>
      <c r="D865">
        <v>160</v>
      </c>
      <c r="E865">
        <v>160</v>
      </c>
      <c r="F865">
        <v>160</v>
      </c>
      <c r="G865">
        <v>160</v>
      </c>
      <c r="H865">
        <v>160</v>
      </c>
      <c r="I865">
        <v>160</v>
      </c>
      <c r="J865">
        <v>160</v>
      </c>
      <c r="K865">
        <v>160</v>
      </c>
      <c r="L865">
        <v>160</v>
      </c>
      <c r="M865">
        <v>160</v>
      </c>
      <c r="N865">
        <v>160</v>
      </c>
      <c r="O865">
        <v>66</v>
      </c>
      <c r="P865">
        <v>46</v>
      </c>
      <c r="Q865">
        <v>36</v>
      </c>
      <c r="R865">
        <v>32</v>
      </c>
      <c r="S865">
        <v>64</v>
      </c>
      <c r="T865">
        <v>47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1391</v>
      </c>
      <c r="B866" t="s">
        <v>785</v>
      </c>
      <c r="C866">
        <v>9</v>
      </c>
      <c r="D866">
        <v>9</v>
      </c>
      <c r="E866">
        <v>9</v>
      </c>
      <c r="F866">
        <v>9</v>
      </c>
      <c r="G866">
        <v>9</v>
      </c>
      <c r="H866">
        <v>9</v>
      </c>
      <c r="I866">
        <v>9</v>
      </c>
      <c r="J866">
        <v>9</v>
      </c>
      <c r="K866">
        <v>9</v>
      </c>
      <c r="L866">
        <v>9</v>
      </c>
      <c r="M866">
        <v>9</v>
      </c>
      <c r="N866">
        <v>9</v>
      </c>
      <c r="O866">
        <v>2</v>
      </c>
      <c r="P866">
        <v>4</v>
      </c>
      <c r="Q866">
        <v>3</v>
      </c>
      <c r="R866">
        <v>5</v>
      </c>
      <c r="S866">
        <v>2</v>
      </c>
      <c r="T866">
        <v>2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1392</v>
      </c>
      <c r="B867" t="s">
        <v>786</v>
      </c>
      <c r="C867">
        <v>45</v>
      </c>
      <c r="D867">
        <v>45</v>
      </c>
      <c r="E867">
        <v>45</v>
      </c>
      <c r="F867">
        <v>45</v>
      </c>
      <c r="G867">
        <v>45</v>
      </c>
      <c r="H867">
        <v>45</v>
      </c>
      <c r="I867">
        <v>45</v>
      </c>
      <c r="J867">
        <v>45</v>
      </c>
      <c r="K867">
        <v>45</v>
      </c>
      <c r="L867">
        <v>45</v>
      </c>
      <c r="M867">
        <v>45</v>
      </c>
      <c r="N867">
        <v>45</v>
      </c>
      <c r="O867">
        <v>46</v>
      </c>
      <c r="P867">
        <v>27</v>
      </c>
      <c r="Q867">
        <v>15</v>
      </c>
      <c r="R867">
        <v>19</v>
      </c>
      <c r="S867">
        <v>35</v>
      </c>
      <c r="T867">
        <v>25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1393</v>
      </c>
      <c r="B868" t="s">
        <v>787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1397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1398</v>
      </c>
      <c r="B870" t="s">
        <v>624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1399</v>
      </c>
      <c r="B871" t="s">
        <v>589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1400</v>
      </c>
      <c r="B872" t="s">
        <v>590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1401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1402</v>
      </c>
      <c r="B874" t="s">
        <v>794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1403</v>
      </c>
      <c r="B875" t="s">
        <v>795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1408</v>
      </c>
      <c r="B876" t="s">
        <v>591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1409</v>
      </c>
      <c r="B877" t="s">
        <v>590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1410</v>
      </c>
      <c r="B878" t="s">
        <v>589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1411</v>
      </c>
      <c r="B879" t="s">
        <v>755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1424</v>
      </c>
      <c r="B880" t="s">
        <v>755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1425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1426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1427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1428</v>
      </c>
      <c r="B884" t="s">
        <v>631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1429</v>
      </c>
      <c r="B885" t="s">
        <v>342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1430</v>
      </c>
      <c r="B886" t="s">
        <v>357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1431</v>
      </c>
      <c r="B887" t="s">
        <v>340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1441</v>
      </c>
      <c r="B888" t="s">
        <v>755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1444</v>
      </c>
      <c r="B889" t="s">
        <v>631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1447</v>
      </c>
      <c r="B890" t="s">
        <v>357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1450</v>
      </c>
      <c r="B891" t="s">
        <v>340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1452</v>
      </c>
      <c r="B892" t="s">
        <v>342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1455</v>
      </c>
      <c r="B893" t="s">
        <v>799</v>
      </c>
      <c r="C893">
        <v>415</v>
      </c>
      <c r="D893">
        <v>415</v>
      </c>
      <c r="E893">
        <v>415</v>
      </c>
      <c r="F893">
        <v>415</v>
      </c>
      <c r="G893">
        <v>415</v>
      </c>
      <c r="H893">
        <v>416</v>
      </c>
      <c r="I893">
        <v>415</v>
      </c>
      <c r="J893">
        <v>415</v>
      </c>
      <c r="K893">
        <v>415</v>
      </c>
      <c r="L893">
        <v>416</v>
      </c>
      <c r="M893">
        <v>416</v>
      </c>
      <c r="N893">
        <v>416</v>
      </c>
      <c r="O893">
        <v>0</v>
      </c>
      <c r="P893">
        <v>151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1456</v>
      </c>
      <c r="B894" t="s">
        <v>800</v>
      </c>
      <c r="C894">
        <v>2221</v>
      </c>
      <c r="D894">
        <v>1666</v>
      </c>
      <c r="E894">
        <v>1666</v>
      </c>
      <c r="F894">
        <v>4997</v>
      </c>
      <c r="G894">
        <v>3886</v>
      </c>
      <c r="H894">
        <v>4997</v>
      </c>
      <c r="I894">
        <v>4442</v>
      </c>
      <c r="J894">
        <v>5552</v>
      </c>
      <c r="K894">
        <v>4442</v>
      </c>
      <c r="L894">
        <v>8883</v>
      </c>
      <c r="M894">
        <v>9439</v>
      </c>
      <c r="N894">
        <v>3331</v>
      </c>
      <c r="O894">
        <v>3157</v>
      </c>
      <c r="P894">
        <v>2261</v>
      </c>
      <c r="Q894">
        <v>1905</v>
      </c>
      <c r="R894">
        <v>0</v>
      </c>
      <c r="S894">
        <v>6335</v>
      </c>
      <c r="T894">
        <v>4314</v>
      </c>
      <c r="U894">
        <v>5591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1457</v>
      </c>
      <c r="B895" t="s">
        <v>801</v>
      </c>
      <c r="C895">
        <v>-1806</v>
      </c>
      <c r="D895">
        <v>-1251</v>
      </c>
      <c r="E895">
        <v>-1251</v>
      </c>
      <c r="F895">
        <v>-4582</v>
      </c>
      <c r="G895">
        <v>-3471</v>
      </c>
      <c r="H895">
        <v>-4581</v>
      </c>
      <c r="I895">
        <v>-4027</v>
      </c>
      <c r="J895">
        <v>-5137</v>
      </c>
      <c r="K895">
        <v>-4027</v>
      </c>
      <c r="L895">
        <v>-8467</v>
      </c>
      <c r="M895">
        <v>-9023</v>
      </c>
      <c r="N895">
        <v>-2915</v>
      </c>
      <c r="O895">
        <v>-3157</v>
      </c>
      <c r="P895">
        <v>-2110</v>
      </c>
      <c r="Q895">
        <v>-1905</v>
      </c>
      <c r="R895">
        <v>0</v>
      </c>
      <c r="S895">
        <v>-6335</v>
      </c>
      <c r="T895">
        <v>-4314</v>
      </c>
      <c r="U895">
        <v>-5591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1458</v>
      </c>
      <c r="B896" t="s">
        <v>802</v>
      </c>
      <c r="C896">
        <v>56515</v>
      </c>
      <c r="D896">
        <v>54722</v>
      </c>
      <c r="E896">
        <v>53533</v>
      </c>
      <c r="F896">
        <v>56141</v>
      </c>
      <c r="G896">
        <v>47627</v>
      </c>
      <c r="H896">
        <v>44168</v>
      </c>
      <c r="I896">
        <v>39587</v>
      </c>
      <c r="J896">
        <v>35546</v>
      </c>
      <c r="K896">
        <v>30410</v>
      </c>
      <c r="L896">
        <v>30329</v>
      </c>
      <c r="M896">
        <v>17930</v>
      </c>
      <c r="N896">
        <v>8907</v>
      </c>
      <c r="O896">
        <v>56516</v>
      </c>
      <c r="P896">
        <v>53405</v>
      </c>
      <c r="Q896">
        <v>52264</v>
      </c>
      <c r="R896">
        <v>50018</v>
      </c>
      <c r="S896">
        <v>50907</v>
      </c>
      <c r="T896">
        <v>44909</v>
      </c>
      <c r="U896">
        <v>41510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1459</v>
      </c>
      <c r="B897" t="s">
        <v>803</v>
      </c>
      <c r="C897">
        <v>112</v>
      </c>
      <c r="D897">
        <v>112</v>
      </c>
      <c r="E897">
        <v>112</v>
      </c>
      <c r="F897">
        <v>112</v>
      </c>
      <c r="G897">
        <v>112</v>
      </c>
      <c r="H897">
        <v>112</v>
      </c>
      <c r="I897">
        <v>112</v>
      </c>
      <c r="J897">
        <v>112</v>
      </c>
      <c r="K897">
        <v>112</v>
      </c>
      <c r="L897">
        <v>112</v>
      </c>
      <c r="M897">
        <v>112</v>
      </c>
      <c r="N897">
        <v>112</v>
      </c>
      <c r="O897">
        <v>0</v>
      </c>
      <c r="P897">
        <v>151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1460</v>
      </c>
      <c r="B898" t="s">
        <v>804</v>
      </c>
      <c r="C898">
        <v>29</v>
      </c>
      <c r="D898">
        <v>29</v>
      </c>
      <c r="E898">
        <v>29</v>
      </c>
      <c r="F898">
        <v>29</v>
      </c>
      <c r="G898">
        <v>29</v>
      </c>
      <c r="H898">
        <v>29</v>
      </c>
      <c r="I898">
        <v>29</v>
      </c>
      <c r="J898">
        <v>29</v>
      </c>
      <c r="K898">
        <v>29</v>
      </c>
      <c r="L898">
        <v>29</v>
      </c>
      <c r="M898">
        <v>29</v>
      </c>
      <c r="N898">
        <v>29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1461</v>
      </c>
      <c r="B899" t="s">
        <v>805</v>
      </c>
      <c r="C899">
        <v>170</v>
      </c>
      <c r="D899">
        <v>170</v>
      </c>
      <c r="E899">
        <v>170</v>
      </c>
      <c r="F899">
        <v>170</v>
      </c>
      <c r="G899">
        <v>170</v>
      </c>
      <c r="H899">
        <v>171</v>
      </c>
      <c r="I899">
        <v>170</v>
      </c>
      <c r="J899">
        <v>170</v>
      </c>
      <c r="K899">
        <v>170</v>
      </c>
      <c r="L899">
        <v>171</v>
      </c>
      <c r="M899">
        <v>171</v>
      </c>
      <c r="N899">
        <v>171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1462</v>
      </c>
      <c r="B900" t="s">
        <v>806</v>
      </c>
      <c r="C900">
        <v>39</v>
      </c>
      <c r="D900">
        <v>39</v>
      </c>
      <c r="E900">
        <v>39</v>
      </c>
      <c r="F900">
        <v>39</v>
      </c>
      <c r="G900">
        <v>39</v>
      </c>
      <c r="H900">
        <v>39</v>
      </c>
      <c r="I900">
        <v>39</v>
      </c>
      <c r="J900">
        <v>39</v>
      </c>
      <c r="K900">
        <v>39</v>
      </c>
      <c r="L900">
        <v>39</v>
      </c>
      <c r="M900">
        <v>39</v>
      </c>
      <c r="N900">
        <v>39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1463</v>
      </c>
      <c r="B901" t="s">
        <v>807</v>
      </c>
      <c r="C901">
        <v>73</v>
      </c>
      <c r="D901">
        <v>73</v>
      </c>
      <c r="E901">
        <v>73</v>
      </c>
      <c r="F901">
        <v>73</v>
      </c>
      <c r="G901">
        <v>73</v>
      </c>
      <c r="H901">
        <v>73</v>
      </c>
      <c r="I901">
        <v>73</v>
      </c>
      <c r="J901">
        <v>73</v>
      </c>
      <c r="K901">
        <v>73</v>
      </c>
      <c r="L901">
        <v>73</v>
      </c>
      <c r="M901">
        <v>73</v>
      </c>
      <c r="N901">
        <v>73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1464</v>
      </c>
      <c r="B902" t="s">
        <v>808</v>
      </c>
      <c r="C902">
        <v>63</v>
      </c>
      <c r="D902">
        <v>63</v>
      </c>
      <c r="E902">
        <v>63</v>
      </c>
      <c r="F902">
        <v>63</v>
      </c>
      <c r="G902">
        <v>63</v>
      </c>
      <c r="H902">
        <v>63</v>
      </c>
      <c r="I902">
        <v>63</v>
      </c>
      <c r="J902">
        <v>63</v>
      </c>
      <c r="K902">
        <v>63</v>
      </c>
      <c r="L902">
        <v>63</v>
      </c>
      <c r="M902">
        <v>63</v>
      </c>
      <c r="N902">
        <v>63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1465</v>
      </c>
      <c r="B903" t="s">
        <v>809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1466</v>
      </c>
      <c r="B904" t="s">
        <v>810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1467</v>
      </c>
      <c r="B905" t="s">
        <v>811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1468</v>
      </c>
      <c r="B906" t="s">
        <v>812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1469</v>
      </c>
      <c r="B907" t="s">
        <v>813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1470</v>
      </c>
      <c r="B908" t="s">
        <v>814</v>
      </c>
      <c r="C908">
        <v>2110</v>
      </c>
      <c r="D908">
        <v>1582</v>
      </c>
      <c r="E908">
        <v>1582</v>
      </c>
      <c r="F908">
        <v>4747</v>
      </c>
      <c r="G908">
        <v>3692</v>
      </c>
      <c r="H908">
        <v>4747</v>
      </c>
      <c r="I908">
        <v>4220</v>
      </c>
      <c r="J908">
        <v>5274</v>
      </c>
      <c r="K908">
        <v>4220</v>
      </c>
      <c r="L908">
        <v>8439</v>
      </c>
      <c r="M908">
        <v>8967</v>
      </c>
      <c r="N908">
        <v>3165</v>
      </c>
      <c r="O908">
        <v>3157</v>
      </c>
      <c r="P908">
        <v>2261</v>
      </c>
      <c r="Q908">
        <v>1905</v>
      </c>
      <c r="R908">
        <v>0</v>
      </c>
      <c r="S908">
        <v>6335</v>
      </c>
      <c r="T908">
        <v>4314</v>
      </c>
      <c r="U908">
        <v>5591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1471</v>
      </c>
      <c r="B909" t="s">
        <v>815</v>
      </c>
      <c r="C909">
        <v>112</v>
      </c>
      <c r="D909">
        <v>112</v>
      </c>
      <c r="E909">
        <v>112</v>
      </c>
      <c r="F909">
        <v>112</v>
      </c>
      <c r="G909">
        <v>112</v>
      </c>
      <c r="H909">
        <v>112</v>
      </c>
      <c r="I909">
        <v>112</v>
      </c>
      <c r="J909">
        <v>112</v>
      </c>
      <c r="K909">
        <v>112</v>
      </c>
      <c r="L909">
        <v>112</v>
      </c>
      <c r="M909">
        <v>112</v>
      </c>
      <c r="N909">
        <v>112</v>
      </c>
      <c r="O909">
        <v>0</v>
      </c>
      <c r="P909">
        <v>151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1472</v>
      </c>
      <c r="B910" t="s">
        <v>816</v>
      </c>
      <c r="C910">
        <v>29</v>
      </c>
      <c r="D910">
        <v>29</v>
      </c>
      <c r="E910">
        <v>29</v>
      </c>
      <c r="F910">
        <v>29</v>
      </c>
      <c r="G910">
        <v>29</v>
      </c>
      <c r="H910">
        <v>29</v>
      </c>
      <c r="I910">
        <v>29</v>
      </c>
      <c r="J910">
        <v>29</v>
      </c>
      <c r="K910">
        <v>29</v>
      </c>
      <c r="L910">
        <v>29</v>
      </c>
      <c r="M910">
        <v>29</v>
      </c>
      <c r="N910">
        <v>29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1473</v>
      </c>
      <c r="B911" t="s">
        <v>817</v>
      </c>
      <c r="C911">
        <v>170</v>
      </c>
      <c r="D911">
        <v>170</v>
      </c>
      <c r="E911">
        <v>170</v>
      </c>
      <c r="F911">
        <v>170</v>
      </c>
      <c r="G911">
        <v>170</v>
      </c>
      <c r="H911">
        <v>171</v>
      </c>
      <c r="I911">
        <v>170</v>
      </c>
      <c r="J911">
        <v>170</v>
      </c>
      <c r="K911">
        <v>170</v>
      </c>
      <c r="L911">
        <v>171</v>
      </c>
      <c r="M911">
        <v>171</v>
      </c>
      <c r="N911">
        <v>171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1474</v>
      </c>
      <c r="B912" t="s">
        <v>818</v>
      </c>
      <c r="C912">
        <v>39</v>
      </c>
      <c r="D912">
        <v>39</v>
      </c>
      <c r="E912">
        <v>39</v>
      </c>
      <c r="F912">
        <v>39</v>
      </c>
      <c r="G912">
        <v>39</v>
      </c>
      <c r="H912">
        <v>39</v>
      </c>
      <c r="I912">
        <v>39</v>
      </c>
      <c r="J912">
        <v>39</v>
      </c>
      <c r="K912">
        <v>39</v>
      </c>
      <c r="L912">
        <v>39</v>
      </c>
      <c r="M912">
        <v>39</v>
      </c>
      <c r="N912">
        <v>39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1475</v>
      </c>
      <c r="B913" t="s">
        <v>819</v>
      </c>
      <c r="C913">
        <v>73</v>
      </c>
      <c r="D913">
        <v>73</v>
      </c>
      <c r="E913">
        <v>73</v>
      </c>
      <c r="F913">
        <v>73</v>
      </c>
      <c r="G913">
        <v>73</v>
      </c>
      <c r="H913">
        <v>73</v>
      </c>
      <c r="I913">
        <v>73</v>
      </c>
      <c r="J913">
        <v>73</v>
      </c>
      <c r="K913">
        <v>73</v>
      </c>
      <c r="L913">
        <v>73</v>
      </c>
      <c r="M913">
        <v>73</v>
      </c>
      <c r="N913">
        <v>73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1476</v>
      </c>
      <c r="B914" t="s">
        <v>820</v>
      </c>
      <c r="C914">
        <v>-2047</v>
      </c>
      <c r="D914">
        <v>-1519</v>
      </c>
      <c r="E914">
        <v>-1519</v>
      </c>
      <c r="F914">
        <v>-4684</v>
      </c>
      <c r="G914">
        <v>-3629</v>
      </c>
      <c r="H914">
        <v>-4684</v>
      </c>
      <c r="I914">
        <v>-4157</v>
      </c>
      <c r="J914">
        <v>-5211</v>
      </c>
      <c r="K914">
        <v>-4157</v>
      </c>
      <c r="L914">
        <v>-8376</v>
      </c>
      <c r="M914">
        <v>-8904</v>
      </c>
      <c r="N914">
        <v>-3102</v>
      </c>
      <c r="O914">
        <v>-3157</v>
      </c>
      <c r="P914">
        <v>-2261</v>
      </c>
      <c r="Q914">
        <v>-1905</v>
      </c>
      <c r="R914">
        <v>0</v>
      </c>
      <c r="S914">
        <v>-6335</v>
      </c>
      <c r="T914">
        <v>-4314</v>
      </c>
      <c r="U914">
        <v>-5591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1477</v>
      </c>
      <c r="B915" t="s">
        <v>821</v>
      </c>
      <c r="C915">
        <v>1996</v>
      </c>
      <c r="D915">
        <v>2105</v>
      </c>
      <c r="E915">
        <v>2261</v>
      </c>
      <c r="F915">
        <v>2282</v>
      </c>
      <c r="G915">
        <v>2378</v>
      </c>
      <c r="H915">
        <v>2487</v>
      </c>
      <c r="I915">
        <v>2583</v>
      </c>
      <c r="J915">
        <v>2664</v>
      </c>
      <c r="K915">
        <v>2760</v>
      </c>
      <c r="L915">
        <v>2869</v>
      </c>
      <c r="M915">
        <v>2965</v>
      </c>
      <c r="N915">
        <v>3061</v>
      </c>
      <c r="O915">
        <v>1996</v>
      </c>
      <c r="P915">
        <v>1996</v>
      </c>
      <c r="Q915">
        <v>2147</v>
      </c>
      <c r="R915">
        <v>2147</v>
      </c>
      <c r="S915">
        <v>2147</v>
      </c>
      <c r="T915">
        <v>2147</v>
      </c>
      <c r="U915">
        <v>2147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1478</v>
      </c>
      <c r="B916" t="s">
        <v>822</v>
      </c>
      <c r="C916">
        <v>0</v>
      </c>
      <c r="D916">
        <v>25</v>
      </c>
      <c r="E916">
        <v>50</v>
      </c>
      <c r="F916">
        <v>75</v>
      </c>
      <c r="G916">
        <v>100</v>
      </c>
      <c r="H916">
        <v>125</v>
      </c>
      <c r="I916">
        <v>149</v>
      </c>
      <c r="J916">
        <v>174</v>
      </c>
      <c r="K916">
        <v>199</v>
      </c>
      <c r="L916">
        <v>224</v>
      </c>
      <c r="M916">
        <v>249</v>
      </c>
      <c r="N916">
        <v>274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1479</v>
      </c>
      <c r="B917" t="s">
        <v>823</v>
      </c>
      <c r="C917">
        <v>0</v>
      </c>
      <c r="D917">
        <v>145</v>
      </c>
      <c r="E917">
        <v>291</v>
      </c>
      <c r="F917">
        <v>436</v>
      </c>
      <c r="G917">
        <v>581</v>
      </c>
      <c r="H917">
        <v>726</v>
      </c>
      <c r="I917">
        <v>872</v>
      </c>
      <c r="J917">
        <v>1017</v>
      </c>
      <c r="K917">
        <v>1162</v>
      </c>
      <c r="L917">
        <v>1308</v>
      </c>
      <c r="M917">
        <v>1453</v>
      </c>
      <c r="N917">
        <v>1599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1480</v>
      </c>
      <c r="B918" t="s">
        <v>824</v>
      </c>
      <c r="C918">
        <v>0</v>
      </c>
      <c r="D918">
        <v>33</v>
      </c>
      <c r="E918">
        <v>66</v>
      </c>
      <c r="F918">
        <v>100</v>
      </c>
      <c r="G918">
        <v>133</v>
      </c>
      <c r="H918">
        <v>166</v>
      </c>
      <c r="I918">
        <v>199</v>
      </c>
      <c r="J918">
        <v>232</v>
      </c>
      <c r="K918">
        <v>266</v>
      </c>
      <c r="L918">
        <v>299</v>
      </c>
      <c r="M918">
        <v>332</v>
      </c>
      <c r="N918">
        <v>365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1481</v>
      </c>
      <c r="B919" t="s">
        <v>825</v>
      </c>
      <c r="C919">
        <v>0</v>
      </c>
      <c r="D919">
        <v>62</v>
      </c>
      <c r="E919">
        <v>125</v>
      </c>
      <c r="F919">
        <v>4119</v>
      </c>
      <c r="G919">
        <v>249</v>
      </c>
      <c r="H919">
        <v>311</v>
      </c>
      <c r="I919">
        <v>374</v>
      </c>
      <c r="J919">
        <v>436</v>
      </c>
      <c r="K919">
        <v>498</v>
      </c>
      <c r="L919">
        <v>4492</v>
      </c>
      <c r="M919">
        <v>623</v>
      </c>
      <c r="N919">
        <v>685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1482</v>
      </c>
      <c r="B920" t="s">
        <v>826</v>
      </c>
      <c r="C920">
        <v>54519</v>
      </c>
      <c r="D920">
        <v>52352</v>
      </c>
      <c r="E920">
        <v>50740</v>
      </c>
      <c r="F920">
        <v>49129</v>
      </c>
      <c r="G920">
        <v>44186</v>
      </c>
      <c r="H920">
        <v>40353</v>
      </c>
      <c r="I920">
        <v>35410</v>
      </c>
      <c r="J920">
        <v>31023</v>
      </c>
      <c r="K920">
        <v>25525</v>
      </c>
      <c r="L920">
        <v>21137</v>
      </c>
      <c r="M920">
        <v>12308</v>
      </c>
      <c r="N920">
        <v>2923</v>
      </c>
      <c r="O920">
        <v>54519</v>
      </c>
      <c r="P920">
        <v>51409</v>
      </c>
      <c r="Q920">
        <v>50116</v>
      </c>
      <c r="R920">
        <v>47871</v>
      </c>
      <c r="S920">
        <v>48759</v>
      </c>
      <c r="T920">
        <v>42762</v>
      </c>
      <c r="U920">
        <v>39363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1483</v>
      </c>
      <c r="B921" t="s">
        <v>827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1484</v>
      </c>
      <c r="B922" t="s">
        <v>828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1485</v>
      </c>
      <c r="B923" t="s">
        <v>829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1486</v>
      </c>
      <c r="B924" t="s">
        <v>830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1487</v>
      </c>
      <c r="B925" t="s">
        <v>831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1488</v>
      </c>
      <c r="B926" t="s">
        <v>832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1489</v>
      </c>
      <c r="B927" t="s">
        <v>833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1490</v>
      </c>
      <c r="B928" t="s">
        <v>834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1491</v>
      </c>
      <c r="B929" t="s">
        <v>835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1492</v>
      </c>
      <c r="B930" t="s">
        <v>836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1493</v>
      </c>
      <c r="B931" t="s">
        <v>837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1494</v>
      </c>
      <c r="B932" t="s">
        <v>838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11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1495</v>
      </c>
      <c r="B933" t="s">
        <v>839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1496</v>
      </c>
      <c r="B934" t="s">
        <v>840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1497</v>
      </c>
      <c r="B935" t="s">
        <v>841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1498</v>
      </c>
      <c r="B936" t="s">
        <v>842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1499</v>
      </c>
      <c r="B937" t="s">
        <v>843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1500</v>
      </c>
      <c r="B938" t="s">
        <v>844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-11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1501</v>
      </c>
      <c r="B939" t="s">
        <v>845</v>
      </c>
      <c r="C939">
        <v>252719</v>
      </c>
      <c r="D939">
        <v>266574</v>
      </c>
      <c r="E939">
        <v>270108</v>
      </c>
      <c r="F939">
        <v>261322</v>
      </c>
      <c r="G939">
        <v>262067</v>
      </c>
      <c r="H939">
        <v>255985</v>
      </c>
      <c r="I939">
        <v>260327</v>
      </c>
      <c r="J939">
        <v>311732</v>
      </c>
      <c r="K939">
        <v>270813</v>
      </c>
      <c r="L939">
        <v>265454</v>
      </c>
      <c r="M939">
        <v>256174</v>
      </c>
      <c r="N939">
        <v>251361</v>
      </c>
      <c r="O939">
        <v>195527</v>
      </c>
      <c r="P939">
        <v>239863</v>
      </c>
      <c r="Q939">
        <v>252282</v>
      </c>
      <c r="R939">
        <v>354779</v>
      </c>
      <c r="S939">
        <v>175357</v>
      </c>
      <c r="T939">
        <v>210403</v>
      </c>
      <c r="U939">
        <v>272361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1502</v>
      </c>
      <c r="B940" t="s">
        <v>648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1503</v>
      </c>
      <c r="B941" t="s">
        <v>647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1504</v>
      </c>
      <c r="B942" t="s">
        <v>649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1510</v>
      </c>
      <c r="B943" t="s">
        <v>866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1511</v>
      </c>
      <c r="B944" t="s">
        <v>846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1512</v>
      </c>
      <c r="B945" t="s">
        <v>847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1513</v>
      </c>
      <c r="B946" t="s">
        <v>848</v>
      </c>
      <c r="C946">
        <v>2700</v>
      </c>
      <c r="D946">
        <v>2700</v>
      </c>
      <c r="E946">
        <v>2700</v>
      </c>
      <c r="F946">
        <v>2700</v>
      </c>
      <c r="G946">
        <v>2700</v>
      </c>
      <c r="H946">
        <v>2700</v>
      </c>
      <c r="I946">
        <v>2700</v>
      </c>
      <c r="J946">
        <v>2700</v>
      </c>
      <c r="K946">
        <v>2700</v>
      </c>
      <c r="L946">
        <v>2700</v>
      </c>
      <c r="M946">
        <v>2700</v>
      </c>
      <c r="N946">
        <v>2700</v>
      </c>
      <c r="O946">
        <v>5200</v>
      </c>
      <c r="P946">
        <v>6600</v>
      </c>
      <c r="Q946">
        <v>5100</v>
      </c>
      <c r="R946">
        <v>6300</v>
      </c>
      <c r="S946">
        <v>6000</v>
      </c>
      <c r="T946">
        <v>4500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1515</v>
      </c>
      <c r="B947" t="s">
        <v>850</v>
      </c>
      <c r="C947">
        <v>9</v>
      </c>
      <c r="D947">
        <v>9</v>
      </c>
      <c r="E947">
        <v>7</v>
      </c>
      <c r="F947">
        <v>7</v>
      </c>
      <c r="G947">
        <v>7</v>
      </c>
      <c r="H947">
        <v>7</v>
      </c>
      <c r="I947">
        <v>7</v>
      </c>
      <c r="J947">
        <v>7</v>
      </c>
      <c r="K947">
        <v>7</v>
      </c>
      <c r="L947">
        <v>7</v>
      </c>
      <c r="M947">
        <v>7</v>
      </c>
      <c r="N947">
        <v>7</v>
      </c>
      <c r="O947">
        <v>9</v>
      </c>
      <c r="P947">
        <v>9</v>
      </c>
      <c r="Q947">
        <v>7</v>
      </c>
      <c r="R947">
        <v>7</v>
      </c>
      <c r="S947">
        <v>7</v>
      </c>
      <c r="T947">
        <v>7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1516</v>
      </c>
      <c r="B948" t="s">
        <v>1006</v>
      </c>
      <c r="C948">
        <v>65</v>
      </c>
      <c r="D948">
        <v>65</v>
      </c>
      <c r="E948">
        <v>65</v>
      </c>
      <c r="F948">
        <v>30</v>
      </c>
      <c r="G948">
        <v>30</v>
      </c>
      <c r="H948">
        <v>30</v>
      </c>
      <c r="I948">
        <v>30</v>
      </c>
      <c r="J948">
        <v>30</v>
      </c>
      <c r="K948">
        <v>30</v>
      </c>
      <c r="L948">
        <v>30</v>
      </c>
      <c r="M948">
        <v>30</v>
      </c>
      <c r="N948">
        <v>30</v>
      </c>
      <c r="O948">
        <v>82</v>
      </c>
      <c r="P948">
        <v>86</v>
      </c>
      <c r="Q948">
        <v>74</v>
      </c>
      <c r="R948">
        <v>32</v>
      </c>
      <c r="S948">
        <v>62</v>
      </c>
      <c r="T948">
        <v>98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1517</v>
      </c>
      <c r="B949" t="s">
        <v>1007</v>
      </c>
      <c r="C949">
        <v>7</v>
      </c>
      <c r="D949">
        <v>7</v>
      </c>
      <c r="E949">
        <v>4</v>
      </c>
      <c r="F949">
        <v>4</v>
      </c>
      <c r="G949">
        <v>4</v>
      </c>
      <c r="H949">
        <v>4</v>
      </c>
      <c r="I949">
        <v>4</v>
      </c>
      <c r="J949">
        <v>4</v>
      </c>
      <c r="K949">
        <v>4</v>
      </c>
      <c r="L949">
        <v>4</v>
      </c>
      <c r="M949">
        <v>4</v>
      </c>
      <c r="N949">
        <v>4</v>
      </c>
      <c r="O949">
        <v>8</v>
      </c>
      <c r="P949">
        <v>4</v>
      </c>
      <c r="Q949">
        <v>8</v>
      </c>
      <c r="R949">
        <v>5</v>
      </c>
      <c r="S949">
        <v>26</v>
      </c>
      <c r="T949">
        <v>6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1518</v>
      </c>
      <c r="B950" t="s">
        <v>853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1519</v>
      </c>
      <c r="B951" t="s">
        <v>1008</v>
      </c>
      <c r="C951">
        <v>42</v>
      </c>
      <c r="D951">
        <v>42</v>
      </c>
      <c r="E951">
        <v>42</v>
      </c>
      <c r="F951">
        <v>42</v>
      </c>
      <c r="G951">
        <v>42</v>
      </c>
      <c r="H951">
        <v>42</v>
      </c>
      <c r="I951">
        <v>42</v>
      </c>
      <c r="J951">
        <v>42</v>
      </c>
      <c r="K951">
        <v>42</v>
      </c>
      <c r="L951">
        <v>42</v>
      </c>
      <c r="M951">
        <v>42</v>
      </c>
      <c r="N951">
        <v>42</v>
      </c>
      <c r="O951">
        <v>133</v>
      </c>
      <c r="P951">
        <v>150</v>
      </c>
      <c r="Q951">
        <v>170</v>
      </c>
      <c r="R951">
        <v>53</v>
      </c>
      <c r="S951">
        <v>43</v>
      </c>
      <c r="T951">
        <v>158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1520</v>
      </c>
      <c r="B952" t="s">
        <v>855</v>
      </c>
      <c r="C952">
        <v>4926</v>
      </c>
      <c r="D952">
        <v>4926</v>
      </c>
      <c r="E952">
        <v>4926</v>
      </c>
      <c r="F952">
        <v>4926</v>
      </c>
      <c r="G952">
        <v>4926</v>
      </c>
      <c r="H952">
        <v>4933</v>
      </c>
      <c r="I952">
        <v>4926</v>
      </c>
      <c r="J952">
        <v>4926</v>
      </c>
      <c r="K952">
        <v>4926</v>
      </c>
      <c r="L952">
        <v>4933</v>
      </c>
      <c r="M952">
        <v>4933</v>
      </c>
      <c r="N952">
        <v>4933</v>
      </c>
      <c r="O952">
        <v>4006</v>
      </c>
      <c r="P952">
        <v>4000</v>
      </c>
      <c r="Q952">
        <v>4895</v>
      </c>
      <c r="R952">
        <v>3582</v>
      </c>
      <c r="S952">
        <v>4107</v>
      </c>
      <c r="T952">
        <v>1427</v>
      </c>
      <c r="U952">
        <v>1988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1521</v>
      </c>
      <c r="B953" t="s">
        <v>856</v>
      </c>
      <c r="C953">
        <v>4693</v>
      </c>
      <c r="D953">
        <v>3561</v>
      </c>
      <c r="E953">
        <v>3686</v>
      </c>
      <c r="F953">
        <v>5991</v>
      </c>
      <c r="G953">
        <v>8295</v>
      </c>
      <c r="H953">
        <v>10558</v>
      </c>
      <c r="I953">
        <v>13911</v>
      </c>
      <c r="J953">
        <v>10475</v>
      </c>
      <c r="K953">
        <v>9427</v>
      </c>
      <c r="L953">
        <v>20741</v>
      </c>
      <c r="M953">
        <v>18563</v>
      </c>
      <c r="N953">
        <v>7415</v>
      </c>
      <c r="O953">
        <v>3497</v>
      </c>
      <c r="P953">
        <v>6693</v>
      </c>
      <c r="Q953">
        <v>4068</v>
      </c>
      <c r="R953">
        <v>6842</v>
      </c>
      <c r="S953">
        <v>6297</v>
      </c>
      <c r="T953">
        <v>5357</v>
      </c>
      <c r="U953">
        <v>4435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1522</v>
      </c>
      <c r="B954" t="s">
        <v>857</v>
      </c>
      <c r="C954">
        <v>100</v>
      </c>
      <c r="D954">
        <v>100</v>
      </c>
      <c r="E954">
        <v>100</v>
      </c>
      <c r="F954">
        <v>100</v>
      </c>
      <c r="G954">
        <v>100</v>
      </c>
      <c r="H954">
        <v>100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114</v>
      </c>
      <c r="P954">
        <v>124</v>
      </c>
      <c r="Q954">
        <v>140</v>
      </c>
      <c r="R954">
        <v>113</v>
      </c>
      <c r="S954">
        <v>158</v>
      </c>
      <c r="T954">
        <v>173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1523</v>
      </c>
      <c r="B955" t="s">
        <v>858</v>
      </c>
      <c r="C955">
        <v>100</v>
      </c>
      <c r="D955">
        <v>100</v>
      </c>
      <c r="E955">
        <v>100</v>
      </c>
      <c r="F955">
        <v>100</v>
      </c>
      <c r="G955">
        <v>100</v>
      </c>
      <c r="H955">
        <v>100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66</v>
      </c>
      <c r="P955">
        <v>65</v>
      </c>
      <c r="Q955">
        <v>62</v>
      </c>
      <c r="R955">
        <v>81</v>
      </c>
      <c r="S955">
        <v>56</v>
      </c>
      <c r="T955">
        <v>60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1527</v>
      </c>
      <c r="B956" t="s">
        <v>868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</v>
      </c>
      <c r="P956">
        <v>11</v>
      </c>
      <c r="Q956">
        <v>10</v>
      </c>
      <c r="R956">
        <v>6</v>
      </c>
      <c r="S956">
        <v>10</v>
      </c>
      <c r="T956">
        <v>14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1528</v>
      </c>
      <c r="B957" t="s">
        <v>866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1529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1530</v>
      </c>
      <c r="B959" t="s">
        <v>866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1531</v>
      </c>
      <c r="B960" t="s">
        <v>867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1532</v>
      </c>
      <c r="B961" t="s">
        <v>869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9</v>
      </c>
      <c r="P961">
        <v>8</v>
      </c>
      <c r="Q961">
        <v>8</v>
      </c>
      <c r="R961">
        <v>8</v>
      </c>
      <c r="S961">
        <v>9</v>
      </c>
      <c r="T961">
        <v>10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1533</v>
      </c>
      <c r="B962" t="s">
        <v>869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1534</v>
      </c>
      <c r="B963" t="s">
        <v>870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1535</v>
      </c>
      <c r="B964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1536</v>
      </c>
      <c r="B965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1537</v>
      </c>
      <c r="B966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2</v>
      </c>
      <c r="P966">
        <v>3</v>
      </c>
      <c r="Q966">
        <v>4</v>
      </c>
      <c r="R966">
        <v>2</v>
      </c>
      <c r="S966">
        <v>2</v>
      </c>
      <c r="T966">
        <v>7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1538</v>
      </c>
      <c r="B967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4</v>
      </c>
      <c r="P967">
        <v>3</v>
      </c>
      <c r="Q967">
        <v>3</v>
      </c>
      <c r="R967">
        <v>2</v>
      </c>
      <c r="S967">
        <v>3</v>
      </c>
      <c r="T967">
        <v>3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1540</v>
      </c>
      <c r="B968" t="s">
        <v>866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1</v>
      </c>
      <c r="P969">
        <v>10</v>
      </c>
      <c r="Q969">
        <v>7</v>
      </c>
      <c r="R969">
        <v>3</v>
      </c>
      <c r="S969">
        <v>5</v>
      </c>
      <c r="T969">
        <v>10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25</v>
      </c>
      <c r="P973">
        <v>32</v>
      </c>
      <c r="Q973">
        <v>0</v>
      </c>
      <c r="R973">
        <v>0</v>
      </c>
      <c r="S973">
        <v>50</v>
      </c>
      <c r="T973">
        <v>0</v>
      </c>
      <c r="U973">
        <v>50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1550</v>
      </c>
      <c r="B974" t="s">
        <v>755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1551</v>
      </c>
      <c r="B975" t="s">
        <v>755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1552</v>
      </c>
      <c r="B976" t="s">
        <v>631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1553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1554</v>
      </c>
      <c r="B978" t="s">
        <v>357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1555</v>
      </c>
      <c r="B979" t="s">
        <v>357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1556</v>
      </c>
      <c r="B980" t="s">
        <v>591</v>
      </c>
      <c r="C980">
        <v>127</v>
      </c>
      <c r="D980">
        <v>127</v>
      </c>
      <c r="E980">
        <v>326</v>
      </c>
      <c r="F980">
        <v>357</v>
      </c>
      <c r="G980">
        <v>254</v>
      </c>
      <c r="H980">
        <v>110</v>
      </c>
      <c r="I980">
        <v>399</v>
      </c>
      <c r="J980">
        <v>362</v>
      </c>
      <c r="K980">
        <v>381</v>
      </c>
      <c r="L980">
        <v>399</v>
      </c>
      <c r="M980">
        <v>344</v>
      </c>
      <c r="N980">
        <v>381</v>
      </c>
      <c r="O980">
        <v>52</v>
      </c>
      <c r="P980">
        <v>99</v>
      </c>
      <c r="Q980">
        <v>394</v>
      </c>
      <c r="R980">
        <v>275</v>
      </c>
      <c r="S980">
        <v>370</v>
      </c>
      <c r="T980">
        <v>92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1557</v>
      </c>
      <c r="B981" t="s">
        <v>590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1558</v>
      </c>
      <c r="B982" t="s">
        <v>589</v>
      </c>
      <c r="C982">
        <v>7</v>
      </c>
      <c r="D982">
        <v>7</v>
      </c>
      <c r="E982">
        <v>7</v>
      </c>
      <c r="F982">
        <v>7</v>
      </c>
      <c r="G982">
        <v>7</v>
      </c>
      <c r="H982">
        <v>7</v>
      </c>
      <c r="I982">
        <v>7</v>
      </c>
      <c r="J982">
        <v>7</v>
      </c>
      <c r="K982">
        <v>7</v>
      </c>
      <c r="L982">
        <v>7</v>
      </c>
      <c r="M982">
        <v>7</v>
      </c>
      <c r="N982">
        <v>7</v>
      </c>
      <c r="O982">
        <v>3</v>
      </c>
      <c r="P982">
        <v>7</v>
      </c>
      <c r="Q982">
        <v>6</v>
      </c>
      <c r="R982">
        <v>11</v>
      </c>
      <c r="S982">
        <v>9</v>
      </c>
      <c r="T982">
        <v>7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1560</v>
      </c>
      <c r="B983" t="s">
        <v>876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1562</v>
      </c>
      <c r="B984" t="s">
        <v>939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1563</v>
      </c>
      <c r="B985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1564</v>
      </c>
      <c r="B986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1565</v>
      </c>
      <c r="B987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1566</v>
      </c>
      <c r="B988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1567</v>
      </c>
      <c r="B989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1568</v>
      </c>
      <c r="B990" t="s">
        <v>940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1569</v>
      </c>
      <c r="B991" t="s">
        <v>941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1570</v>
      </c>
      <c r="B992" t="s">
        <v>939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1571</v>
      </c>
      <c r="B993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1572</v>
      </c>
      <c r="B994" t="s">
        <v>939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1576</v>
      </c>
      <c r="B995" t="s">
        <v>945</v>
      </c>
      <c r="C995">
        <v>892244</v>
      </c>
      <c r="D995">
        <v>801645</v>
      </c>
      <c r="E995">
        <v>869203</v>
      </c>
      <c r="F995">
        <v>892509</v>
      </c>
      <c r="G995">
        <v>768814</v>
      </c>
      <c r="H995">
        <v>817623</v>
      </c>
      <c r="I995">
        <v>801263</v>
      </c>
      <c r="J995">
        <v>920213</v>
      </c>
      <c r="K995">
        <v>847616</v>
      </c>
      <c r="L995">
        <v>869497</v>
      </c>
      <c r="M995">
        <v>816018</v>
      </c>
      <c r="N995">
        <v>816798</v>
      </c>
      <c r="O995">
        <v>858315</v>
      </c>
      <c r="P995">
        <v>865788</v>
      </c>
      <c r="Q995">
        <v>763074</v>
      </c>
      <c r="R995">
        <v>935909</v>
      </c>
      <c r="S995">
        <v>661731</v>
      </c>
      <c r="T995">
        <v>760488</v>
      </c>
      <c r="U995">
        <v>673999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1577</v>
      </c>
      <c r="B996" t="s">
        <v>946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1578</v>
      </c>
      <c r="B997" t="s">
        <v>967</v>
      </c>
      <c r="C997">
        <v>0</v>
      </c>
      <c r="D997">
        <v>40</v>
      </c>
      <c r="E997">
        <v>50</v>
      </c>
      <c r="F997">
        <v>40</v>
      </c>
      <c r="G997">
        <v>40</v>
      </c>
      <c r="H997">
        <v>40</v>
      </c>
      <c r="I997">
        <v>45</v>
      </c>
      <c r="J997">
        <v>40</v>
      </c>
      <c r="K997">
        <v>50</v>
      </c>
      <c r="L997">
        <v>55</v>
      </c>
      <c r="M997">
        <v>40</v>
      </c>
      <c r="N997">
        <v>25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1579</v>
      </c>
      <c r="B998" t="s">
        <v>947</v>
      </c>
      <c r="C998">
        <v>0</v>
      </c>
      <c r="D998">
        <v>8</v>
      </c>
      <c r="E998">
        <v>10</v>
      </c>
      <c r="F998">
        <v>8</v>
      </c>
      <c r="G998">
        <v>8</v>
      </c>
      <c r="H998">
        <v>8</v>
      </c>
      <c r="I998">
        <v>9</v>
      </c>
      <c r="J998">
        <v>8</v>
      </c>
      <c r="K998">
        <v>10</v>
      </c>
      <c r="L998">
        <v>11</v>
      </c>
      <c r="M998">
        <v>8</v>
      </c>
      <c r="N998">
        <v>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1580</v>
      </c>
      <c r="B999" t="s">
        <v>948</v>
      </c>
      <c r="C999">
        <v>0</v>
      </c>
      <c r="D999">
        <v>8</v>
      </c>
      <c r="E999">
        <v>10</v>
      </c>
      <c r="F999">
        <v>8</v>
      </c>
      <c r="G999">
        <v>8</v>
      </c>
      <c r="H999">
        <v>8</v>
      </c>
      <c r="I999">
        <v>9</v>
      </c>
      <c r="J999">
        <v>8</v>
      </c>
      <c r="K999">
        <v>10</v>
      </c>
      <c r="L999">
        <v>11</v>
      </c>
      <c r="M999">
        <v>8</v>
      </c>
      <c r="N999">
        <v>5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1581</v>
      </c>
      <c r="B1000" t="s">
        <v>949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1582</v>
      </c>
      <c r="B1001" t="s">
        <v>950</v>
      </c>
      <c r="C1001">
        <v>0</v>
      </c>
      <c r="D1001">
        <v>16</v>
      </c>
      <c r="E1001">
        <v>20</v>
      </c>
      <c r="F1001">
        <v>16</v>
      </c>
      <c r="G1001">
        <v>16</v>
      </c>
      <c r="H1001">
        <v>16</v>
      </c>
      <c r="I1001">
        <v>18</v>
      </c>
      <c r="J1001">
        <v>16</v>
      </c>
      <c r="K1001">
        <v>20</v>
      </c>
      <c r="L1001">
        <v>22</v>
      </c>
      <c r="M1001">
        <v>16</v>
      </c>
      <c r="N1001">
        <v>10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1583</v>
      </c>
      <c r="B1002" t="s">
        <v>951</v>
      </c>
      <c r="C1002">
        <v>0</v>
      </c>
      <c r="D1002">
        <v>4</v>
      </c>
      <c r="E1002">
        <v>5</v>
      </c>
      <c r="F1002">
        <v>4</v>
      </c>
      <c r="G1002">
        <v>4</v>
      </c>
      <c r="H1002">
        <v>4</v>
      </c>
      <c r="I1002">
        <v>5</v>
      </c>
      <c r="J1002">
        <v>4</v>
      </c>
      <c r="K1002">
        <v>5</v>
      </c>
      <c r="L1002">
        <v>6</v>
      </c>
      <c r="M1002">
        <v>4</v>
      </c>
      <c r="N1002">
        <v>3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1584</v>
      </c>
      <c r="B1003" t="s">
        <v>952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1585</v>
      </c>
      <c r="B1004" t="s">
        <v>953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1587</v>
      </c>
      <c r="B1005" t="s">
        <v>955</v>
      </c>
      <c r="C1005">
        <v>196894</v>
      </c>
      <c r="D1005">
        <v>185894</v>
      </c>
      <c r="E1005">
        <v>192278</v>
      </c>
      <c r="F1005">
        <v>190000</v>
      </c>
      <c r="G1005">
        <v>177634</v>
      </c>
      <c r="H1005">
        <v>201732</v>
      </c>
      <c r="I1005">
        <v>201587</v>
      </c>
      <c r="J1005">
        <v>348308</v>
      </c>
      <c r="K1005">
        <v>206285</v>
      </c>
      <c r="L1005">
        <v>220218</v>
      </c>
      <c r="M1005">
        <v>214359</v>
      </c>
      <c r="N1005">
        <v>225840</v>
      </c>
      <c r="O1005">
        <v>204017</v>
      </c>
      <c r="P1005">
        <v>180418</v>
      </c>
      <c r="Q1005">
        <v>199874</v>
      </c>
      <c r="R1005">
        <v>342861</v>
      </c>
      <c r="S1005">
        <v>77894</v>
      </c>
      <c r="T1005">
        <v>214543</v>
      </c>
      <c r="U1005">
        <v>200721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1588</v>
      </c>
      <c r="B1006" t="s">
        <v>956</v>
      </c>
      <c r="C1006">
        <v>31661</v>
      </c>
      <c r="D1006">
        <v>29695</v>
      </c>
      <c r="E1006">
        <v>29014</v>
      </c>
      <c r="F1006">
        <v>83711</v>
      </c>
      <c r="G1006">
        <v>28051</v>
      </c>
      <c r="H1006">
        <v>29707</v>
      </c>
      <c r="I1006">
        <v>29745</v>
      </c>
      <c r="J1006">
        <v>32098</v>
      </c>
      <c r="K1006">
        <v>31740</v>
      </c>
      <c r="L1006">
        <v>32989</v>
      </c>
      <c r="M1006">
        <v>31369</v>
      </c>
      <c r="N1006">
        <v>31601</v>
      </c>
      <c r="O1006">
        <v>52686</v>
      </c>
      <c r="P1006">
        <v>34484</v>
      </c>
      <c r="Q1006">
        <v>27022</v>
      </c>
      <c r="R1006">
        <v>20361</v>
      </c>
      <c r="S1006">
        <v>18382</v>
      </c>
      <c r="T1006">
        <v>22293</v>
      </c>
      <c r="U1006">
        <v>15248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1589</v>
      </c>
      <c r="B1007" t="s">
        <v>957</v>
      </c>
      <c r="C1007">
        <v>312423</v>
      </c>
      <c r="D1007">
        <v>280668</v>
      </c>
      <c r="E1007">
        <v>333054</v>
      </c>
      <c r="F1007">
        <v>276216</v>
      </c>
      <c r="G1007">
        <v>275507</v>
      </c>
      <c r="H1007">
        <v>280919</v>
      </c>
      <c r="I1007">
        <v>283101</v>
      </c>
      <c r="J1007">
        <v>268220</v>
      </c>
      <c r="K1007">
        <v>330386</v>
      </c>
      <c r="L1007">
        <v>339074</v>
      </c>
      <c r="M1007">
        <v>302889</v>
      </c>
      <c r="N1007">
        <v>332923</v>
      </c>
      <c r="O1007">
        <v>245868</v>
      </c>
      <c r="P1007">
        <v>355504</v>
      </c>
      <c r="Q1007">
        <v>265040</v>
      </c>
      <c r="R1007">
        <v>263161</v>
      </c>
      <c r="S1007">
        <v>286554</v>
      </c>
      <c r="T1007">
        <v>243718</v>
      </c>
      <c r="U1007">
        <v>229457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1590</v>
      </c>
      <c r="B1008" t="s">
        <v>958</v>
      </c>
      <c r="C1008">
        <v>56514</v>
      </c>
      <c r="D1008">
        <v>44902</v>
      </c>
      <c r="E1008">
        <v>53163</v>
      </c>
      <c r="F1008">
        <v>54903</v>
      </c>
      <c r="G1008">
        <v>39763</v>
      </c>
      <c r="H1008">
        <v>59485</v>
      </c>
      <c r="I1008">
        <v>50976</v>
      </c>
      <c r="J1008">
        <v>45082</v>
      </c>
      <c r="K1008">
        <v>50714</v>
      </c>
      <c r="L1008">
        <v>53557</v>
      </c>
      <c r="M1008">
        <v>63887</v>
      </c>
      <c r="N1008">
        <v>51371</v>
      </c>
      <c r="O1008">
        <v>58500</v>
      </c>
      <c r="P1008">
        <v>46561</v>
      </c>
      <c r="Q1008">
        <v>48050</v>
      </c>
      <c r="R1008">
        <v>57974</v>
      </c>
      <c r="S1008">
        <v>43386</v>
      </c>
      <c r="T1008">
        <v>39025</v>
      </c>
      <c r="U1008">
        <v>51643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1591</v>
      </c>
      <c r="B1009" t="s">
        <v>959</v>
      </c>
      <c r="C1009">
        <v>139093</v>
      </c>
      <c r="D1009">
        <v>110346</v>
      </c>
      <c r="E1009">
        <v>113814</v>
      </c>
      <c r="F1009">
        <v>144184</v>
      </c>
      <c r="G1009">
        <v>103612</v>
      </c>
      <c r="H1009">
        <v>112589</v>
      </c>
      <c r="I1009">
        <v>114388</v>
      </c>
      <c r="J1009">
        <v>109204</v>
      </c>
      <c r="K1009">
        <v>121150</v>
      </c>
      <c r="L1009">
        <v>124769</v>
      </c>
      <c r="M1009">
        <v>124259</v>
      </c>
      <c r="N1009">
        <v>116633</v>
      </c>
      <c r="O1009">
        <v>141481</v>
      </c>
      <c r="P1009">
        <v>99017</v>
      </c>
      <c r="Q1009">
        <v>78571</v>
      </c>
      <c r="R1009">
        <v>113956</v>
      </c>
      <c r="S1009">
        <v>93023</v>
      </c>
      <c r="T1009">
        <v>109736</v>
      </c>
      <c r="U1009">
        <v>65399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1592</v>
      </c>
      <c r="B1010" t="s">
        <v>960</v>
      </c>
      <c r="C1010">
        <v>155659</v>
      </c>
      <c r="D1010">
        <v>150140</v>
      </c>
      <c r="E1010">
        <v>147880</v>
      </c>
      <c r="F1010">
        <v>143495</v>
      </c>
      <c r="G1010">
        <v>144247</v>
      </c>
      <c r="H1010">
        <v>133191</v>
      </c>
      <c r="I1010">
        <v>121466</v>
      </c>
      <c r="J1010">
        <v>117301</v>
      </c>
      <c r="K1010">
        <v>107341</v>
      </c>
      <c r="L1010">
        <v>98890</v>
      </c>
      <c r="M1010">
        <v>79255</v>
      </c>
      <c r="N1010">
        <v>58430</v>
      </c>
      <c r="O1010">
        <v>153603</v>
      </c>
      <c r="P1010">
        <v>149804</v>
      </c>
      <c r="Q1010">
        <v>144517</v>
      </c>
      <c r="R1010">
        <v>137595</v>
      </c>
      <c r="S1010">
        <v>142491</v>
      </c>
      <c r="T1010">
        <v>131173</v>
      </c>
      <c r="U1010">
        <v>111531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1593</v>
      </c>
      <c r="B1011" t="s">
        <v>589</v>
      </c>
      <c r="C1011">
        <v>10</v>
      </c>
      <c r="D1011">
        <v>10</v>
      </c>
      <c r="E1011">
        <v>10</v>
      </c>
      <c r="F1011">
        <v>10</v>
      </c>
      <c r="G1011">
        <v>10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9</v>
      </c>
      <c r="P1011">
        <v>15</v>
      </c>
      <c r="Q1011">
        <v>12</v>
      </c>
      <c r="R1011">
        <v>12</v>
      </c>
      <c r="S1011">
        <v>11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1594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1596</v>
      </c>
      <c r="B1013" t="s">
        <v>590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1598</v>
      </c>
      <c r="B1014" t="s">
        <v>591</v>
      </c>
      <c r="C1014">
        <v>111</v>
      </c>
      <c r="D1014">
        <v>111</v>
      </c>
      <c r="E1014">
        <v>571</v>
      </c>
      <c r="F1014">
        <v>560</v>
      </c>
      <c r="G1014">
        <v>545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69</v>
      </c>
      <c r="P1014">
        <v>73</v>
      </c>
      <c r="Q1014">
        <v>400</v>
      </c>
      <c r="R1014">
        <v>448</v>
      </c>
      <c r="S1014">
        <v>400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1599</v>
      </c>
      <c r="B1015" t="s">
        <v>591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1600</v>
      </c>
      <c r="B1016" t="s">
        <v>962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1601</v>
      </c>
      <c r="B1017" t="s">
        <v>963</v>
      </c>
      <c r="C1017">
        <v>8083</v>
      </c>
      <c r="D1017">
        <v>8083</v>
      </c>
      <c r="E1017">
        <v>8083</v>
      </c>
      <c r="F1017">
        <v>8083</v>
      </c>
      <c r="G1017">
        <v>8083</v>
      </c>
      <c r="H1017">
        <v>8094</v>
      </c>
      <c r="I1017">
        <v>8083</v>
      </c>
      <c r="J1017">
        <v>8083</v>
      </c>
      <c r="K1017">
        <v>8083</v>
      </c>
      <c r="L1017">
        <v>8094</v>
      </c>
      <c r="M1017">
        <v>8094</v>
      </c>
      <c r="N1017">
        <v>8094</v>
      </c>
      <c r="O1017">
        <v>5720</v>
      </c>
      <c r="P1017">
        <v>5432</v>
      </c>
      <c r="Q1017">
        <v>5720</v>
      </c>
      <c r="R1017">
        <v>4376</v>
      </c>
      <c r="S1017">
        <v>4189</v>
      </c>
      <c r="T1017">
        <v>3633</v>
      </c>
      <c r="U1017">
        <v>2043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1602</v>
      </c>
      <c r="B1018" t="s">
        <v>964</v>
      </c>
      <c r="C1018">
        <v>68712</v>
      </c>
      <c r="D1018">
        <v>58269</v>
      </c>
      <c r="E1018">
        <v>52921</v>
      </c>
      <c r="F1018">
        <v>42774</v>
      </c>
      <c r="G1018">
        <v>42395</v>
      </c>
      <c r="H1018">
        <v>38293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68712</v>
      </c>
      <c r="P1018">
        <v>58269</v>
      </c>
      <c r="Q1018">
        <v>52921</v>
      </c>
      <c r="R1018">
        <v>42774</v>
      </c>
      <c r="S1018">
        <v>42395</v>
      </c>
      <c r="T1018">
        <v>38293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1604</v>
      </c>
      <c r="B1019" t="s">
        <v>755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1605</v>
      </c>
      <c r="B1020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1606</v>
      </c>
      <c r="B1021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1607</v>
      </c>
      <c r="B102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1609</v>
      </c>
      <c r="B1023" t="s">
        <v>631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1610</v>
      </c>
      <c r="B1024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1611</v>
      </c>
      <c r="B1025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1612</v>
      </c>
      <c r="B1026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1613</v>
      </c>
      <c r="B1027" t="s">
        <v>357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1614</v>
      </c>
      <c r="B1028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1615</v>
      </c>
      <c r="B1029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1617</v>
      </c>
      <c r="B1030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1619</v>
      </c>
      <c r="B1031" t="s">
        <v>591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1620</v>
      </c>
      <c r="B1032" t="s">
        <v>591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1622</v>
      </c>
      <c r="B1033" t="s">
        <v>590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1623</v>
      </c>
      <c r="B1034" t="s">
        <v>589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1624</v>
      </c>
      <c r="B1035" t="s">
        <v>589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1625</v>
      </c>
      <c r="B1036" t="s">
        <v>866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1626</v>
      </c>
      <c r="B1037" t="s">
        <v>870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1627</v>
      </c>
      <c r="B1038" t="s">
        <v>939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1628</v>
      </c>
      <c r="B1039" t="s">
        <v>589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1629</v>
      </c>
      <c r="B1040" t="s">
        <v>590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1630</v>
      </c>
      <c r="B1041" t="s">
        <v>591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1635</v>
      </c>
      <c r="B1042" t="s">
        <v>869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3</v>
      </c>
      <c r="P1042">
        <v>3</v>
      </c>
      <c r="Q1042">
        <v>4</v>
      </c>
      <c r="R1042">
        <v>4</v>
      </c>
      <c r="S1042">
        <v>3</v>
      </c>
      <c r="T1042">
        <v>3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1637</v>
      </c>
      <c r="B1043" t="s">
        <v>939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1638</v>
      </c>
      <c r="B1044" t="s">
        <v>868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1639</v>
      </c>
      <c r="B1045" t="s">
        <v>939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1640</v>
      </c>
      <c r="B1046" t="s">
        <v>968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1641</v>
      </c>
      <c r="B1047" t="s">
        <v>969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1642</v>
      </c>
      <c r="B1048" t="s">
        <v>970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1643</v>
      </c>
      <c r="B1049" t="s">
        <v>971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1647</v>
      </c>
      <c r="B1050" t="s">
        <v>972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1653</v>
      </c>
      <c r="B1051" t="s">
        <v>648</v>
      </c>
      <c r="C1051">
        <v>299747</v>
      </c>
      <c r="D1051">
        <v>330406</v>
      </c>
      <c r="E1051">
        <v>284637</v>
      </c>
      <c r="F1051">
        <v>293694</v>
      </c>
      <c r="G1051">
        <v>557152</v>
      </c>
      <c r="H1051">
        <v>392757</v>
      </c>
      <c r="I1051">
        <v>229241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310483</v>
      </c>
      <c r="P1051">
        <v>328025</v>
      </c>
      <c r="Q1051">
        <v>220037</v>
      </c>
      <c r="R1051">
        <v>238878</v>
      </c>
      <c r="S1051">
        <v>317089</v>
      </c>
      <c r="T1051">
        <v>308550</v>
      </c>
      <c r="U1051">
        <v>96341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1654</v>
      </c>
      <c r="B1052" t="s">
        <v>647</v>
      </c>
      <c r="C1052">
        <v>12</v>
      </c>
      <c r="D1052">
        <v>12</v>
      </c>
      <c r="E1052">
        <v>12</v>
      </c>
      <c r="F1052">
        <v>12</v>
      </c>
      <c r="G1052">
        <v>12</v>
      </c>
      <c r="H1052">
        <v>12</v>
      </c>
      <c r="I1052">
        <v>12</v>
      </c>
      <c r="J1052">
        <v>12</v>
      </c>
      <c r="K1052">
        <v>12</v>
      </c>
      <c r="L1052">
        <v>12</v>
      </c>
      <c r="M1052">
        <v>12</v>
      </c>
      <c r="N1052">
        <v>12</v>
      </c>
      <c r="O1052">
        <v>13</v>
      </c>
      <c r="P1052">
        <v>19</v>
      </c>
      <c r="Q1052">
        <v>21</v>
      </c>
      <c r="R1052">
        <v>13</v>
      </c>
      <c r="S1052">
        <v>18</v>
      </c>
      <c r="T1052">
        <v>10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1655</v>
      </c>
      <c r="B1053" t="s">
        <v>649</v>
      </c>
      <c r="C1053">
        <v>8</v>
      </c>
      <c r="D1053">
        <v>3</v>
      </c>
      <c r="E1053">
        <v>13</v>
      </c>
      <c r="F1053">
        <v>13</v>
      </c>
      <c r="G1053">
        <v>13</v>
      </c>
      <c r="H1053">
        <v>13</v>
      </c>
      <c r="I1053">
        <v>12</v>
      </c>
      <c r="J1053">
        <v>12</v>
      </c>
      <c r="K1053">
        <v>12</v>
      </c>
      <c r="L1053">
        <v>12</v>
      </c>
      <c r="M1053">
        <v>12</v>
      </c>
      <c r="N1053">
        <v>12</v>
      </c>
      <c r="O1053">
        <v>8</v>
      </c>
      <c r="P1053">
        <v>3</v>
      </c>
      <c r="Q1053">
        <v>8</v>
      </c>
      <c r="R1053">
        <v>11</v>
      </c>
      <c r="S1053">
        <v>18</v>
      </c>
      <c r="T1053">
        <v>18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1656</v>
      </c>
      <c r="B1054" t="s">
        <v>979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1657</v>
      </c>
      <c r="B1055" t="s">
        <v>980</v>
      </c>
      <c r="C1055">
        <v>519</v>
      </c>
      <c r="D1055">
        <v>519</v>
      </c>
      <c r="E1055">
        <v>519</v>
      </c>
      <c r="F1055">
        <v>519</v>
      </c>
      <c r="G1055">
        <v>519</v>
      </c>
      <c r="H1055">
        <v>520</v>
      </c>
      <c r="I1055">
        <v>519</v>
      </c>
      <c r="J1055">
        <v>519</v>
      </c>
      <c r="K1055">
        <v>519</v>
      </c>
      <c r="L1055">
        <v>520</v>
      </c>
      <c r="M1055">
        <v>520</v>
      </c>
      <c r="N1055">
        <v>520</v>
      </c>
      <c r="O1055">
        <v>3174</v>
      </c>
      <c r="P1055">
        <v>1220</v>
      </c>
      <c r="Q1055">
        <v>1598</v>
      </c>
      <c r="R1055">
        <v>706</v>
      </c>
      <c r="S1055">
        <v>789</v>
      </c>
      <c r="T1055">
        <v>694</v>
      </c>
      <c r="U1055">
        <v>480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1658</v>
      </c>
      <c r="B1056" t="s">
        <v>981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12</v>
      </c>
      <c r="P1056">
        <v>19</v>
      </c>
      <c r="Q1056">
        <v>19</v>
      </c>
      <c r="R1056">
        <v>15</v>
      </c>
      <c r="S1056">
        <v>20</v>
      </c>
      <c r="T1056">
        <v>25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1659</v>
      </c>
      <c r="B1057" t="s">
        <v>982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1660</v>
      </c>
      <c r="B1058" t="s">
        <v>983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1661</v>
      </c>
      <c r="B1059" t="s">
        <v>984</v>
      </c>
      <c r="C1059">
        <v>9</v>
      </c>
      <c r="D1059">
        <v>9</v>
      </c>
      <c r="E1059">
        <v>7</v>
      </c>
      <c r="F1059">
        <v>7</v>
      </c>
      <c r="G1059">
        <v>7</v>
      </c>
      <c r="H1059">
        <v>7</v>
      </c>
      <c r="I1059">
        <v>7</v>
      </c>
      <c r="J1059">
        <v>7</v>
      </c>
      <c r="K1059">
        <v>7</v>
      </c>
      <c r="L1059">
        <v>7</v>
      </c>
      <c r="M1059">
        <v>7</v>
      </c>
      <c r="N1059">
        <v>7</v>
      </c>
      <c r="O1059">
        <v>9</v>
      </c>
      <c r="P1059">
        <v>9</v>
      </c>
      <c r="Q1059">
        <v>7</v>
      </c>
      <c r="R1059">
        <v>7</v>
      </c>
      <c r="S1059">
        <v>7</v>
      </c>
      <c r="T1059">
        <v>7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1662</v>
      </c>
      <c r="B1060" t="s">
        <v>985</v>
      </c>
      <c r="C1060">
        <v>29</v>
      </c>
      <c r="D1060">
        <v>29</v>
      </c>
      <c r="E1060">
        <v>8</v>
      </c>
      <c r="F1060">
        <v>8</v>
      </c>
      <c r="G1060">
        <v>8</v>
      </c>
      <c r="H1060">
        <v>8</v>
      </c>
      <c r="I1060">
        <v>8</v>
      </c>
      <c r="J1060">
        <v>8</v>
      </c>
      <c r="K1060">
        <v>8</v>
      </c>
      <c r="L1060">
        <v>8</v>
      </c>
      <c r="M1060">
        <v>8</v>
      </c>
      <c r="N1060">
        <v>8</v>
      </c>
      <c r="O1060">
        <v>7</v>
      </c>
      <c r="P1060">
        <v>3</v>
      </c>
      <c r="Q1060">
        <v>4</v>
      </c>
      <c r="R1060">
        <v>2</v>
      </c>
      <c r="S1060">
        <v>11</v>
      </c>
      <c r="T1060">
        <v>2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1663</v>
      </c>
      <c r="B1061" t="s">
        <v>1009</v>
      </c>
      <c r="C1061">
        <v>96</v>
      </c>
      <c r="D1061">
        <v>96</v>
      </c>
      <c r="E1061">
        <v>89</v>
      </c>
      <c r="F1061">
        <v>50</v>
      </c>
      <c r="G1061">
        <v>50</v>
      </c>
      <c r="H1061">
        <v>50</v>
      </c>
      <c r="I1061">
        <v>50</v>
      </c>
      <c r="J1061">
        <v>50</v>
      </c>
      <c r="K1061">
        <v>50</v>
      </c>
      <c r="L1061">
        <v>50</v>
      </c>
      <c r="M1061">
        <v>50</v>
      </c>
      <c r="N1061">
        <v>50</v>
      </c>
      <c r="O1061">
        <v>211</v>
      </c>
      <c r="P1061">
        <v>163</v>
      </c>
      <c r="Q1061">
        <v>185</v>
      </c>
      <c r="R1061">
        <v>79</v>
      </c>
      <c r="S1061">
        <v>164</v>
      </c>
      <c r="T1061">
        <v>117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1664</v>
      </c>
      <c r="B1062" t="s">
        <v>986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1665</v>
      </c>
      <c r="B1063" t="s">
        <v>987</v>
      </c>
      <c r="C1063">
        <v>8</v>
      </c>
      <c r="D1063">
        <v>8</v>
      </c>
      <c r="E1063">
        <v>8</v>
      </c>
      <c r="F1063">
        <v>8</v>
      </c>
      <c r="G1063">
        <v>8</v>
      </c>
      <c r="H1063">
        <v>8</v>
      </c>
      <c r="I1063">
        <v>8</v>
      </c>
      <c r="J1063">
        <v>8</v>
      </c>
      <c r="K1063">
        <v>8</v>
      </c>
      <c r="L1063">
        <v>8</v>
      </c>
      <c r="M1063">
        <v>8</v>
      </c>
      <c r="N1063">
        <v>8</v>
      </c>
      <c r="O1063">
        <v>8</v>
      </c>
      <c r="P1063">
        <v>8</v>
      </c>
      <c r="Q1063">
        <v>8</v>
      </c>
      <c r="R1063">
        <v>8</v>
      </c>
      <c r="S1063">
        <v>8</v>
      </c>
      <c r="T1063">
        <v>8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1666</v>
      </c>
      <c r="B1064" t="s">
        <v>987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1667</v>
      </c>
      <c r="B1065" t="s">
        <v>987</v>
      </c>
      <c r="C1065">
        <v>8</v>
      </c>
      <c r="D1065">
        <v>8</v>
      </c>
      <c r="E1065">
        <v>8</v>
      </c>
      <c r="F1065">
        <v>8</v>
      </c>
      <c r="G1065">
        <v>8</v>
      </c>
      <c r="H1065">
        <v>8</v>
      </c>
      <c r="I1065">
        <v>8</v>
      </c>
      <c r="J1065">
        <v>8</v>
      </c>
      <c r="K1065">
        <v>8</v>
      </c>
      <c r="L1065">
        <v>8</v>
      </c>
      <c r="M1065">
        <v>8</v>
      </c>
      <c r="N1065">
        <v>8</v>
      </c>
      <c r="O1065">
        <v>8</v>
      </c>
      <c r="P1065">
        <v>8</v>
      </c>
      <c r="Q1065">
        <v>8</v>
      </c>
      <c r="R1065">
        <v>8</v>
      </c>
      <c r="S1065">
        <v>8</v>
      </c>
      <c r="T1065">
        <v>8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1668</v>
      </c>
      <c r="B1066" t="s">
        <v>987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8</v>
      </c>
      <c r="T1066">
        <v>8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1669</v>
      </c>
      <c r="B1067" t="s">
        <v>988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1670</v>
      </c>
      <c r="B1068" t="s">
        <v>988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8</v>
      </c>
      <c r="R1068">
        <v>8</v>
      </c>
      <c r="S1068">
        <v>8</v>
      </c>
      <c r="T1068">
        <v>8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1671</v>
      </c>
      <c r="B1069" t="s">
        <v>939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1672</v>
      </c>
      <c r="B1070" t="s">
        <v>989</v>
      </c>
      <c r="C1070">
        <v>5</v>
      </c>
      <c r="D1070">
        <v>5</v>
      </c>
      <c r="E1070">
        <v>5</v>
      </c>
      <c r="F1070">
        <v>5</v>
      </c>
      <c r="G1070">
        <v>5</v>
      </c>
      <c r="H1070">
        <v>5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5</v>
      </c>
      <c r="P1070">
        <v>5</v>
      </c>
      <c r="Q1070">
        <v>5</v>
      </c>
      <c r="R1070">
        <v>5</v>
      </c>
      <c r="S1070">
        <v>5</v>
      </c>
      <c r="T1070">
        <v>5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1673</v>
      </c>
      <c r="B1071" t="s">
        <v>989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1674</v>
      </c>
      <c r="B1072" t="s">
        <v>998</v>
      </c>
      <c r="C1072">
        <v>8500</v>
      </c>
      <c r="D1072">
        <v>8500</v>
      </c>
      <c r="E1072">
        <v>8500</v>
      </c>
      <c r="F1072">
        <v>8500</v>
      </c>
      <c r="G1072">
        <v>8500</v>
      </c>
      <c r="H1072">
        <v>8500</v>
      </c>
      <c r="I1072">
        <v>8500</v>
      </c>
      <c r="J1072">
        <v>8500</v>
      </c>
      <c r="K1072">
        <v>8500</v>
      </c>
      <c r="L1072">
        <v>8500</v>
      </c>
      <c r="M1072">
        <v>8500</v>
      </c>
      <c r="N1072">
        <v>8500</v>
      </c>
      <c r="O1072">
        <v>2138</v>
      </c>
      <c r="P1072">
        <v>25497</v>
      </c>
      <c r="Q1072">
        <v>1430</v>
      </c>
      <c r="R1072">
        <v>36730</v>
      </c>
      <c r="S1072">
        <v>5002</v>
      </c>
      <c r="T1072">
        <v>19011</v>
      </c>
      <c r="U1072">
        <v>-1461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1675</v>
      </c>
      <c r="B1073" t="s">
        <v>999</v>
      </c>
      <c r="C1073">
        <v>8500</v>
      </c>
      <c r="D1073">
        <v>8500</v>
      </c>
      <c r="E1073">
        <v>8500</v>
      </c>
      <c r="F1073">
        <v>8500</v>
      </c>
      <c r="G1073">
        <v>8500</v>
      </c>
      <c r="H1073">
        <v>8500</v>
      </c>
      <c r="I1073">
        <v>8500</v>
      </c>
      <c r="J1073">
        <v>8500</v>
      </c>
      <c r="K1073">
        <v>8500</v>
      </c>
      <c r="L1073">
        <v>8500</v>
      </c>
      <c r="M1073">
        <v>8500</v>
      </c>
      <c r="N1073">
        <v>8500</v>
      </c>
      <c r="O1073">
        <v>-631</v>
      </c>
      <c r="P1073">
        <v>929</v>
      </c>
      <c r="Q1073">
        <v>665</v>
      </c>
      <c r="R1073">
        <v>1022</v>
      </c>
      <c r="S1073">
        <v>0</v>
      </c>
      <c r="T1073">
        <v>38</v>
      </c>
      <c r="U1073">
        <v>555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1676</v>
      </c>
      <c r="B1074" t="s">
        <v>998</v>
      </c>
      <c r="C1074">
        <v>10000</v>
      </c>
      <c r="D1074">
        <v>10000</v>
      </c>
      <c r="E1074">
        <v>10000</v>
      </c>
      <c r="F1074">
        <v>10000</v>
      </c>
      <c r="G1074">
        <v>10000</v>
      </c>
      <c r="H1074">
        <v>10000</v>
      </c>
      <c r="I1074">
        <v>10000</v>
      </c>
      <c r="J1074">
        <v>10000</v>
      </c>
      <c r="K1074">
        <v>10000</v>
      </c>
      <c r="L1074">
        <v>10000</v>
      </c>
      <c r="M1074">
        <v>10000</v>
      </c>
      <c r="N1074">
        <v>10000</v>
      </c>
      <c r="O1074">
        <v>2588</v>
      </c>
      <c r="P1074">
        <v>0</v>
      </c>
      <c r="Q1074">
        <v>0</v>
      </c>
      <c r="R1074">
        <v>0</v>
      </c>
      <c r="S1074">
        <v>13698</v>
      </c>
      <c r="T1074">
        <v>2840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1677</v>
      </c>
      <c r="B1075" t="s">
        <v>999</v>
      </c>
      <c r="C1075">
        <v>10000</v>
      </c>
      <c r="D1075">
        <v>10000</v>
      </c>
      <c r="E1075">
        <v>10000</v>
      </c>
      <c r="F1075">
        <v>10000</v>
      </c>
      <c r="G1075">
        <v>10000</v>
      </c>
      <c r="H1075">
        <v>10000</v>
      </c>
      <c r="I1075">
        <v>10000</v>
      </c>
      <c r="J1075">
        <v>10000</v>
      </c>
      <c r="K1075">
        <v>10000</v>
      </c>
      <c r="L1075">
        <v>10000</v>
      </c>
      <c r="M1075">
        <v>10000</v>
      </c>
      <c r="N1075">
        <v>10000</v>
      </c>
      <c r="O1075">
        <v>1600</v>
      </c>
      <c r="P1075">
        <v>0</v>
      </c>
      <c r="Q1075">
        <v>1300</v>
      </c>
      <c r="R1075">
        <v>170</v>
      </c>
      <c r="S1075">
        <v>4275</v>
      </c>
      <c r="T1075">
        <v>7234</v>
      </c>
      <c r="U1075">
        <v>200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1678</v>
      </c>
      <c r="B1076" t="s">
        <v>998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1679</v>
      </c>
      <c r="B1077" t="s">
        <v>999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1680</v>
      </c>
      <c r="B1078" t="s">
        <v>998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1681</v>
      </c>
      <c r="B1079" t="s">
        <v>999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1682</v>
      </c>
      <c r="B1080" t="s">
        <v>998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1683</v>
      </c>
      <c r="B1081" t="s">
        <v>999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1684</v>
      </c>
      <c r="B1082" t="s">
        <v>998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1685</v>
      </c>
      <c r="B1083" t="s">
        <v>999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1686</v>
      </c>
      <c r="B1084" t="s">
        <v>998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1687</v>
      </c>
      <c r="B1085" t="s">
        <v>999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1688</v>
      </c>
      <c r="B1086" t="s">
        <v>998</v>
      </c>
      <c r="C1086">
        <v>10000</v>
      </c>
      <c r="D1086">
        <v>10000</v>
      </c>
      <c r="E1086">
        <v>10000</v>
      </c>
      <c r="F1086">
        <v>10000</v>
      </c>
      <c r="G1086">
        <v>10000</v>
      </c>
      <c r="H1086">
        <v>10000</v>
      </c>
      <c r="I1086">
        <v>10000</v>
      </c>
      <c r="J1086">
        <v>10000</v>
      </c>
      <c r="K1086">
        <v>10000</v>
      </c>
      <c r="L1086">
        <v>10000</v>
      </c>
      <c r="M1086">
        <v>10000</v>
      </c>
      <c r="N1086">
        <v>10000</v>
      </c>
      <c r="O1086">
        <v>24279</v>
      </c>
      <c r="P1086">
        <v>6457</v>
      </c>
      <c r="Q1086">
        <v>1543</v>
      </c>
      <c r="R1086">
        <v>26480</v>
      </c>
      <c r="S1086">
        <v>250</v>
      </c>
      <c r="T1086">
        <v>5876</v>
      </c>
      <c r="U1086">
        <v>220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1689</v>
      </c>
      <c r="B1087" t="s">
        <v>999</v>
      </c>
      <c r="C1087">
        <v>10000</v>
      </c>
      <c r="D1087">
        <v>10000</v>
      </c>
      <c r="E1087">
        <v>10000</v>
      </c>
      <c r="F1087">
        <v>10000</v>
      </c>
      <c r="G1087">
        <v>10000</v>
      </c>
      <c r="H1087">
        <v>10000</v>
      </c>
      <c r="I1087">
        <v>10000</v>
      </c>
      <c r="J1087">
        <v>10000</v>
      </c>
      <c r="K1087">
        <v>10000</v>
      </c>
      <c r="L1087">
        <v>10000</v>
      </c>
      <c r="M1087">
        <v>10000</v>
      </c>
      <c r="N1087">
        <v>10000</v>
      </c>
      <c r="O1087">
        <v>1280</v>
      </c>
      <c r="P1087">
        <v>2405</v>
      </c>
      <c r="Q1087">
        <v>0</v>
      </c>
      <c r="R1087">
        <v>0</v>
      </c>
      <c r="S1087">
        <v>10725</v>
      </c>
      <c r="T1087">
        <v>0</v>
      </c>
      <c r="U1087">
        <v>3080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1690</v>
      </c>
      <c r="B1088" t="s">
        <v>998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1691</v>
      </c>
      <c r="B1089" t="s">
        <v>999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1692</v>
      </c>
      <c r="B1090" t="s">
        <v>998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1693</v>
      </c>
      <c r="B1091" t="s">
        <v>999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1694</v>
      </c>
      <c r="B1092" t="s">
        <v>998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1695</v>
      </c>
      <c r="B1093" t="s">
        <v>999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1696</v>
      </c>
      <c r="B1094" t="s">
        <v>998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1697</v>
      </c>
      <c r="B1095" t="s">
        <v>999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1698</v>
      </c>
      <c r="B1096" t="s">
        <v>998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1699</v>
      </c>
      <c r="B1097" t="s">
        <v>999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1700</v>
      </c>
      <c r="B1098" t="s">
        <v>755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1701</v>
      </c>
      <c r="B1099" t="s">
        <v>631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1702</v>
      </c>
      <c r="B1100" t="s">
        <v>998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1703</v>
      </c>
      <c r="B1101" t="s">
        <v>999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1704</v>
      </c>
      <c r="B1102" t="s">
        <v>755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1705</v>
      </c>
      <c r="B1103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1706</v>
      </c>
      <c r="B1104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1707</v>
      </c>
      <c r="B1105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1708</v>
      </c>
      <c r="B1106" t="s">
        <v>631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1709</v>
      </c>
      <c r="B1107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1710</v>
      </c>
      <c r="B1108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1711</v>
      </c>
      <c r="B1109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1712</v>
      </c>
      <c r="B1110" t="s">
        <v>998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1713</v>
      </c>
      <c r="B1111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1714</v>
      </c>
      <c r="B111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1715</v>
      </c>
      <c r="B1113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1716</v>
      </c>
      <c r="B1114" t="s">
        <v>999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1717</v>
      </c>
      <c r="B1115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1718</v>
      </c>
      <c r="B1116" t="s">
        <v>999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1719</v>
      </c>
      <c r="B1117" t="s">
        <v>342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1720</v>
      </c>
      <c r="B1118" t="s">
        <v>342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1721</v>
      </c>
      <c r="B1119" t="s">
        <v>999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1722</v>
      </c>
      <c r="B1120" t="s">
        <v>1000</v>
      </c>
      <c r="C1120">
        <v>37459</v>
      </c>
      <c r="D1120">
        <v>41389</v>
      </c>
      <c r="E1120">
        <v>44412</v>
      </c>
      <c r="F1120">
        <v>47285</v>
      </c>
      <c r="G1120">
        <v>49855</v>
      </c>
      <c r="H1120">
        <v>52425</v>
      </c>
      <c r="I1120">
        <v>55295</v>
      </c>
      <c r="J1120">
        <v>58320</v>
      </c>
      <c r="K1120">
        <v>60888</v>
      </c>
      <c r="L1120">
        <v>63459</v>
      </c>
      <c r="M1120">
        <v>65423</v>
      </c>
      <c r="N1120">
        <v>66179</v>
      </c>
      <c r="O1120">
        <v>46635</v>
      </c>
      <c r="P1120">
        <v>47711</v>
      </c>
      <c r="Q1120">
        <v>53533</v>
      </c>
      <c r="R1120">
        <v>42185</v>
      </c>
      <c r="S1120">
        <v>35390</v>
      </c>
      <c r="T1120">
        <v>36004</v>
      </c>
      <c r="U1120">
        <v>519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1723</v>
      </c>
      <c r="B1121" t="s">
        <v>591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1724</v>
      </c>
      <c r="B1122" t="s">
        <v>590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1725</v>
      </c>
      <c r="B1123" t="s">
        <v>589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1726</v>
      </c>
      <c r="B1124" t="s">
        <v>987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1727</v>
      </c>
      <c r="B1125" t="s">
        <v>1001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1728</v>
      </c>
      <c r="B1126" t="s">
        <v>1002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1729</v>
      </c>
      <c r="B1127" t="s">
        <v>587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1730</v>
      </c>
      <c r="B1128" t="s">
        <v>585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1731</v>
      </c>
      <c r="B1129" t="s">
        <v>585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1732</v>
      </c>
      <c r="B1130" t="s">
        <v>583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1733</v>
      </c>
      <c r="B1131" t="s">
        <v>584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1734</v>
      </c>
      <c r="B1132" t="s">
        <v>583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1735</v>
      </c>
      <c r="B1133" t="s">
        <v>588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1736</v>
      </c>
      <c r="B1134" t="s">
        <v>586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1737</v>
      </c>
      <c r="B1135" t="s">
        <v>583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1738</v>
      </c>
      <c r="B1136" t="s">
        <v>588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1739</v>
      </c>
      <c r="B1137" t="s">
        <v>584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1740</v>
      </c>
      <c r="B1138" t="s">
        <v>587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1741</v>
      </c>
      <c r="B1139" t="s">
        <v>585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1742</v>
      </c>
      <c r="B1140" t="s">
        <v>586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1743</v>
      </c>
      <c r="B1141" t="s">
        <v>1003</v>
      </c>
      <c r="C1141">
        <v>16</v>
      </c>
      <c r="D1141">
        <v>16</v>
      </c>
      <c r="E1141">
        <v>16</v>
      </c>
      <c r="F1141">
        <v>16</v>
      </c>
      <c r="G1141">
        <v>16</v>
      </c>
      <c r="H1141">
        <v>16</v>
      </c>
      <c r="I1141">
        <v>16</v>
      </c>
      <c r="J1141">
        <v>16</v>
      </c>
      <c r="K1141">
        <v>16</v>
      </c>
      <c r="L1141">
        <v>16</v>
      </c>
      <c r="M1141">
        <v>16</v>
      </c>
      <c r="N1141">
        <v>16</v>
      </c>
      <c r="O1141">
        <v>16</v>
      </c>
      <c r="P1141">
        <v>16</v>
      </c>
      <c r="Q1141">
        <v>16</v>
      </c>
      <c r="R1141">
        <v>16</v>
      </c>
      <c r="S1141">
        <v>16</v>
      </c>
      <c r="T1141">
        <v>16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1744</v>
      </c>
      <c r="B1142" t="s">
        <v>648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1745</v>
      </c>
      <c r="B1143" t="s">
        <v>647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1746</v>
      </c>
      <c r="B1144" t="s">
        <v>649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1747</v>
      </c>
      <c r="B1145" t="s">
        <v>755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1748</v>
      </c>
      <c r="B1146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1749</v>
      </c>
      <c r="B1147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1750</v>
      </c>
      <c r="B1148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1751</v>
      </c>
      <c r="B1149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1752</v>
      </c>
      <c r="B1150" t="s">
        <v>631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1753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1754</v>
      </c>
      <c r="B115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1755</v>
      </c>
      <c r="B1153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1756</v>
      </c>
      <c r="B1154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1757</v>
      </c>
      <c r="B1155" t="s">
        <v>998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1758</v>
      </c>
      <c r="B1156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1759</v>
      </c>
      <c r="B1157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1760</v>
      </c>
      <c r="B1158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1761</v>
      </c>
      <c r="B1159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1762</v>
      </c>
      <c r="B1160" t="s">
        <v>999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1763</v>
      </c>
      <c r="B1161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1764</v>
      </c>
      <c r="B116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1765</v>
      </c>
      <c r="B1163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1766</v>
      </c>
      <c r="B1164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1767</v>
      </c>
      <c r="B1165" t="s">
        <v>342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1768</v>
      </c>
      <c r="B1166" t="s">
        <v>1004</v>
      </c>
      <c r="C1166">
        <v>55</v>
      </c>
      <c r="D1166">
        <v>57</v>
      </c>
      <c r="E1166">
        <v>60</v>
      </c>
      <c r="F1166">
        <v>63</v>
      </c>
      <c r="G1166">
        <v>63</v>
      </c>
      <c r="H1166">
        <v>61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55</v>
      </c>
      <c r="P1166">
        <v>57</v>
      </c>
      <c r="Q1166">
        <v>60</v>
      </c>
      <c r="R1166">
        <v>63</v>
      </c>
      <c r="S1166">
        <v>63</v>
      </c>
      <c r="T1166">
        <v>61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1769</v>
      </c>
      <c r="B1167" t="s">
        <v>870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1770</v>
      </c>
      <c r="B1168" t="s">
        <v>987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1771</v>
      </c>
      <c r="B1169" t="s">
        <v>591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1772</v>
      </c>
      <c r="B1170" t="s">
        <v>590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1773</v>
      </c>
      <c r="B1171" t="s">
        <v>589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1774</v>
      </c>
      <c r="B1172" t="s">
        <v>586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1775</v>
      </c>
      <c r="B1173" t="s">
        <v>591</v>
      </c>
      <c r="C1173">
        <v>111</v>
      </c>
      <c r="D1173">
        <v>111</v>
      </c>
      <c r="E1173">
        <v>571</v>
      </c>
      <c r="F1173">
        <v>560</v>
      </c>
      <c r="G1173">
        <v>545</v>
      </c>
      <c r="H1173">
        <v>95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61</v>
      </c>
      <c r="P1173">
        <v>67</v>
      </c>
      <c r="Q1173">
        <v>652</v>
      </c>
      <c r="R1173">
        <v>448</v>
      </c>
      <c r="S1173">
        <v>438</v>
      </c>
      <c r="T1173">
        <v>90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1776</v>
      </c>
      <c r="B1174" t="s">
        <v>591</v>
      </c>
      <c r="C1174">
        <v>111</v>
      </c>
      <c r="D1174">
        <v>111</v>
      </c>
      <c r="E1174">
        <v>571</v>
      </c>
      <c r="F1174">
        <v>560</v>
      </c>
      <c r="G1174">
        <v>545</v>
      </c>
      <c r="H1174">
        <v>95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105</v>
      </c>
      <c r="P1174">
        <v>81</v>
      </c>
      <c r="Q1174">
        <v>652</v>
      </c>
      <c r="R1174">
        <v>448</v>
      </c>
      <c r="S1174">
        <v>438</v>
      </c>
      <c r="T1174">
        <v>80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1777</v>
      </c>
      <c r="B1175" t="s">
        <v>591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1778</v>
      </c>
      <c r="B1176" t="s">
        <v>591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1779</v>
      </c>
      <c r="B1177" t="s">
        <v>590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1780</v>
      </c>
      <c r="B1178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1781</v>
      </c>
      <c r="B1179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1782</v>
      </c>
      <c r="B1180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1783</v>
      </c>
      <c r="B1181" t="s">
        <v>589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1784</v>
      </c>
      <c r="B1182" t="s">
        <v>589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1785</v>
      </c>
      <c r="B1183" t="s">
        <v>589</v>
      </c>
      <c r="C1183">
        <v>10</v>
      </c>
      <c r="D1183">
        <v>10</v>
      </c>
      <c r="E1183">
        <v>10</v>
      </c>
      <c r="F1183">
        <v>10</v>
      </c>
      <c r="G1183">
        <v>10</v>
      </c>
      <c r="H1183">
        <v>10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10</v>
      </c>
      <c r="P1183">
        <v>3</v>
      </c>
      <c r="Q1183">
        <v>9</v>
      </c>
      <c r="R1183">
        <v>12</v>
      </c>
      <c r="S1183">
        <v>11</v>
      </c>
      <c r="T1183">
        <v>14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1786</v>
      </c>
      <c r="B1184" t="s">
        <v>589</v>
      </c>
      <c r="C1184">
        <v>10</v>
      </c>
      <c r="D1184">
        <v>10</v>
      </c>
      <c r="E1184">
        <v>10</v>
      </c>
      <c r="F1184">
        <v>10</v>
      </c>
      <c r="G1184">
        <v>10</v>
      </c>
      <c r="H1184">
        <v>10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4</v>
      </c>
      <c r="P1184">
        <v>8</v>
      </c>
      <c r="Q1184">
        <v>9</v>
      </c>
      <c r="R1184">
        <v>12</v>
      </c>
      <c r="S1184">
        <v>11</v>
      </c>
      <c r="T1184">
        <v>14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1787</v>
      </c>
      <c r="B1185" t="s">
        <v>588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1788</v>
      </c>
      <c r="B1186" t="s">
        <v>585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1789</v>
      </c>
      <c r="B1187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1790</v>
      </c>
      <c r="B1188" t="s">
        <v>585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1791</v>
      </c>
      <c r="B1189" t="s">
        <v>755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1794</v>
      </c>
      <c r="B1190" t="s">
        <v>631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1795</v>
      </c>
      <c r="B1191" t="s">
        <v>998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1797</v>
      </c>
      <c r="B1192" t="s">
        <v>1010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1799</v>
      </c>
      <c r="B1193" t="s">
        <v>999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1800</v>
      </c>
      <c r="B1194" t="s">
        <v>998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1801</v>
      </c>
      <c r="B1195" t="s">
        <v>631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1802</v>
      </c>
      <c r="B1196" t="s">
        <v>755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1815</v>
      </c>
      <c r="B1197" t="s">
        <v>755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1816</v>
      </c>
      <c r="B1198" t="s">
        <v>755</v>
      </c>
      <c r="C1198">
        <v>1450</v>
      </c>
      <c r="D1198">
        <v>1450</v>
      </c>
      <c r="E1198">
        <v>1450</v>
      </c>
      <c r="F1198">
        <v>1450</v>
      </c>
      <c r="G1198">
        <v>1450</v>
      </c>
      <c r="H1198">
        <v>1450</v>
      </c>
      <c r="I1198">
        <v>1450</v>
      </c>
      <c r="J1198">
        <v>1450</v>
      </c>
      <c r="K1198">
        <v>1450</v>
      </c>
      <c r="L1198">
        <v>1450</v>
      </c>
      <c r="M1198">
        <v>1450</v>
      </c>
      <c r="N1198">
        <v>1450</v>
      </c>
      <c r="O1198">
        <v>1348</v>
      </c>
      <c r="P1198">
        <v>2030</v>
      </c>
      <c r="Q1198">
        <v>2131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1817</v>
      </c>
      <c r="B1199" t="s">
        <v>755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1818</v>
      </c>
      <c r="B1200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1819</v>
      </c>
      <c r="B1201" t="s">
        <v>755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1820</v>
      </c>
      <c r="B1202" t="s">
        <v>631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1821</v>
      </c>
      <c r="B1203" t="s">
        <v>631</v>
      </c>
      <c r="C1203">
        <v>446</v>
      </c>
      <c r="D1203">
        <v>446</v>
      </c>
      <c r="E1203">
        <v>867</v>
      </c>
      <c r="F1203">
        <v>867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1361</v>
      </c>
      <c r="Q1203">
        <v>2188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1822</v>
      </c>
      <c r="B1204" t="s">
        <v>631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1823</v>
      </c>
      <c r="B1205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1824</v>
      </c>
      <c r="B1206" t="s">
        <v>631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1825</v>
      </c>
      <c r="B1207" t="s">
        <v>998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1826</v>
      </c>
      <c r="B1208" t="s">
        <v>998</v>
      </c>
      <c r="C1208">
        <v>8500</v>
      </c>
      <c r="D1208">
        <v>8500</v>
      </c>
      <c r="E1208">
        <v>8500</v>
      </c>
      <c r="F1208">
        <v>8500</v>
      </c>
      <c r="G1208">
        <v>8500</v>
      </c>
      <c r="H1208">
        <v>8500</v>
      </c>
      <c r="I1208">
        <v>8500</v>
      </c>
      <c r="J1208">
        <v>8500</v>
      </c>
      <c r="K1208">
        <v>8500</v>
      </c>
      <c r="L1208">
        <v>8500</v>
      </c>
      <c r="M1208">
        <v>8500</v>
      </c>
      <c r="N1208">
        <v>8500</v>
      </c>
      <c r="O1208">
        <v>360</v>
      </c>
      <c r="P1208">
        <v>1770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1827</v>
      </c>
      <c r="B1209" t="s">
        <v>998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1828</v>
      </c>
      <c r="B1210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1829</v>
      </c>
      <c r="B1211" t="s">
        <v>998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1830</v>
      </c>
      <c r="B1212" t="s">
        <v>999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1831</v>
      </c>
      <c r="B1213" t="s">
        <v>999</v>
      </c>
      <c r="C1213">
        <v>8500</v>
      </c>
      <c r="D1213">
        <v>8500</v>
      </c>
      <c r="E1213">
        <v>8500</v>
      </c>
      <c r="F1213">
        <v>8500</v>
      </c>
      <c r="G1213">
        <v>8500</v>
      </c>
      <c r="H1213">
        <v>8500</v>
      </c>
      <c r="I1213">
        <v>8500</v>
      </c>
      <c r="J1213">
        <v>8500</v>
      </c>
      <c r="K1213">
        <v>8500</v>
      </c>
      <c r="L1213">
        <v>8500</v>
      </c>
      <c r="M1213">
        <v>8500</v>
      </c>
      <c r="N1213">
        <v>8500</v>
      </c>
      <c r="O1213">
        <v>1255</v>
      </c>
      <c r="P1213">
        <v>6902</v>
      </c>
      <c r="Q1213">
        <v>3782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1832</v>
      </c>
      <c r="B1214" t="s">
        <v>999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1833</v>
      </c>
      <c r="B1215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1834</v>
      </c>
      <c r="B1216" t="s">
        <v>999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1835</v>
      </c>
      <c r="B1217" t="s">
        <v>342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1836</v>
      </c>
      <c r="B1218" t="s">
        <v>755</v>
      </c>
      <c r="C1218">
        <v>1550</v>
      </c>
      <c r="D1218">
        <v>1550</v>
      </c>
      <c r="E1218">
        <v>1650</v>
      </c>
      <c r="F1218">
        <v>1650</v>
      </c>
      <c r="G1218">
        <v>1650</v>
      </c>
      <c r="H1218">
        <v>1650</v>
      </c>
      <c r="I1218">
        <v>1650</v>
      </c>
      <c r="J1218">
        <v>1650</v>
      </c>
      <c r="K1218">
        <v>1650</v>
      </c>
      <c r="L1218">
        <v>1650</v>
      </c>
      <c r="M1218">
        <v>1650</v>
      </c>
      <c r="N1218">
        <v>1650</v>
      </c>
      <c r="O1218">
        <v>1028</v>
      </c>
      <c r="P1218">
        <v>130</v>
      </c>
      <c r="Q1218">
        <v>2070</v>
      </c>
      <c r="R1218">
        <v>1355</v>
      </c>
      <c r="S1218">
        <v>1410</v>
      </c>
      <c r="T1218">
        <v>1112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1837</v>
      </c>
      <c r="B1219" t="s">
        <v>631</v>
      </c>
      <c r="C1219">
        <v>544</v>
      </c>
      <c r="D1219">
        <v>544</v>
      </c>
      <c r="E1219">
        <v>808</v>
      </c>
      <c r="F1219">
        <v>808</v>
      </c>
      <c r="G1219">
        <v>808</v>
      </c>
      <c r="H1219">
        <v>808</v>
      </c>
      <c r="I1219">
        <v>826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853</v>
      </c>
      <c r="P1219">
        <v>0</v>
      </c>
      <c r="Q1219">
        <v>698</v>
      </c>
      <c r="R1219">
        <v>1736</v>
      </c>
      <c r="S1219">
        <v>782</v>
      </c>
      <c r="T1219">
        <v>787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1838</v>
      </c>
      <c r="B1220" t="s">
        <v>998</v>
      </c>
      <c r="C1220">
        <v>9000</v>
      </c>
      <c r="D1220">
        <v>9000</v>
      </c>
      <c r="E1220">
        <v>10000</v>
      </c>
      <c r="F1220">
        <v>10000</v>
      </c>
      <c r="G1220">
        <v>10000</v>
      </c>
      <c r="H1220">
        <v>10000</v>
      </c>
      <c r="I1220">
        <v>10000</v>
      </c>
      <c r="J1220">
        <v>10000</v>
      </c>
      <c r="K1220">
        <v>10000</v>
      </c>
      <c r="L1220">
        <v>10000</v>
      </c>
      <c r="M1220">
        <v>10000</v>
      </c>
      <c r="N1220">
        <v>10000</v>
      </c>
      <c r="O1220">
        <v>0</v>
      </c>
      <c r="P1220">
        <v>3849</v>
      </c>
      <c r="Q1220">
        <v>30745</v>
      </c>
      <c r="R1220">
        <v>250</v>
      </c>
      <c r="S1220">
        <v>1545</v>
      </c>
      <c r="T1220">
        <v>16683</v>
      </c>
      <c r="U1220">
        <v>75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1839</v>
      </c>
      <c r="B1221" t="s">
        <v>999</v>
      </c>
      <c r="C1221">
        <v>9000</v>
      </c>
      <c r="D1221">
        <v>9000</v>
      </c>
      <c r="E1221">
        <v>10000</v>
      </c>
      <c r="F1221">
        <v>10000</v>
      </c>
      <c r="G1221">
        <v>10000</v>
      </c>
      <c r="H1221">
        <v>10000</v>
      </c>
      <c r="I1221">
        <v>10000</v>
      </c>
      <c r="J1221">
        <v>10000</v>
      </c>
      <c r="K1221">
        <v>10000</v>
      </c>
      <c r="L1221">
        <v>10000</v>
      </c>
      <c r="M1221">
        <v>10000</v>
      </c>
      <c r="N1221">
        <v>10000</v>
      </c>
      <c r="O1221">
        <v>2745</v>
      </c>
      <c r="P1221">
        <v>3575</v>
      </c>
      <c r="Q1221">
        <v>1863</v>
      </c>
      <c r="R1221">
        <v>285</v>
      </c>
      <c r="S1221">
        <v>260</v>
      </c>
      <c r="T1221">
        <v>10156</v>
      </c>
      <c r="U1221">
        <v>540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1840</v>
      </c>
      <c r="B1222" t="s">
        <v>1011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1840</v>
      </c>
      <c r="B1223" t="s">
        <v>1011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1841</v>
      </c>
      <c r="B1224" t="s">
        <v>1012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1842</v>
      </c>
      <c r="B1225" t="s">
        <v>1013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1843</v>
      </c>
      <c r="B1226" t="s">
        <v>1014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1844</v>
      </c>
      <c r="B1227" t="s">
        <v>1015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1845</v>
      </c>
      <c r="B1228" t="s">
        <v>1016</v>
      </c>
      <c r="C1228">
        <v>519</v>
      </c>
      <c r="D1228">
        <v>519</v>
      </c>
      <c r="E1228">
        <v>519</v>
      </c>
      <c r="F1228">
        <v>519</v>
      </c>
      <c r="G1228">
        <v>519</v>
      </c>
      <c r="H1228">
        <v>520</v>
      </c>
      <c r="I1228">
        <v>519</v>
      </c>
      <c r="J1228">
        <v>519</v>
      </c>
      <c r="K1228">
        <v>519</v>
      </c>
      <c r="L1228">
        <v>520</v>
      </c>
      <c r="M1228">
        <v>520</v>
      </c>
      <c r="N1228">
        <v>520</v>
      </c>
      <c r="O1228">
        <v>364</v>
      </c>
      <c r="P1228">
        <v>287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1846</v>
      </c>
      <c r="B1229" t="s">
        <v>1017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2160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1847</v>
      </c>
      <c r="B1230" t="s">
        <v>591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1848</v>
      </c>
      <c r="B1231" t="s">
        <v>590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1849</v>
      </c>
      <c r="B1232" t="s">
        <v>589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1850</v>
      </c>
      <c r="B1233" t="s">
        <v>586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1851</v>
      </c>
      <c r="B1234" t="s">
        <v>870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2</v>
      </c>
      <c r="P1234">
        <v>18</v>
      </c>
      <c r="Q1234">
        <v>16</v>
      </c>
      <c r="R1234">
        <v>15</v>
      </c>
      <c r="S1234">
        <v>19</v>
      </c>
      <c r="T1234">
        <v>11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1852</v>
      </c>
      <c r="B1235" t="s">
        <v>870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1</v>
      </c>
      <c r="P1235">
        <v>2</v>
      </c>
      <c r="Q1235">
        <v>4</v>
      </c>
      <c r="R1235">
        <v>2</v>
      </c>
      <c r="S1235">
        <v>3</v>
      </c>
      <c r="T1235">
        <v>16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1853</v>
      </c>
      <c r="B1236" t="s">
        <v>987</v>
      </c>
      <c r="C1236">
        <v>8</v>
      </c>
      <c r="D1236">
        <v>8</v>
      </c>
      <c r="E1236">
        <v>8</v>
      </c>
      <c r="F1236">
        <v>8</v>
      </c>
      <c r="G1236">
        <v>8</v>
      </c>
      <c r="H1236">
        <v>8</v>
      </c>
      <c r="I1236">
        <v>8</v>
      </c>
      <c r="J1236">
        <v>8</v>
      </c>
      <c r="K1236">
        <v>8</v>
      </c>
      <c r="L1236">
        <v>8</v>
      </c>
      <c r="M1236">
        <v>8</v>
      </c>
      <c r="N1236">
        <v>8</v>
      </c>
      <c r="O1236">
        <v>8</v>
      </c>
      <c r="P1236">
        <v>8</v>
      </c>
      <c r="Q1236">
        <v>8</v>
      </c>
      <c r="R1236">
        <v>8</v>
      </c>
      <c r="S1236">
        <v>8</v>
      </c>
      <c r="T1236">
        <v>8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1854</v>
      </c>
      <c r="B1237" t="s">
        <v>987</v>
      </c>
      <c r="C1237">
        <v>8</v>
      </c>
      <c r="D1237">
        <v>8</v>
      </c>
      <c r="E1237">
        <v>8</v>
      </c>
      <c r="F1237">
        <v>8</v>
      </c>
      <c r="G1237">
        <v>8</v>
      </c>
      <c r="H1237">
        <v>8</v>
      </c>
      <c r="I1237">
        <v>8</v>
      </c>
      <c r="J1237">
        <v>8</v>
      </c>
      <c r="K1237">
        <v>8</v>
      </c>
      <c r="L1237">
        <v>8</v>
      </c>
      <c r="M1237">
        <v>8</v>
      </c>
      <c r="N1237">
        <v>8</v>
      </c>
      <c r="O1237">
        <v>8</v>
      </c>
      <c r="P1237">
        <v>8</v>
      </c>
      <c r="Q1237">
        <v>8</v>
      </c>
      <c r="R1237">
        <v>8</v>
      </c>
      <c r="S1237">
        <v>8</v>
      </c>
      <c r="T1237">
        <v>8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1855</v>
      </c>
      <c r="B1238" t="s">
        <v>591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1856</v>
      </c>
      <c r="B1239" t="s">
        <v>590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1857</v>
      </c>
      <c r="B1240" t="s">
        <v>589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1858</v>
      </c>
      <c r="B1241" t="s">
        <v>586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1859</v>
      </c>
      <c r="B1242" t="s">
        <v>785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1860</v>
      </c>
      <c r="B1243" t="s">
        <v>1018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1861</v>
      </c>
      <c r="B1244" t="s">
        <v>786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1862</v>
      </c>
      <c r="B1245" t="s">
        <v>1019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1863</v>
      </c>
      <c r="B1246" t="s">
        <v>1020</v>
      </c>
      <c r="C1246">
        <v>455319</v>
      </c>
      <c r="D1246">
        <v>396127</v>
      </c>
      <c r="E1246">
        <v>437060</v>
      </c>
      <c r="F1246">
        <v>432534</v>
      </c>
      <c r="G1246">
        <v>345898</v>
      </c>
      <c r="H1246">
        <v>400395</v>
      </c>
      <c r="I1246">
        <v>376942</v>
      </c>
      <c r="J1246">
        <v>425741</v>
      </c>
      <c r="K1246">
        <v>369860</v>
      </c>
      <c r="L1246">
        <v>398994</v>
      </c>
      <c r="M1246">
        <v>365223</v>
      </c>
      <c r="N1246">
        <v>358509</v>
      </c>
      <c r="O1246">
        <v>463205</v>
      </c>
      <c r="P1246">
        <v>459270</v>
      </c>
      <c r="Q1246">
        <v>379475</v>
      </c>
      <c r="R1246">
        <v>511888</v>
      </c>
      <c r="S1246">
        <v>318289</v>
      </c>
      <c r="T1246">
        <v>383417</v>
      </c>
      <c r="U1246">
        <v>374556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1864</v>
      </c>
      <c r="B1247" t="s">
        <v>1021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2160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1865</v>
      </c>
      <c r="B1248" t="s">
        <v>1022</v>
      </c>
      <c r="C1248">
        <v>2229750</v>
      </c>
      <c r="D1248">
        <v>2437811</v>
      </c>
      <c r="E1248">
        <v>2401508</v>
      </c>
      <c r="F1248">
        <v>2440620</v>
      </c>
      <c r="G1248">
        <v>2893402</v>
      </c>
      <c r="H1248">
        <v>2837059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2229750</v>
      </c>
      <c r="P1248">
        <v>2437811</v>
      </c>
      <c r="Q1248">
        <v>2401508</v>
      </c>
      <c r="R1248">
        <v>2440620</v>
      </c>
      <c r="S1248">
        <v>2893402</v>
      </c>
      <c r="T1248">
        <v>2837059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1866</v>
      </c>
      <c r="B1249" t="s">
        <v>589</v>
      </c>
      <c r="C1249">
        <v>4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3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1867</v>
      </c>
      <c r="B1250" t="s">
        <v>590</v>
      </c>
      <c r="C1250">
        <v>59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59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1868</v>
      </c>
      <c r="B1251" t="s">
        <v>591</v>
      </c>
      <c r="C1251">
        <v>130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174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1869</v>
      </c>
      <c r="B1252" t="s">
        <v>648</v>
      </c>
      <c r="C1252">
        <v>106098</v>
      </c>
      <c r="D1252">
        <v>84989</v>
      </c>
      <c r="E1252">
        <v>100125</v>
      </c>
      <c r="F1252">
        <v>107175</v>
      </c>
      <c r="G1252">
        <v>80275</v>
      </c>
      <c r="H1252">
        <v>77441</v>
      </c>
      <c r="I1252">
        <v>41478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138247</v>
      </c>
      <c r="P1252">
        <v>134878</v>
      </c>
      <c r="Q1252">
        <v>136787</v>
      </c>
      <c r="R1252">
        <v>119554</v>
      </c>
      <c r="S1252">
        <v>89489</v>
      </c>
      <c r="T1252">
        <v>134801</v>
      </c>
      <c r="U1252">
        <v>37571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1870</v>
      </c>
      <c r="B1253" t="s">
        <v>647</v>
      </c>
      <c r="C1253">
        <v>12</v>
      </c>
      <c r="D1253">
        <v>12</v>
      </c>
      <c r="E1253">
        <v>12</v>
      </c>
      <c r="F1253">
        <v>12</v>
      </c>
      <c r="G1253">
        <v>12</v>
      </c>
      <c r="H1253">
        <v>12</v>
      </c>
      <c r="I1253">
        <v>12</v>
      </c>
      <c r="J1253">
        <v>12</v>
      </c>
      <c r="K1253">
        <v>12</v>
      </c>
      <c r="L1253">
        <v>12</v>
      </c>
      <c r="M1253">
        <v>12</v>
      </c>
      <c r="N1253">
        <v>12</v>
      </c>
      <c r="O1253">
        <v>11</v>
      </c>
      <c r="P1253">
        <v>2</v>
      </c>
      <c r="Q1253">
        <v>6</v>
      </c>
      <c r="R1253">
        <v>21</v>
      </c>
      <c r="S1253">
        <v>4</v>
      </c>
      <c r="T1253">
        <v>8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1871</v>
      </c>
      <c r="B1254" t="s">
        <v>649</v>
      </c>
      <c r="C1254">
        <v>8</v>
      </c>
      <c r="D1254">
        <v>8</v>
      </c>
      <c r="E1254">
        <v>13</v>
      </c>
      <c r="F1254">
        <v>13</v>
      </c>
      <c r="G1254">
        <v>13</v>
      </c>
      <c r="H1254">
        <v>13</v>
      </c>
      <c r="I1254">
        <v>12</v>
      </c>
      <c r="J1254">
        <v>12</v>
      </c>
      <c r="K1254">
        <v>12</v>
      </c>
      <c r="L1254">
        <v>12</v>
      </c>
      <c r="M1254">
        <v>12</v>
      </c>
      <c r="N1254">
        <v>12</v>
      </c>
      <c r="O1254">
        <v>8</v>
      </c>
      <c r="P1254">
        <v>3</v>
      </c>
      <c r="Q1254">
        <v>8</v>
      </c>
      <c r="R1254">
        <v>11</v>
      </c>
      <c r="S1254">
        <v>18</v>
      </c>
      <c r="T1254">
        <v>18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1872</v>
      </c>
      <c r="B1255" t="s">
        <v>589</v>
      </c>
      <c r="C1255">
        <v>9</v>
      </c>
      <c r="D1255">
        <v>9</v>
      </c>
      <c r="E1255">
        <v>9</v>
      </c>
      <c r="F1255">
        <v>9</v>
      </c>
      <c r="G1255">
        <v>9</v>
      </c>
      <c r="H1255">
        <v>9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6</v>
      </c>
      <c r="P1255">
        <v>4</v>
      </c>
      <c r="Q1255">
        <v>9</v>
      </c>
      <c r="R1255">
        <v>13</v>
      </c>
      <c r="S1255">
        <v>11</v>
      </c>
      <c r="T1255">
        <v>15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1873</v>
      </c>
      <c r="B1256" t="s">
        <v>590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1874</v>
      </c>
      <c r="B1257" t="s">
        <v>591</v>
      </c>
      <c r="C1257">
        <v>145</v>
      </c>
      <c r="D1257">
        <v>145</v>
      </c>
      <c r="E1257">
        <v>497</v>
      </c>
      <c r="F1257">
        <v>607</v>
      </c>
      <c r="G1257">
        <v>580</v>
      </c>
      <c r="H1257">
        <v>497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116</v>
      </c>
      <c r="P1257">
        <v>105</v>
      </c>
      <c r="Q1257">
        <v>480</v>
      </c>
      <c r="R1257">
        <v>440</v>
      </c>
      <c r="S1257">
        <v>492</v>
      </c>
      <c r="T1257">
        <v>570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1875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1876</v>
      </c>
      <c r="B1259" t="s">
        <v>755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1877</v>
      </c>
      <c r="B1260" t="s">
        <v>631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1878</v>
      </c>
      <c r="B1261" t="s">
        <v>631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1879</v>
      </c>
      <c r="B1262" t="s">
        <v>998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1880</v>
      </c>
      <c r="B1263" t="s">
        <v>998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1881</v>
      </c>
      <c r="B1264" t="s">
        <v>342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1882</v>
      </c>
      <c r="B1265" t="s">
        <v>342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1883</v>
      </c>
      <c r="B1266" t="s">
        <v>999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1884</v>
      </c>
      <c r="B1267" t="s">
        <v>999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1885</v>
      </c>
      <c r="B1268" t="s">
        <v>591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1886</v>
      </c>
      <c r="B1269" t="s">
        <v>590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1887</v>
      </c>
      <c r="B1270" t="s">
        <v>589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1888</v>
      </c>
      <c r="B1271" t="s">
        <v>589</v>
      </c>
      <c r="C1271">
        <v>10</v>
      </c>
      <c r="D1271">
        <v>10</v>
      </c>
      <c r="E1271">
        <v>10</v>
      </c>
      <c r="F1271">
        <v>10</v>
      </c>
      <c r="G1271">
        <v>10</v>
      </c>
      <c r="H1271">
        <v>10</v>
      </c>
      <c r="I1271">
        <v>10</v>
      </c>
      <c r="J1271">
        <v>10</v>
      </c>
      <c r="K1271">
        <v>10</v>
      </c>
      <c r="L1271">
        <v>10</v>
      </c>
      <c r="M1271">
        <v>10</v>
      </c>
      <c r="N1271">
        <v>10</v>
      </c>
      <c r="O1271">
        <v>8</v>
      </c>
      <c r="P1271">
        <v>6</v>
      </c>
      <c r="Q1271">
        <v>12</v>
      </c>
      <c r="R1271">
        <v>7</v>
      </c>
      <c r="S1271">
        <v>7</v>
      </c>
      <c r="T1271">
        <v>6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1889</v>
      </c>
      <c r="B1272" t="s">
        <v>590</v>
      </c>
      <c r="C1272">
        <v>11</v>
      </c>
      <c r="D1272">
        <v>11</v>
      </c>
      <c r="E1272">
        <v>9</v>
      </c>
      <c r="F1272">
        <v>22</v>
      </c>
      <c r="G1272">
        <v>21</v>
      </c>
      <c r="H1272">
        <v>18</v>
      </c>
      <c r="I1272">
        <v>22</v>
      </c>
      <c r="J1272">
        <v>20</v>
      </c>
      <c r="K1272">
        <v>21</v>
      </c>
      <c r="L1272">
        <v>22</v>
      </c>
      <c r="M1272">
        <v>19</v>
      </c>
      <c r="N1272">
        <v>21</v>
      </c>
      <c r="O1272">
        <v>9</v>
      </c>
      <c r="P1272">
        <v>13</v>
      </c>
      <c r="Q1272">
        <v>56</v>
      </c>
      <c r="R1272">
        <v>7</v>
      </c>
      <c r="S1272">
        <v>31</v>
      </c>
      <c r="T1272">
        <v>13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1890</v>
      </c>
      <c r="B1273" t="s">
        <v>591</v>
      </c>
      <c r="C1273">
        <v>131</v>
      </c>
      <c r="D1273">
        <v>131</v>
      </c>
      <c r="E1273">
        <v>112</v>
      </c>
      <c r="F1273">
        <v>275</v>
      </c>
      <c r="G1273">
        <v>262</v>
      </c>
      <c r="H1273">
        <v>112</v>
      </c>
      <c r="I1273">
        <v>137</v>
      </c>
      <c r="J1273">
        <v>125</v>
      </c>
      <c r="K1273">
        <v>131</v>
      </c>
      <c r="L1273">
        <v>137</v>
      </c>
      <c r="M1273">
        <v>119</v>
      </c>
      <c r="N1273">
        <v>131</v>
      </c>
      <c r="O1273">
        <v>89</v>
      </c>
      <c r="P1273">
        <v>88</v>
      </c>
      <c r="Q1273">
        <v>250</v>
      </c>
      <c r="R1273">
        <v>194</v>
      </c>
      <c r="S1273">
        <v>216</v>
      </c>
      <c r="T1273">
        <v>104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1891</v>
      </c>
      <c r="B1274" t="s">
        <v>589</v>
      </c>
      <c r="C1274">
        <v>7</v>
      </c>
      <c r="D1274">
        <v>7</v>
      </c>
      <c r="E1274">
        <v>7</v>
      </c>
      <c r="F1274">
        <v>7</v>
      </c>
      <c r="G1274">
        <v>7</v>
      </c>
      <c r="H1274">
        <v>7</v>
      </c>
      <c r="I1274">
        <v>7</v>
      </c>
      <c r="J1274">
        <v>7</v>
      </c>
      <c r="K1274">
        <v>7</v>
      </c>
      <c r="L1274">
        <v>7</v>
      </c>
      <c r="M1274">
        <v>7</v>
      </c>
      <c r="N1274">
        <v>7</v>
      </c>
      <c r="O1274">
        <v>4</v>
      </c>
      <c r="P1274">
        <v>9</v>
      </c>
      <c r="Q1274">
        <v>6</v>
      </c>
      <c r="R1274">
        <v>11</v>
      </c>
      <c r="S1274">
        <v>9</v>
      </c>
      <c r="T1274">
        <v>7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1892</v>
      </c>
      <c r="B1275" t="s">
        <v>590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1893</v>
      </c>
      <c r="B1276" t="s">
        <v>591</v>
      </c>
      <c r="C1276">
        <v>127</v>
      </c>
      <c r="D1276">
        <v>127</v>
      </c>
      <c r="E1276">
        <v>326</v>
      </c>
      <c r="F1276">
        <v>357</v>
      </c>
      <c r="G1276">
        <v>254</v>
      </c>
      <c r="H1276">
        <v>110</v>
      </c>
      <c r="I1276">
        <v>399</v>
      </c>
      <c r="J1276">
        <v>362</v>
      </c>
      <c r="K1276">
        <v>381</v>
      </c>
      <c r="L1276">
        <v>399</v>
      </c>
      <c r="M1276">
        <v>344</v>
      </c>
      <c r="N1276">
        <v>381</v>
      </c>
      <c r="O1276">
        <v>77</v>
      </c>
      <c r="P1276">
        <v>96</v>
      </c>
      <c r="Q1276">
        <v>394</v>
      </c>
      <c r="R1276">
        <v>275</v>
      </c>
      <c r="S1276">
        <v>370</v>
      </c>
      <c r="T1276">
        <v>121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1894</v>
      </c>
      <c r="B1277" t="s">
        <v>589</v>
      </c>
      <c r="C1277">
        <v>7</v>
      </c>
      <c r="D1277">
        <v>7</v>
      </c>
      <c r="E1277">
        <v>7</v>
      </c>
      <c r="F1277">
        <v>7</v>
      </c>
      <c r="G1277">
        <v>7</v>
      </c>
      <c r="H1277">
        <v>7</v>
      </c>
      <c r="I1277">
        <v>7</v>
      </c>
      <c r="J1277">
        <v>7</v>
      </c>
      <c r="K1277">
        <v>7</v>
      </c>
      <c r="L1277">
        <v>7</v>
      </c>
      <c r="M1277">
        <v>7</v>
      </c>
      <c r="N1277">
        <v>7</v>
      </c>
      <c r="O1277">
        <v>5</v>
      </c>
      <c r="P1277">
        <v>3</v>
      </c>
      <c r="Q1277">
        <v>6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1895</v>
      </c>
      <c r="B1278" t="s">
        <v>590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1896</v>
      </c>
      <c r="B1279" t="s">
        <v>591</v>
      </c>
      <c r="C1279">
        <v>127</v>
      </c>
      <c r="D1279">
        <v>127</v>
      </c>
      <c r="E1279">
        <v>326</v>
      </c>
      <c r="F1279">
        <v>399</v>
      </c>
      <c r="G1279">
        <v>381</v>
      </c>
      <c r="H1279">
        <v>329</v>
      </c>
      <c r="I1279">
        <v>399</v>
      </c>
      <c r="J1279">
        <v>362</v>
      </c>
      <c r="K1279">
        <v>381</v>
      </c>
      <c r="L1279">
        <v>399</v>
      </c>
      <c r="M1279">
        <v>344</v>
      </c>
      <c r="N1279">
        <v>381</v>
      </c>
      <c r="O1279">
        <v>117</v>
      </c>
      <c r="P1279">
        <v>193</v>
      </c>
      <c r="Q1279">
        <v>394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1897</v>
      </c>
      <c r="B1280" t="s">
        <v>754</v>
      </c>
      <c r="C1280">
        <v>5</v>
      </c>
      <c r="D1280">
        <v>5</v>
      </c>
      <c r="E1280">
        <v>5</v>
      </c>
      <c r="F1280">
        <v>5</v>
      </c>
      <c r="G1280">
        <v>5</v>
      </c>
      <c r="H1280">
        <v>5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4</v>
      </c>
      <c r="P1280">
        <v>4</v>
      </c>
      <c r="Q1280">
        <v>5</v>
      </c>
      <c r="R1280">
        <v>4</v>
      </c>
      <c r="S1280">
        <v>6</v>
      </c>
      <c r="T1280">
        <v>5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1898</v>
      </c>
      <c r="B1281" t="s">
        <v>624</v>
      </c>
      <c r="C1281">
        <v>40</v>
      </c>
      <c r="D1281">
        <v>47</v>
      </c>
      <c r="E1281">
        <v>84</v>
      </c>
      <c r="F1281">
        <v>40</v>
      </c>
      <c r="G1281">
        <v>49</v>
      </c>
      <c r="H1281">
        <v>38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42</v>
      </c>
      <c r="P1281">
        <v>47</v>
      </c>
      <c r="Q1281">
        <v>88</v>
      </c>
      <c r="R1281">
        <v>52</v>
      </c>
      <c r="S1281">
        <v>52</v>
      </c>
      <c r="T1281">
        <v>40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1899</v>
      </c>
      <c r="B1282" t="s">
        <v>589</v>
      </c>
      <c r="C1282">
        <v>10</v>
      </c>
      <c r="D1282">
        <v>10</v>
      </c>
      <c r="E1282">
        <v>10</v>
      </c>
      <c r="F1282">
        <v>10</v>
      </c>
      <c r="G1282">
        <v>10</v>
      </c>
      <c r="H1282">
        <v>10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9</v>
      </c>
      <c r="P1282">
        <v>10</v>
      </c>
      <c r="Q1282">
        <v>9</v>
      </c>
      <c r="R1282">
        <v>12</v>
      </c>
      <c r="S1282">
        <v>11</v>
      </c>
      <c r="T1282">
        <v>14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1900</v>
      </c>
      <c r="B1283" t="s">
        <v>590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1901</v>
      </c>
      <c r="B1284" t="s">
        <v>591</v>
      </c>
      <c r="C1284">
        <v>111</v>
      </c>
      <c r="D1284">
        <v>111</v>
      </c>
      <c r="E1284">
        <v>571</v>
      </c>
      <c r="F1284">
        <v>560</v>
      </c>
      <c r="G1284">
        <v>545</v>
      </c>
      <c r="H1284">
        <v>95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93</v>
      </c>
      <c r="P1284">
        <v>85</v>
      </c>
      <c r="Q1284">
        <v>652</v>
      </c>
      <c r="R1284">
        <v>448</v>
      </c>
      <c r="S1284">
        <v>438</v>
      </c>
      <c r="T1284">
        <v>72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1902</v>
      </c>
      <c r="B1285" t="s">
        <v>1024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1903</v>
      </c>
      <c r="B1286" t="s">
        <v>1025</v>
      </c>
      <c r="C1286">
        <v>0</v>
      </c>
      <c r="D1286">
        <v>40</v>
      </c>
      <c r="E1286">
        <v>14</v>
      </c>
      <c r="F1286">
        <v>21</v>
      </c>
      <c r="G1286">
        <v>24</v>
      </c>
      <c r="H1286">
        <v>28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35</v>
      </c>
      <c r="Q1286">
        <v>7</v>
      </c>
      <c r="R1286">
        <v>14</v>
      </c>
      <c r="S1286">
        <v>20</v>
      </c>
      <c r="T1286">
        <v>12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1904</v>
      </c>
      <c r="B1287" t="s">
        <v>1026</v>
      </c>
      <c r="C1287">
        <v>0</v>
      </c>
      <c r="D1287">
        <v>17</v>
      </c>
      <c r="E1287">
        <v>7</v>
      </c>
      <c r="F1287">
        <v>8</v>
      </c>
      <c r="G1287">
        <v>4</v>
      </c>
      <c r="H1287">
        <v>5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17</v>
      </c>
      <c r="Q1287">
        <v>5</v>
      </c>
      <c r="R1287">
        <v>6</v>
      </c>
      <c r="S1287">
        <v>3</v>
      </c>
      <c r="T1287">
        <v>4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1905</v>
      </c>
      <c r="B1288" t="s">
        <v>1027</v>
      </c>
      <c r="C1288">
        <v>0</v>
      </c>
      <c r="D1288">
        <v>45</v>
      </c>
      <c r="E1288">
        <v>23</v>
      </c>
      <c r="F1288">
        <v>39</v>
      </c>
      <c r="G1288">
        <v>37</v>
      </c>
      <c r="H1288">
        <v>25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39</v>
      </c>
      <c r="Q1288">
        <v>13</v>
      </c>
      <c r="R1288">
        <v>27</v>
      </c>
      <c r="S1288">
        <v>34</v>
      </c>
      <c r="T1288">
        <v>20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1906</v>
      </c>
      <c r="B1289" t="s">
        <v>1028</v>
      </c>
      <c r="C1289">
        <v>0</v>
      </c>
      <c r="D1289">
        <v>21</v>
      </c>
      <c r="E1289">
        <v>9</v>
      </c>
      <c r="F1289">
        <v>13</v>
      </c>
      <c r="G1289">
        <v>11</v>
      </c>
      <c r="H1289">
        <v>4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20</v>
      </c>
      <c r="Q1289">
        <v>6</v>
      </c>
      <c r="R1289">
        <v>9</v>
      </c>
      <c r="S1289">
        <v>11</v>
      </c>
      <c r="T1289">
        <v>4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1907</v>
      </c>
      <c r="B1290" t="s">
        <v>1029</v>
      </c>
      <c r="C1290">
        <v>0</v>
      </c>
      <c r="D1290">
        <v>31</v>
      </c>
      <c r="E1290">
        <v>14</v>
      </c>
      <c r="F1290">
        <v>20</v>
      </c>
      <c r="G1290">
        <v>15</v>
      </c>
      <c r="H1290">
        <v>10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20</v>
      </c>
      <c r="Q1290">
        <v>14</v>
      </c>
      <c r="R1290">
        <v>14</v>
      </c>
      <c r="S1290">
        <v>15</v>
      </c>
      <c r="T1290">
        <v>10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1908</v>
      </c>
      <c r="B1291" t="s">
        <v>1030</v>
      </c>
      <c r="C1291">
        <v>0</v>
      </c>
      <c r="D1291">
        <v>28</v>
      </c>
      <c r="E1291">
        <v>11</v>
      </c>
      <c r="F1291">
        <v>16</v>
      </c>
      <c r="G1291">
        <v>16</v>
      </c>
      <c r="H1291">
        <v>10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25</v>
      </c>
      <c r="Q1291">
        <v>4</v>
      </c>
      <c r="R1291">
        <v>7</v>
      </c>
      <c r="S1291">
        <v>16</v>
      </c>
      <c r="T1291">
        <v>10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1909</v>
      </c>
      <c r="B1292" t="s">
        <v>755</v>
      </c>
      <c r="C1292">
        <v>1650</v>
      </c>
      <c r="D1292">
        <v>1650</v>
      </c>
      <c r="E1292">
        <v>1650</v>
      </c>
      <c r="F1292">
        <v>1650</v>
      </c>
      <c r="G1292">
        <v>1650</v>
      </c>
      <c r="H1292">
        <v>1650</v>
      </c>
      <c r="I1292">
        <v>1650</v>
      </c>
      <c r="J1292">
        <v>1650</v>
      </c>
      <c r="K1292">
        <v>1650</v>
      </c>
      <c r="L1292">
        <v>1650</v>
      </c>
      <c r="M1292">
        <v>1650</v>
      </c>
      <c r="N1292">
        <v>1650</v>
      </c>
      <c r="O1292">
        <v>637</v>
      </c>
      <c r="P1292">
        <v>703</v>
      </c>
      <c r="Q1292">
        <v>167</v>
      </c>
      <c r="R1292">
        <v>0</v>
      </c>
      <c r="S1292">
        <v>615</v>
      </c>
      <c r="T1292">
        <v>165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1910</v>
      </c>
      <c r="B1293" t="s">
        <v>755</v>
      </c>
      <c r="C1293">
        <v>1650</v>
      </c>
      <c r="D1293">
        <v>1650</v>
      </c>
      <c r="E1293">
        <v>1650</v>
      </c>
      <c r="F1293">
        <v>1650</v>
      </c>
      <c r="G1293">
        <v>1650</v>
      </c>
      <c r="H1293">
        <v>1650</v>
      </c>
      <c r="I1293">
        <v>1650</v>
      </c>
      <c r="J1293">
        <v>1650</v>
      </c>
      <c r="K1293">
        <v>1650</v>
      </c>
      <c r="L1293">
        <v>1650</v>
      </c>
      <c r="M1293">
        <v>1650</v>
      </c>
      <c r="N1293">
        <v>1650</v>
      </c>
      <c r="O1293">
        <v>1645</v>
      </c>
      <c r="P1293">
        <v>1226</v>
      </c>
      <c r="Q1293">
        <v>3314</v>
      </c>
      <c r="R1293">
        <v>1605</v>
      </c>
      <c r="S1293">
        <v>4530</v>
      </c>
      <c r="T1293">
        <v>4082</v>
      </c>
      <c r="U1293">
        <v>75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1911</v>
      </c>
      <c r="B1294" t="s">
        <v>755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1912</v>
      </c>
      <c r="B1295" t="s">
        <v>755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1913</v>
      </c>
      <c r="B1296" t="s">
        <v>631</v>
      </c>
      <c r="C1296">
        <v>111</v>
      </c>
      <c r="D1296">
        <v>111</v>
      </c>
      <c r="E1296">
        <v>2142</v>
      </c>
      <c r="F1296">
        <v>2142</v>
      </c>
      <c r="G1296">
        <v>2142</v>
      </c>
      <c r="H1296">
        <v>2142</v>
      </c>
      <c r="I1296">
        <v>2350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1313</v>
      </c>
      <c r="S1296">
        <v>1</v>
      </c>
      <c r="T1296">
        <v>575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1914</v>
      </c>
      <c r="B1297" t="s">
        <v>631</v>
      </c>
      <c r="C1297">
        <v>475</v>
      </c>
      <c r="D1297">
        <v>475</v>
      </c>
      <c r="E1297">
        <v>706</v>
      </c>
      <c r="F1297">
        <v>706</v>
      </c>
      <c r="G1297">
        <v>706</v>
      </c>
      <c r="H1297">
        <v>706</v>
      </c>
      <c r="I1297">
        <v>864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977</v>
      </c>
      <c r="P1297">
        <v>1199</v>
      </c>
      <c r="Q1297">
        <v>460</v>
      </c>
      <c r="R1297">
        <v>17</v>
      </c>
      <c r="S1297">
        <v>890</v>
      </c>
      <c r="T1297">
        <v>145</v>
      </c>
      <c r="U1297">
        <v>16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1915</v>
      </c>
      <c r="B1298" t="s">
        <v>631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1916</v>
      </c>
      <c r="B1299" t="s">
        <v>631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1917</v>
      </c>
      <c r="B1300" t="s">
        <v>998</v>
      </c>
      <c r="C1300">
        <v>10000</v>
      </c>
      <c r="D1300">
        <v>10000</v>
      </c>
      <c r="E1300">
        <v>10000</v>
      </c>
      <c r="F1300">
        <v>10000</v>
      </c>
      <c r="G1300">
        <v>10000</v>
      </c>
      <c r="H1300">
        <v>10000</v>
      </c>
      <c r="I1300">
        <v>10000</v>
      </c>
      <c r="J1300">
        <v>10000</v>
      </c>
      <c r="K1300">
        <v>10000</v>
      </c>
      <c r="L1300">
        <v>10000</v>
      </c>
      <c r="M1300">
        <v>10000</v>
      </c>
      <c r="N1300">
        <v>10000</v>
      </c>
      <c r="O1300">
        <v>2632</v>
      </c>
      <c r="P1300">
        <v>0</v>
      </c>
      <c r="Q1300">
        <v>6468</v>
      </c>
      <c r="R1300">
        <v>1324</v>
      </c>
      <c r="S1300">
        <v>6890</v>
      </c>
      <c r="T1300">
        <v>0</v>
      </c>
      <c r="U1300">
        <v>1710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1918</v>
      </c>
      <c r="B1301" t="s">
        <v>998</v>
      </c>
      <c r="C1301">
        <v>10000</v>
      </c>
      <c r="D1301">
        <v>10000</v>
      </c>
      <c r="E1301">
        <v>10000</v>
      </c>
      <c r="F1301">
        <v>10000</v>
      </c>
      <c r="G1301">
        <v>10000</v>
      </c>
      <c r="H1301">
        <v>10000</v>
      </c>
      <c r="I1301">
        <v>10000</v>
      </c>
      <c r="J1301">
        <v>10000</v>
      </c>
      <c r="K1301">
        <v>10000</v>
      </c>
      <c r="L1301">
        <v>10000</v>
      </c>
      <c r="M1301">
        <v>10000</v>
      </c>
      <c r="N1301">
        <v>10000</v>
      </c>
      <c r="O1301">
        <v>1252</v>
      </c>
      <c r="P1301">
        <v>399</v>
      </c>
      <c r="Q1301">
        <v>45525</v>
      </c>
      <c r="R1301">
        <v>72300</v>
      </c>
      <c r="S1301">
        <v>4855</v>
      </c>
      <c r="T1301">
        <v>398</v>
      </c>
      <c r="U1301">
        <v>76290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1919</v>
      </c>
      <c r="B1302" t="s">
        <v>998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1920</v>
      </c>
      <c r="B1303" t="s">
        <v>998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1921</v>
      </c>
      <c r="B1304" t="s">
        <v>999</v>
      </c>
      <c r="C1304">
        <v>10000</v>
      </c>
      <c r="D1304">
        <v>10000</v>
      </c>
      <c r="E1304">
        <v>10000</v>
      </c>
      <c r="F1304">
        <v>10000</v>
      </c>
      <c r="G1304">
        <v>10000</v>
      </c>
      <c r="H1304">
        <v>10000</v>
      </c>
      <c r="I1304">
        <v>10000</v>
      </c>
      <c r="J1304">
        <v>10000</v>
      </c>
      <c r="K1304">
        <v>10000</v>
      </c>
      <c r="L1304">
        <v>10000</v>
      </c>
      <c r="M1304">
        <v>10000</v>
      </c>
      <c r="N1304">
        <v>10000</v>
      </c>
      <c r="O1304">
        <v>791</v>
      </c>
      <c r="P1304">
        <v>250</v>
      </c>
      <c r="Q1304">
        <v>2546</v>
      </c>
      <c r="R1304">
        <v>50</v>
      </c>
      <c r="S1304">
        <v>1484</v>
      </c>
      <c r="T1304">
        <v>1650</v>
      </c>
      <c r="U1304">
        <v>938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1922</v>
      </c>
      <c r="B1305" t="s">
        <v>999</v>
      </c>
      <c r="C1305">
        <v>10000</v>
      </c>
      <c r="D1305">
        <v>10000</v>
      </c>
      <c r="E1305">
        <v>10000</v>
      </c>
      <c r="F1305">
        <v>10000</v>
      </c>
      <c r="G1305">
        <v>10000</v>
      </c>
      <c r="H1305">
        <v>10000</v>
      </c>
      <c r="I1305">
        <v>10000</v>
      </c>
      <c r="J1305">
        <v>10000</v>
      </c>
      <c r="K1305">
        <v>10000</v>
      </c>
      <c r="L1305">
        <v>10000</v>
      </c>
      <c r="M1305">
        <v>10000</v>
      </c>
      <c r="N1305">
        <v>10000</v>
      </c>
      <c r="O1305">
        <v>5616</v>
      </c>
      <c r="P1305">
        <v>4727</v>
      </c>
      <c r="Q1305">
        <v>3461</v>
      </c>
      <c r="R1305">
        <v>8192</v>
      </c>
      <c r="S1305">
        <v>372</v>
      </c>
      <c r="T1305">
        <v>9373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1923</v>
      </c>
      <c r="B1306" t="s">
        <v>999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1924</v>
      </c>
      <c r="B1307" t="s">
        <v>999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1925</v>
      </c>
      <c r="B1308" t="s">
        <v>1031</v>
      </c>
      <c r="C1308">
        <v>100</v>
      </c>
      <c r="D1308">
        <v>100</v>
      </c>
      <c r="E1308">
        <v>100</v>
      </c>
      <c r="F1308">
        <v>100</v>
      </c>
      <c r="G1308">
        <v>100</v>
      </c>
      <c r="H1308">
        <v>100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100</v>
      </c>
      <c r="P1308">
        <v>100</v>
      </c>
      <c r="Q1308">
        <v>100</v>
      </c>
      <c r="R1308">
        <v>100</v>
      </c>
      <c r="S1308">
        <v>100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1926</v>
      </c>
      <c r="B1309" t="s">
        <v>1032</v>
      </c>
      <c r="C1309">
        <v>2</v>
      </c>
      <c r="D1309">
        <v>3</v>
      </c>
      <c r="E1309">
        <v>10</v>
      </c>
      <c r="F1309">
        <v>2</v>
      </c>
      <c r="G1309">
        <v>4</v>
      </c>
      <c r="H1309">
        <v>6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2</v>
      </c>
      <c r="P1309">
        <v>3</v>
      </c>
      <c r="Q1309">
        <v>7</v>
      </c>
      <c r="R1309">
        <v>2</v>
      </c>
      <c r="S1309">
        <v>4</v>
      </c>
      <c r="T1309">
        <v>6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1927</v>
      </c>
      <c r="B1310" t="s">
        <v>1033</v>
      </c>
      <c r="C1310">
        <v>402</v>
      </c>
      <c r="D1310">
        <v>402</v>
      </c>
      <c r="E1310">
        <v>402</v>
      </c>
      <c r="F1310">
        <v>402</v>
      </c>
      <c r="G1310">
        <v>402</v>
      </c>
      <c r="H1310">
        <v>402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378</v>
      </c>
      <c r="P1310">
        <v>365</v>
      </c>
      <c r="Q1310">
        <v>285</v>
      </c>
      <c r="R1310">
        <v>246</v>
      </c>
      <c r="S1310">
        <v>282</v>
      </c>
      <c r="T1310">
        <v>235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1928</v>
      </c>
      <c r="B1311" t="s">
        <v>1034</v>
      </c>
      <c r="C1311">
        <v>112</v>
      </c>
      <c r="D1311">
        <v>112</v>
      </c>
      <c r="E1311">
        <v>112</v>
      </c>
      <c r="F1311">
        <v>112</v>
      </c>
      <c r="G1311">
        <v>112</v>
      </c>
      <c r="H1311">
        <v>112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89</v>
      </c>
      <c r="P1311">
        <v>73</v>
      </c>
      <c r="Q1311">
        <v>56</v>
      </c>
      <c r="R1311">
        <v>60</v>
      </c>
      <c r="S1311">
        <v>68</v>
      </c>
      <c r="T1311">
        <v>60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1929</v>
      </c>
      <c r="B1312" t="s">
        <v>1034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1930</v>
      </c>
      <c r="B1313" t="s">
        <v>1034</v>
      </c>
      <c r="C1313">
        <v>112</v>
      </c>
      <c r="D1313">
        <v>112</v>
      </c>
      <c r="E1313">
        <v>112</v>
      </c>
      <c r="F1313">
        <v>112</v>
      </c>
      <c r="G1313">
        <v>112</v>
      </c>
      <c r="H1313">
        <v>112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89</v>
      </c>
      <c r="P1313">
        <v>73</v>
      </c>
      <c r="Q1313">
        <v>56</v>
      </c>
      <c r="R1313">
        <v>60</v>
      </c>
      <c r="S1313">
        <v>68</v>
      </c>
      <c r="T1313">
        <v>60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1931</v>
      </c>
      <c r="B1314" t="s">
        <v>1034</v>
      </c>
      <c r="C1314">
        <v>112</v>
      </c>
      <c r="D1314">
        <v>112</v>
      </c>
      <c r="E1314">
        <v>112</v>
      </c>
      <c r="F1314">
        <v>112</v>
      </c>
      <c r="G1314">
        <v>112</v>
      </c>
      <c r="H1314">
        <v>112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89</v>
      </c>
      <c r="P1314">
        <v>73</v>
      </c>
      <c r="Q1314">
        <v>56</v>
      </c>
      <c r="R1314">
        <v>60</v>
      </c>
      <c r="S1314">
        <v>68</v>
      </c>
      <c r="T1314">
        <v>60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1932</v>
      </c>
      <c r="B1315" t="s">
        <v>1034</v>
      </c>
      <c r="C1315">
        <v>50</v>
      </c>
      <c r="D1315">
        <v>50</v>
      </c>
      <c r="E1315">
        <v>50</v>
      </c>
      <c r="F1315">
        <v>50</v>
      </c>
      <c r="G1315">
        <v>50</v>
      </c>
      <c r="H1315">
        <v>50</v>
      </c>
      <c r="I1315">
        <v>50</v>
      </c>
      <c r="J1315">
        <v>50</v>
      </c>
      <c r="K1315">
        <v>50</v>
      </c>
      <c r="L1315">
        <v>50</v>
      </c>
      <c r="M1315">
        <v>50</v>
      </c>
      <c r="N1315">
        <v>50</v>
      </c>
      <c r="O1315">
        <v>46</v>
      </c>
      <c r="P1315">
        <v>75</v>
      </c>
      <c r="Q1315">
        <v>66</v>
      </c>
      <c r="R1315">
        <v>53</v>
      </c>
      <c r="S1315">
        <v>56</v>
      </c>
      <c r="T1315">
        <v>42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1933</v>
      </c>
      <c r="B1316" t="s">
        <v>1034</v>
      </c>
      <c r="C1316">
        <v>40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21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1934</v>
      </c>
      <c r="B1317" t="s">
        <v>1034</v>
      </c>
      <c r="C1317">
        <v>80</v>
      </c>
      <c r="D1317">
        <v>80</v>
      </c>
      <c r="E1317">
        <v>80</v>
      </c>
      <c r="F1317">
        <v>80</v>
      </c>
      <c r="G1317">
        <v>80</v>
      </c>
      <c r="H1317">
        <v>80</v>
      </c>
      <c r="I1317">
        <v>80</v>
      </c>
      <c r="J1317">
        <v>80</v>
      </c>
      <c r="K1317">
        <v>80</v>
      </c>
      <c r="L1317">
        <v>80</v>
      </c>
      <c r="M1317">
        <v>80</v>
      </c>
      <c r="N1317">
        <v>80</v>
      </c>
      <c r="O1317">
        <v>36</v>
      </c>
      <c r="P1317">
        <v>30</v>
      </c>
      <c r="Q1317">
        <v>68</v>
      </c>
      <c r="R1317">
        <v>61</v>
      </c>
      <c r="S1317">
        <v>46</v>
      </c>
      <c r="T1317">
        <v>23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1935</v>
      </c>
      <c r="B1318" t="s">
        <v>1034</v>
      </c>
      <c r="C1318">
        <v>50</v>
      </c>
      <c r="D1318">
        <v>50</v>
      </c>
      <c r="E1318">
        <v>50</v>
      </c>
      <c r="F1318">
        <v>50</v>
      </c>
      <c r="G1318">
        <v>50</v>
      </c>
      <c r="H1318">
        <v>50</v>
      </c>
      <c r="I1318">
        <v>50</v>
      </c>
      <c r="J1318">
        <v>50</v>
      </c>
      <c r="K1318">
        <v>50</v>
      </c>
      <c r="L1318">
        <v>50</v>
      </c>
      <c r="M1318">
        <v>50</v>
      </c>
      <c r="N1318">
        <v>50</v>
      </c>
      <c r="O1318">
        <v>46</v>
      </c>
      <c r="P1318">
        <v>75</v>
      </c>
      <c r="Q1318">
        <v>66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1936</v>
      </c>
      <c r="B1319" t="s">
        <v>1034</v>
      </c>
      <c r="C1319">
        <v>80</v>
      </c>
      <c r="D1319">
        <v>80</v>
      </c>
      <c r="E1319">
        <v>80</v>
      </c>
      <c r="F1319">
        <v>80</v>
      </c>
      <c r="G1319">
        <v>80</v>
      </c>
      <c r="H1319">
        <v>80</v>
      </c>
      <c r="I1319">
        <v>80</v>
      </c>
      <c r="J1319">
        <v>80</v>
      </c>
      <c r="K1319">
        <v>80</v>
      </c>
      <c r="L1319">
        <v>80</v>
      </c>
      <c r="M1319">
        <v>80</v>
      </c>
      <c r="N1319">
        <v>80</v>
      </c>
      <c r="O1319">
        <v>41</v>
      </c>
      <c r="P1319">
        <v>37</v>
      </c>
      <c r="Q1319">
        <v>68</v>
      </c>
      <c r="R1319">
        <v>61</v>
      </c>
      <c r="S1319">
        <v>46</v>
      </c>
      <c r="T1319">
        <v>19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1937</v>
      </c>
      <c r="B1320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77</v>
      </c>
      <c r="P1320">
        <v>75</v>
      </c>
      <c r="Q1320">
        <v>60</v>
      </c>
      <c r="R1320">
        <v>48</v>
      </c>
      <c r="S1320">
        <v>68</v>
      </c>
      <c r="T1320">
        <v>24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1938</v>
      </c>
      <c r="B1321" t="s">
        <v>1034</v>
      </c>
      <c r="C1321">
        <v>80</v>
      </c>
      <c r="D1321">
        <v>80</v>
      </c>
      <c r="E1321">
        <v>80</v>
      </c>
      <c r="F1321">
        <v>80</v>
      </c>
      <c r="G1321">
        <v>80</v>
      </c>
      <c r="H1321">
        <v>80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77</v>
      </c>
      <c r="P1321">
        <v>75</v>
      </c>
      <c r="Q1321">
        <v>60</v>
      </c>
      <c r="R1321">
        <v>48</v>
      </c>
      <c r="S1321">
        <v>68</v>
      </c>
      <c r="T1321">
        <v>24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1939</v>
      </c>
      <c r="B1322" t="s">
        <v>1034</v>
      </c>
      <c r="C1322">
        <v>50</v>
      </c>
      <c r="D1322">
        <v>50</v>
      </c>
      <c r="E1322">
        <v>50</v>
      </c>
      <c r="F1322">
        <v>50</v>
      </c>
      <c r="G1322">
        <v>50</v>
      </c>
      <c r="H1322">
        <v>50</v>
      </c>
      <c r="I1322">
        <v>50</v>
      </c>
      <c r="J1322">
        <v>50</v>
      </c>
      <c r="K1322">
        <v>50</v>
      </c>
      <c r="L1322">
        <v>50</v>
      </c>
      <c r="M1322">
        <v>50</v>
      </c>
      <c r="N1322">
        <v>50</v>
      </c>
      <c r="O1322">
        <v>46</v>
      </c>
      <c r="P1322">
        <v>75</v>
      </c>
      <c r="Q1322">
        <v>66</v>
      </c>
      <c r="R1322">
        <v>53</v>
      </c>
      <c r="S1322">
        <v>56</v>
      </c>
      <c r="T1322">
        <v>42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1940</v>
      </c>
      <c r="B1323" t="s">
        <v>1034</v>
      </c>
      <c r="C1323">
        <v>80</v>
      </c>
      <c r="D1323">
        <v>80</v>
      </c>
      <c r="E1323">
        <v>80</v>
      </c>
      <c r="F1323">
        <v>80</v>
      </c>
      <c r="G1323">
        <v>80</v>
      </c>
      <c r="H1323">
        <v>80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77</v>
      </c>
      <c r="P1323">
        <v>75</v>
      </c>
      <c r="Q1323">
        <v>60</v>
      </c>
      <c r="R1323">
        <v>48</v>
      </c>
      <c r="S1323">
        <v>68</v>
      </c>
      <c r="T1323">
        <v>24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1941</v>
      </c>
      <c r="B1324" t="s">
        <v>1034</v>
      </c>
      <c r="C1324">
        <v>112</v>
      </c>
      <c r="D1324">
        <v>112</v>
      </c>
      <c r="E1324">
        <v>112</v>
      </c>
      <c r="F1324">
        <v>112</v>
      </c>
      <c r="G1324">
        <v>112</v>
      </c>
      <c r="H1324">
        <v>112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89</v>
      </c>
      <c r="P1324">
        <v>73</v>
      </c>
      <c r="Q1324">
        <v>56</v>
      </c>
      <c r="R1324">
        <v>60</v>
      </c>
      <c r="S1324">
        <v>68</v>
      </c>
      <c r="T1324">
        <v>60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1942</v>
      </c>
      <c r="B1325" t="s">
        <v>1034</v>
      </c>
      <c r="C1325">
        <v>112</v>
      </c>
      <c r="D1325">
        <v>112</v>
      </c>
      <c r="E1325">
        <v>112</v>
      </c>
      <c r="F1325">
        <v>112</v>
      </c>
      <c r="G1325">
        <v>112</v>
      </c>
      <c r="H1325">
        <v>112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89</v>
      </c>
      <c r="P1325">
        <v>73</v>
      </c>
      <c r="Q1325">
        <v>56</v>
      </c>
      <c r="R1325">
        <v>60</v>
      </c>
      <c r="S1325">
        <v>68</v>
      </c>
      <c r="T1325">
        <v>60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1943</v>
      </c>
      <c r="B1326" t="s">
        <v>1034</v>
      </c>
      <c r="C1326">
        <v>112</v>
      </c>
      <c r="D1326">
        <v>112</v>
      </c>
      <c r="E1326">
        <v>112</v>
      </c>
      <c r="F1326">
        <v>112</v>
      </c>
      <c r="G1326">
        <v>112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89</v>
      </c>
      <c r="P1326">
        <v>73</v>
      </c>
      <c r="Q1326">
        <v>56</v>
      </c>
      <c r="R1326">
        <v>60</v>
      </c>
      <c r="S1326">
        <v>68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1944</v>
      </c>
      <c r="B1327" t="s">
        <v>1034</v>
      </c>
      <c r="C1327">
        <v>80</v>
      </c>
      <c r="D1327">
        <v>80</v>
      </c>
      <c r="E1327">
        <v>80</v>
      </c>
      <c r="F1327">
        <v>80</v>
      </c>
      <c r="G1327">
        <v>80</v>
      </c>
      <c r="H1327">
        <v>80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77</v>
      </c>
      <c r="P1327">
        <v>75</v>
      </c>
      <c r="Q1327">
        <v>60</v>
      </c>
      <c r="R1327">
        <v>48</v>
      </c>
      <c r="S1327">
        <v>68</v>
      </c>
      <c r="T1327">
        <v>24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1945</v>
      </c>
      <c r="B1328" t="s">
        <v>1035</v>
      </c>
      <c r="C1328">
        <v>25</v>
      </c>
      <c r="D1328">
        <v>25</v>
      </c>
      <c r="E1328">
        <v>25</v>
      </c>
      <c r="F1328">
        <v>25</v>
      </c>
      <c r="G1328">
        <v>25</v>
      </c>
      <c r="H1328">
        <v>25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10</v>
      </c>
      <c r="P1328">
        <v>9</v>
      </c>
      <c r="Q1328">
        <v>3</v>
      </c>
      <c r="R1328">
        <v>1</v>
      </c>
      <c r="S1328">
        <v>6</v>
      </c>
      <c r="T1328">
        <v>6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1946</v>
      </c>
      <c r="B1329" t="s">
        <v>1035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1947</v>
      </c>
      <c r="B1330" t="s">
        <v>1035</v>
      </c>
      <c r="C1330">
        <v>25</v>
      </c>
      <c r="D1330">
        <v>25</v>
      </c>
      <c r="E1330">
        <v>25</v>
      </c>
      <c r="F1330">
        <v>25</v>
      </c>
      <c r="G1330">
        <v>25</v>
      </c>
      <c r="H1330">
        <v>25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10</v>
      </c>
      <c r="P1330">
        <v>9</v>
      </c>
      <c r="Q1330">
        <v>3</v>
      </c>
      <c r="R1330">
        <v>1</v>
      </c>
      <c r="S1330">
        <v>6</v>
      </c>
      <c r="T1330">
        <v>6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1948</v>
      </c>
      <c r="B1331" t="s">
        <v>1035</v>
      </c>
      <c r="C1331">
        <v>25</v>
      </c>
      <c r="D1331">
        <v>25</v>
      </c>
      <c r="E1331">
        <v>25</v>
      </c>
      <c r="F1331">
        <v>25</v>
      </c>
      <c r="G1331">
        <v>25</v>
      </c>
      <c r="H1331">
        <v>25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10</v>
      </c>
      <c r="P1331">
        <v>9</v>
      </c>
      <c r="Q1331">
        <v>3</v>
      </c>
      <c r="R1331">
        <v>1</v>
      </c>
      <c r="S1331">
        <v>6</v>
      </c>
      <c r="T1331">
        <v>6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1949</v>
      </c>
      <c r="B1332" t="s">
        <v>1035</v>
      </c>
      <c r="C1332">
        <v>12</v>
      </c>
      <c r="D1332">
        <v>12</v>
      </c>
      <c r="E1332">
        <v>12</v>
      </c>
      <c r="F1332">
        <v>12</v>
      </c>
      <c r="G1332">
        <v>12</v>
      </c>
      <c r="H1332">
        <v>12</v>
      </c>
      <c r="I1332">
        <v>12</v>
      </c>
      <c r="J1332">
        <v>12</v>
      </c>
      <c r="K1332">
        <v>12</v>
      </c>
      <c r="L1332">
        <v>12</v>
      </c>
      <c r="M1332">
        <v>12</v>
      </c>
      <c r="N1332">
        <v>12</v>
      </c>
      <c r="O1332">
        <v>4</v>
      </c>
      <c r="P1332">
        <v>20</v>
      </c>
      <c r="Q1332">
        <v>15</v>
      </c>
      <c r="R1332">
        <v>19</v>
      </c>
      <c r="S1332">
        <v>9</v>
      </c>
      <c r="T1332">
        <v>5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1950</v>
      </c>
      <c r="B1333" t="s">
        <v>1035</v>
      </c>
      <c r="C1333">
        <v>12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7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1951</v>
      </c>
      <c r="B1334" t="s">
        <v>1035</v>
      </c>
      <c r="C1334">
        <v>23</v>
      </c>
      <c r="D1334">
        <v>23</v>
      </c>
      <c r="E1334">
        <v>23</v>
      </c>
      <c r="F1334">
        <v>23</v>
      </c>
      <c r="G1334">
        <v>23</v>
      </c>
      <c r="H1334">
        <v>23</v>
      </c>
      <c r="I1334">
        <v>23</v>
      </c>
      <c r="J1334">
        <v>23</v>
      </c>
      <c r="K1334">
        <v>23</v>
      </c>
      <c r="L1334">
        <v>23</v>
      </c>
      <c r="M1334">
        <v>23</v>
      </c>
      <c r="N1334">
        <v>23</v>
      </c>
      <c r="O1334">
        <v>29</v>
      </c>
      <c r="P1334">
        <v>29</v>
      </c>
      <c r="Q1334">
        <v>8</v>
      </c>
      <c r="R1334">
        <v>9</v>
      </c>
      <c r="S1334">
        <v>5</v>
      </c>
      <c r="T1334">
        <v>4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1952</v>
      </c>
      <c r="B1335" t="s">
        <v>1035</v>
      </c>
      <c r="C1335">
        <v>12</v>
      </c>
      <c r="D1335">
        <v>12</v>
      </c>
      <c r="E1335">
        <v>12</v>
      </c>
      <c r="F1335">
        <v>12</v>
      </c>
      <c r="G1335">
        <v>12</v>
      </c>
      <c r="H1335">
        <v>12</v>
      </c>
      <c r="I1335">
        <v>12</v>
      </c>
      <c r="J1335">
        <v>12</v>
      </c>
      <c r="K1335">
        <v>12</v>
      </c>
      <c r="L1335">
        <v>12</v>
      </c>
      <c r="M1335">
        <v>12</v>
      </c>
      <c r="N1335">
        <v>12</v>
      </c>
      <c r="O1335">
        <v>4</v>
      </c>
      <c r="P1335">
        <v>20</v>
      </c>
      <c r="Q1335">
        <v>15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1953</v>
      </c>
      <c r="B1336" t="s">
        <v>1035</v>
      </c>
      <c r="C1336">
        <v>23</v>
      </c>
      <c r="D1336">
        <v>23</v>
      </c>
      <c r="E1336">
        <v>23</v>
      </c>
      <c r="F1336">
        <v>23</v>
      </c>
      <c r="G1336">
        <v>23</v>
      </c>
      <c r="H1336">
        <v>23</v>
      </c>
      <c r="I1336">
        <v>23</v>
      </c>
      <c r="J1336">
        <v>23</v>
      </c>
      <c r="K1336">
        <v>23</v>
      </c>
      <c r="L1336">
        <v>23</v>
      </c>
      <c r="M1336">
        <v>23</v>
      </c>
      <c r="N1336">
        <v>23</v>
      </c>
      <c r="O1336">
        <v>29</v>
      </c>
      <c r="P1336">
        <v>29</v>
      </c>
      <c r="Q1336">
        <v>8</v>
      </c>
      <c r="R1336">
        <v>9</v>
      </c>
      <c r="S1336">
        <v>5</v>
      </c>
      <c r="T1336">
        <v>4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1954</v>
      </c>
      <c r="B1337" t="s">
        <v>1035</v>
      </c>
      <c r="C1337">
        <v>15</v>
      </c>
      <c r="D1337">
        <v>15</v>
      </c>
      <c r="E1337">
        <v>15</v>
      </c>
      <c r="F1337">
        <v>15</v>
      </c>
      <c r="G1337">
        <v>15</v>
      </c>
      <c r="H1337">
        <v>15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5</v>
      </c>
      <c r="P1337">
        <v>6</v>
      </c>
      <c r="Q1337">
        <v>8</v>
      </c>
      <c r="R1337">
        <v>8</v>
      </c>
      <c r="S1337">
        <v>7</v>
      </c>
      <c r="T1337">
        <v>3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1955</v>
      </c>
      <c r="B1338" t="s">
        <v>1035</v>
      </c>
      <c r="C1338">
        <v>15</v>
      </c>
      <c r="D1338">
        <v>15</v>
      </c>
      <c r="E1338">
        <v>15</v>
      </c>
      <c r="F1338">
        <v>15</v>
      </c>
      <c r="G1338">
        <v>15</v>
      </c>
      <c r="H1338">
        <v>15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5</v>
      </c>
      <c r="P1338">
        <v>6</v>
      </c>
      <c r="Q1338">
        <v>8</v>
      </c>
      <c r="R1338">
        <v>8</v>
      </c>
      <c r="S1338">
        <v>7</v>
      </c>
      <c r="T1338">
        <v>3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1956</v>
      </c>
      <c r="B1339" t="s">
        <v>1035</v>
      </c>
      <c r="C1339">
        <v>12</v>
      </c>
      <c r="D1339">
        <v>12</v>
      </c>
      <c r="E1339">
        <v>12</v>
      </c>
      <c r="F1339">
        <v>12</v>
      </c>
      <c r="G1339">
        <v>12</v>
      </c>
      <c r="H1339">
        <v>12</v>
      </c>
      <c r="I1339">
        <v>12</v>
      </c>
      <c r="J1339">
        <v>12</v>
      </c>
      <c r="K1339">
        <v>12</v>
      </c>
      <c r="L1339">
        <v>12</v>
      </c>
      <c r="M1339">
        <v>12</v>
      </c>
      <c r="N1339">
        <v>12</v>
      </c>
      <c r="O1339">
        <v>4</v>
      </c>
      <c r="P1339">
        <v>20</v>
      </c>
      <c r="Q1339">
        <v>15</v>
      </c>
      <c r="R1339">
        <v>19</v>
      </c>
      <c r="S1339">
        <v>9</v>
      </c>
      <c r="T1339">
        <v>5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1957</v>
      </c>
      <c r="B1340" t="s">
        <v>1035</v>
      </c>
      <c r="C1340">
        <v>15</v>
      </c>
      <c r="D1340">
        <v>15</v>
      </c>
      <c r="E1340">
        <v>18</v>
      </c>
      <c r="F1340">
        <v>15</v>
      </c>
      <c r="G1340">
        <v>15</v>
      </c>
      <c r="H1340">
        <v>15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5</v>
      </c>
      <c r="P1340">
        <v>6</v>
      </c>
      <c r="Q1340">
        <v>8</v>
      </c>
      <c r="R1340">
        <v>8</v>
      </c>
      <c r="S1340">
        <v>7</v>
      </c>
      <c r="T1340">
        <v>3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1958</v>
      </c>
      <c r="B1341" t="s">
        <v>1035</v>
      </c>
      <c r="C1341">
        <v>25</v>
      </c>
      <c r="D1341">
        <v>25</v>
      </c>
      <c r="E1341">
        <v>25</v>
      </c>
      <c r="F1341">
        <v>25</v>
      </c>
      <c r="G1341">
        <v>25</v>
      </c>
      <c r="H1341">
        <v>25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10</v>
      </c>
      <c r="P1341">
        <v>9</v>
      </c>
      <c r="Q1341">
        <v>3</v>
      </c>
      <c r="R1341">
        <v>1</v>
      </c>
      <c r="S1341">
        <v>6</v>
      </c>
      <c r="T1341">
        <v>6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1959</v>
      </c>
      <c r="B1342" t="s">
        <v>1035</v>
      </c>
      <c r="C1342">
        <v>25</v>
      </c>
      <c r="D1342">
        <v>25</v>
      </c>
      <c r="E1342">
        <v>25</v>
      </c>
      <c r="F1342">
        <v>25</v>
      </c>
      <c r="G1342">
        <v>25</v>
      </c>
      <c r="H1342">
        <v>25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10</v>
      </c>
      <c r="P1342">
        <v>9</v>
      </c>
      <c r="Q1342">
        <v>3</v>
      </c>
      <c r="R1342">
        <v>1</v>
      </c>
      <c r="S1342">
        <v>6</v>
      </c>
      <c r="T1342">
        <v>6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1960</v>
      </c>
      <c r="B1343" t="s">
        <v>1035</v>
      </c>
      <c r="C1343">
        <v>25</v>
      </c>
      <c r="D1343">
        <v>25</v>
      </c>
      <c r="E1343">
        <v>25</v>
      </c>
      <c r="F1343">
        <v>25</v>
      </c>
      <c r="G1343">
        <v>25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10</v>
      </c>
      <c r="P1343">
        <v>9</v>
      </c>
      <c r="Q1343">
        <v>3</v>
      </c>
      <c r="R1343">
        <v>1</v>
      </c>
      <c r="S1343">
        <v>6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1961</v>
      </c>
      <c r="B1344" t="s">
        <v>1035</v>
      </c>
      <c r="C1344">
        <v>15</v>
      </c>
      <c r="D1344">
        <v>15</v>
      </c>
      <c r="E1344">
        <v>15</v>
      </c>
      <c r="F1344">
        <v>15</v>
      </c>
      <c r="G1344">
        <v>15</v>
      </c>
      <c r="H1344">
        <v>15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5</v>
      </c>
      <c r="P1344">
        <v>6</v>
      </c>
      <c r="Q1344">
        <v>8</v>
      </c>
      <c r="R1344">
        <v>8</v>
      </c>
      <c r="S1344">
        <v>7</v>
      </c>
      <c r="T1344">
        <v>3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1962</v>
      </c>
      <c r="B1345" t="s">
        <v>1036</v>
      </c>
      <c r="C1345">
        <v>5</v>
      </c>
      <c r="D1345">
        <v>5</v>
      </c>
      <c r="E1345">
        <v>7</v>
      </c>
      <c r="F1345">
        <v>6</v>
      </c>
      <c r="G1345">
        <v>6</v>
      </c>
      <c r="H1345">
        <v>6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6</v>
      </c>
      <c r="P1345">
        <v>5</v>
      </c>
      <c r="Q1345">
        <v>3</v>
      </c>
      <c r="R1345">
        <v>2</v>
      </c>
      <c r="S1345">
        <v>6</v>
      </c>
      <c r="T1345">
        <v>2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1963</v>
      </c>
      <c r="B1346" t="s">
        <v>1036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1964</v>
      </c>
      <c r="B1347" t="s">
        <v>1036</v>
      </c>
      <c r="C1347">
        <v>5</v>
      </c>
      <c r="D1347">
        <v>5</v>
      </c>
      <c r="E1347">
        <v>7</v>
      </c>
      <c r="F1347">
        <v>6</v>
      </c>
      <c r="G1347">
        <v>6</v>
      </c>
      <c r="H1347">
        <v>6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6</v>
      </c>
      <c r="P1347">
        <v>5</v>
      </c>
      <c r="Q1347">
        <v>3</v>
      </c>
      <c r="R1347">
        <v>2</v>
      </c>
      <c r="S1347">
        <v>6</v>
      </c>
      <c r="T1347">
        <v>2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1965</v>
      </c>
      <c r="B1348" t="s">
        <v>1036</v>
      </c>
      <c r="C1348">
        <v>5</v>
      </c>
      <c r="D1348">
        <v>5</v>
      </c>
      <c r="E1348">
        <v>7</v>
      </c>
      <c r="F1348">
        <v>6</v>
      </c>
      <c r="G1348">
        <v>6</v>
      </c>
      <c r="H1348">
        <v>6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6</v>
      </c>
      <c r="P1348">
        <v>5</v>
      </c>
      <c r="Q1348">
        <v>3</v>
      </c>
      <c r="R1348">
        <v>2</v>
      </c>
      <c r="S1348">
        <v>6</v>
      </c>
      <c r="T1348">
        <v>2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1966</v>
      </c>
      <c r="B1349" t="s">
        <v>1036</v>
      </c>
      <c r="C1349">
        <v>3</v>
      </c>
      <c r="D1349">
        <v>3</v>
      </c>
      <c r="E1349">
        <v>3</v>
      </c>
      <c r="F1349">
        <v>3</v>
      </c>
      <c r="G1349">
        <v>3</v>
      </c>
      <c r="H1349">
        <v>3</v>
      </c>
      <c r="I1349">
        <v>3</v>
      </c>
      <c r="J1349">
        <v>3</v>
      </c>
      <c r="K1349">
        <v>3</v>
      </c>
      <c r="L1349">
        <v>3</v>
      </c>
      <c r="M1349">
        <v>3</v>
      </c>
      <c r="N1349">
        <v>3</v>
      </c>
      <c r="O1349">
        <v>9</v>
      </c>
      <c r="P1349">
        <v>3</v>
      </c>
      <c r="Q1349">
        <v>7</v>
      </c>
      <c r="R1349">
        <v>6</v>
      </c>
      <c r="S1349">
        <v>5</v>
      </c>
      <c r="T1349">
        <v>7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1967</v>
      </c>
      <c r="B1350" t="s">
        <v>1036</v>
      </c>
      <c r="C1350">
        <v>2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3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1968</v>
      </c>
      <c r="B1351" t="s">
        <v>1036</v>
      </c>
      <c r="C1351">
        <v>1</v>
      </c>
      <c r="D1351">
        <v>2</v>
      </c>
      <c r="E1351">
        <v>2</v>
      </c>
      <c r="F1351">
        <v>1</v>
      </c>
      <c r="G1351">
        <v>1</v>
      </c>
      <c r="H1351">
        <v>1</v>
      </c>
      <c r="I1351">
        <v>1</v>
      </c>
      <c r="J1351">
        <v>1</v>
      </c>
      <c r="K1351">
        <v>1</v>
      </c>
      <c r="L1351">
        <v>1</v>
      </c>
      <c r="M1351">
        <v>1</v>
      </c>
      <c r="N1351">
        <v>1</v>
      </c>
      <c r="O1351">
        <v>1</v>
      </c>
      <c r="P1351">
        <v>2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1969</v>
      </c>
      <c r="B1352" t="s">
        <v>1036</v>
      </c>
      <c r="C1352">
        <v>3</v>
      </c>
      <c r="D1352">
        <v>3</v>
      </c>
      <c r="E1352">
        <v>3</v>
      </c>
      <c r="F1352">
        <v>3</v>
      </c>
      <c r="G1352">
        <v>3</v>
      </c>
      <c r="H1352">
        <v>3</v>
      </c>
      <c r="I1352">
        <v>3</v>
      </c>
      <c r="J1352">
        <v>3</v>
      </c>
      <c r="K1352">
        <v>3</v>
      </c>
      <c r="L1352">
        <v>3</v>
      </c>
      <c r="M1352">
        <v>3</v>
      </c>
      <c r="N1352">
        <v>3</v>
      </c>
      <c r="O1352">
        <v>9</v>
      </c>
      <c r="P1352">
        <v>3</v>
      </c>
      <c r="Q1352">
        <v>7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1970</v>
      </c>
      <c r="B1353" t="s">
        <v>1036</v>
      </c>
      <c r="C1353">
        <v>1</v>
      </c>
      <c r="D1353">
        <v>2</v>
      </c>
      <c r="E1353">
        <v>2</v>
      </c>
      <c r="F1353">
        <v>1</v>
      </c>
      <c r="G1353">
        <v>1</v>
      </c>
      <c r="H1353">
        <v>1</v>
      </c>
      <c r="I1353">
        <v>1</v>
      </c>
      <c r="J1353">
        <v>1</v>
      </c>
      <c r="K1353">
        <v>1</v>
      </c>
      <c r="L1353">
        <v>1</v>
      </c>
      <c r="M1353">
        <v>1</v>
      </c>
      <c r="N1353">
        <v>1</v>
      </c>
      <c r="O1353">
        <v>1</v>
      </c>
      <c r="P1353">
        <v>2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1971</v>
      </c>
      <c r="B1354" t="s">
        <v>1036</v>
      </c>
      <c r="C1354">
        <v>2</v>
      </c>
      <c r="D1354">
        <v>2</v>
      </c>
      <c r="E1354">
        <v>2</v>
      </c>
      <c r="F1354">
        <v>2</v>
      </c>
      <c r="G1354">
        <v>2</v>
      </c>
      <c r="H1354">
        <v>2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2</v>
      </c>
      <c r="P1354">
        <v>2</v>
      </c>
      <c r="Q1354">
        <v>1</v>
      </c>
      <c r="R1354">
        <v>2</v>
      </c>
      <c r="S1354">
        <v>0</v>
      </c>
      <c r="T1354">
        <v>2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1972</v>
      </c>
      <c r="B1355" t="s">
        <v>1036</v>
      </c>
      <c r="C1355">
        <v>2</v>
      </c>
      <c r="D1355">
        <v>2</v>
      </c>
      <c r="E1355">
        <v>2</v>
      </c>
      <c r="F1355">
        <v>2</v>
      </c>
      <c r="G1355">
        <v>2</v>
      </c>
      <c r="H1355">
        <v>2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2</v>
      </c>
      <c r="P1355">
        <v>2</v>
      </c>
      <c r="Q1355">
        <v>1</v>
      </c>
      <c r="R1355">
        <v>2</v>
      </c>
      <c r="S1355">
        <v>0</v>
      </c>
      <c r="T1355">
        <v>2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1973</v>
      </c>
      <c r="B1356" t="s">
        <v>1036</v>
      </c>
      <c r="C1356">
        <v>3</v>
      </c>
      <c r="D1356">
        <v>3</v>
      </c>
      <c r="E1356">
        <v>3</v>
      </c>
      <c r="F1356">
        <v>3</v>
      </c>
      <c r="G1356">
        <v>3</v>
      </c>
      <c r="H1356">
        <v>3</v>
      </c>
      <c r="I1356">
        <v>3</v>
      </c>
      <c r="J1356">
        <v>3</v>
      </c>
      <c r="K1356">
        <v>3</v>
      </c>
      <c r="L1356">
        <v>3</v>
      </c>
      <c r="M1356">
        <v>3</v>
      </c>
      <c r="N1356">
        <v>3</v>
      </c>
      <c r="O1356">
        <v>9</v>
      </c>
      <c r="P1356">
        <v>3</v>
      </c>
      <c r="Q1356">
        <v>7</v>
      </c>
      <c r="R1356">
        <v>6</v>
      </c>
      <c r="S1356">
        <v>5</v>
      </c>
      <c r="T1356">
        <v>7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1974</v>
      </c>
      <c r="B1357" t="s">
        <v>1036</v>
      </c>
      <c r="C1357">
        <v>2</v>
      </c>
      <c r="D1357">
        <v>2</v>
      </c>
      <c r="E1357">
        <v>2</v>
      </c>
      <c r="F1357">
        <v>2</v>
      </c>
      <c r="G1357">
        <v>2</v>
      </c>
      <c r="H1357">
        <v>2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2</v>
      </c>
      <c r="P1357">
        <v>2</v>
      </c>
      <c r="Q1357">
        <v>1</v>
      </c>
      <c r="R1357">
        <v>2</v>
      </c>
      <c r="S1357">
        <v>0</v>
      </c>
      <c r="T1357">
        <v>2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1975</v>
      </c>
      <c r="B1358" t="s">
        <v>1036</v>
      </c>
      <c r="C1358">
        <v>5</v>
      </c>
      <c r="D1358">
        <v>5</v>
      </c>
      <c r="E1358">
        <v>7</v>
      </c>
      <c r="F1358">
        <v>6</v>
      </c>
      <c r="G1358">
        <v>6</v>
      </c>
      <c r="H1358">
        <v>6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1</v>
      </c>
      <c r="P1358">
        <v>2</v>
      </c>
      <c r="Q1358">
        <v>3</v>
      </c>
      <c r="R1358">
        <v>2</v>
      </c>
      <c r="S1358">
        <v>2</v>
      </c>
      <c r="T1358">
        <v>2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1976</v>
      </c>
      <c r="B1359" t="s">
        <v>1036</v>
      </c>
      <c r="C1359">
        <v>5</v>
      </c>
      <c r="D1359">
        <v>5</v>
      </c>
      <c r="E1359">
        <v>7</v>
      </c>
      <c r="F1359">
        <v>6</v>
      </c>
      <c r="G1359">
        <v>6</v>
      </c>
      <c r="H1359">
        <v>6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6</v>
      </c>
      <c r="P1359">
        <v>5</v>
      </c>
      <c r="Q1359">
        <v>3</v>
      </c>
      <c r="R1359">
        <v>2</v>
      </c>
      <c r="S1359">
        <v>6</v>
      </c>
      <c r="T1359">
        <v>2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1977</v>
      </c>
      <c r="B1360" t="s">
        <v>1036</v>
      </c>
      <c r="C1360">
        <v>5</v>
      </c>
      <c r="D1360">
        <v>5</v>
      </c>
      <c r="E1360">
        <v>5</v>
      </c>
      <c r="F1360">
        <v>6</v>
      </c>
      <c r="G1360">
        <v>6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1</v>
      </c>
      <c r="P1360">
        <v>1</v>
      </c>
      <c r="Q1360">
        <v>3</v>
      </c>
      <c r="R1360">
        <v>2</v>
      </c>
      <c r="S1360">
        <v>2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1978</v>
      </c>
      <c r="B1361" t="s">
        <v>1036</v>
      </c>
      <c r="C1361">
        <v>2</v>
      </c>
      <c r="D1361">
        <v>2</v>
      </c>
      <c r="E1361">
        <v>2</v>
      </c>
      <c r="F1361">
        <v>2</v>
      </c>
      <c r="G1361">
        <v>2</v>
      </c>
      <c r="H1361">
        <v>2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2</v>
      </c>
      <c r="P1361">
        <v>2</v>
      </c>
      <c r="Q1361">
        <v>1</v>
      </c>
      <c r="R1361">
        <v>2</v>
      </c>
      <c r="S1361">
        <v>0</v>
      </c>
      <c r="T1361">
        <v>2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1979</v>
      </c>
      <c r="B1362" t="s">
        <v>1037</v>
      </c>
      <c r="C1362">
        <v>15</v>
      </c>
      <c r="D1362">
        <v>15</v>
      </c>
      <c r="E1362">
        <v>75</v>
      </c>
      <c r="F1362">
        <v>92</v>
      </c>
      <c r="G1362">
        <v>87</v>
      </c>
      <c r="H1362">
        <v>12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32</v>
      </c>
      <c r="P1362">
        <v>13</v>
      </c>
      <c r="Q1362">
        <v>101</v>
      </c>
      <c r="R1362">
        <v>79</v>
      </c>
      <c r="S1362">
        <v>129</v>
      </c>
      <c r="T1362">
        <v>7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1980</v>
      </c>
      <c r="B1363" t="s">
        <v>1037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1981</v>
      </c>
      <c r="B1364" t="s">
        <v>1037</v>
      </c>
      <c r="C1364">
        <v>15</v>
      </c>
      <c r="D1364">
        <v>15</v>
      </c>
      <c r="E1364">
        <v>75</v>
      </c>
      <c r="F1364">
        <v>92</v>
      </c>
      <c r="G1364">
        <v>87</v>
      </c>
      <c r="H1364">
        <v>12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42</v>
      </c>
      <c r="P1364">
        <v>12</v>
      </c>
      <c r="Q1364">
        <v>101</v>
      </c>
      <c r="R1364">
        <v>79</v>
      </c>
      <c r="S1364">
        <v>129</v>
      </c>
      <c r="T1364">
        <v>6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1982</v>
      </c>
      <c r="B1365" t="s">
        <v>1037</v>
      </c>
      <c r="C1365">
        <v>15</v>
      </c>
      <c r="D1365">
        <v>15</v>
      </c>
      <c r="E1365">
        <v>75</v>
      </c>
      <c r="F1365">
        <v>92</v>
      </c>
      <c r="G1365">
        <v>87</v>
      </c>
      <c r="H1365">
        <v>12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37</v>
      </c>
      <c r="P1365">
        <v>13</v>
      </c>
      <c r="Q1365">
        <v>101</v>
      </c>
      <c r="R1365">
        <v>79</v>
      </c>
      <c r="S1365">
        <v>129</v>
      </c>
      <c r="T1365">
        <v>7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1983</v>
      </c>
      <c r="B1366" t="s">
        <v>1037</v>
      </c>
      <c r="C1366">
        <v>21</v>
      </c>
      <c r="D1366">
        <v>21</v>
      </c>
      <c r="E1366">
        <v>54</v>
      </c>
      <c r="F1366">
        <v>52</v>
      </c>
      <c r="G1366">
        <v>42</v>
      </c>
      <c r="H1366">
        <v>15</v>
      </c>
      <c r="I1366">
        <v>66</v>
      </c>
      <c r="J1366">
        <v>60</v>
      </c>
      <c r="K1366">
        <v>63</v>
      </c>
      <c r="L1366">
        <v>66</v>
      </c>
      <c r="M1366">
        <v>57</v>
      </c>
      <c r="N1366">
        <v>63</v>
      </c>
      <c r="O1366">
        <v>22</v>
      </c>
      <c r="P1366">
        <v>6</v>
      </c>
      <c r="Q1366">
        <v>53</v>
      </c>
      <c r="R1366">
        <v>28</v>
      </c>
      <c r="S1366">
        <v>13</v>
      </c>
      <c r="T1366">
        <v>12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1984</v>
      </c>
      <c r="B1367" t="s">
        <v>1037</v>
      </c>
      <c r="C1367">
        <v>59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59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1985</v>
      </c>
      <c r="B1368" t="s">
        <v>1037</v>
      </c>
      <c r="C1368">
        <v>11</v>
      </c>
      <c r="D1368">
        <v>11</v>
      </c>
      <c r="E1368">
        <v>9</v>
      </c>
      <c r="F1368">
        <v>22</v>
      </c>
      <c r="G1368">
        <v>21</v>
      </c>
      <c r="H1368">
        <v>9</v>
      </c>
      <c r="I1368">
        <v>11</v>
      </c>
      <c r="J1368">
        <v>10</v>
      </c>
      <c r="K1368">
        <v>11</v>
      </c>
      <c r="L1368">
        <v>11</v>
      </c>
      <c r="M1368">
        <v>10</v>
      </c>
      <c r="N1368">
        <v>11</v>
      </c>
      <c r="O1368">
        <v>9</v>
      </c>
      <c r="P1368">
        <v>13</v>
      </c>
      <c r="Q1368">
        <v>56</v>
      </c>
      <c r="R1368">
        <v>7</v>
      </c>
      <c r="S1368">
        <v>31</v>
      </c>
      <c r="T1368">
        <v>13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1986</v>
      </c>
      <c r="B1369" t="s">
        <v>1037</v>
      </c>
      <c r="C1369">
        <v>21</v>
      </c>
      <c r="D1369">
        <v>21</v>
      </c>
      <c r="E1369">
        <v>54</v>
      </c>
      <c r="F1369">
        <v>66</v>
      </c>
      <c r="G1369">
        <v>63</v>
      </c>
      <c r="H1369">
        <v>45</v>
      </c>
      <c r="I1369">
        <v>66</v>
      </c>
      <c r="J1369">
        <v>60</v>
      </c>
      <c r="K1369">
        <v>63</v>
      </c>
      <c r="L1369">
        <v>66</v>
      </c>
      <c r="M1369">
        <v>57</v>
      </c>
      <c r="N1369">
        <v>63</v>
      </c>
      <c r="O1369">
        <v>7</v>
      </c>
      <c r="P1369">
        <v>12</v>
      </c>
      <c r="Q1369">
        <v>53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1987</v>
      </c>
      <c r="B1370" t="s">
        <v>1037</v>
      </c>
      <c r="C1370">
        <v>11</v>
      </c>
      <c r="D1370">
        <v>11</v>
      </c>
      <c r="E1370">
        <v>9</v>
      </c>
      <c r="F1370">
        <v>22</v>
      </c>
      <c r="G1370">
        <v>21</v>
      </c>
      <c r="H1370">
        <v>9</v>
      </c>
      <c r="I1370">
        <v>11</v>
      </c>
      <c r="J1370">
        <v>10</v>
      </c>
      <c r="K1370">
        <v>11</v>
      </c>
      <c r="L1370">
        <v>11</v>
      </c>
      <c r="M1370">
        <v>10</v>
      </c>
      <c r="N1370">
        <v>11</v>
      </c>
      <c r="O1370">
        <v>11</v>
      </c>
      <c r="P1370">
        <v>13</v>
      </c>
      <c r="Q1370">
        <v>56</v>
      </c>
      <c r="R1370">
        <v>7</v>
      </c>
      <c r="S1370">
        <v>31</v>
      </c>
      <c r="T1370">
        <v>6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1988</v>
      </c>
      <c r="B1371" t="s">
        <v>1037</v>
      </c>
      <c r="C1371">
        <v>18</v>
      </c>
      <c r="D1371">
        <v>18</v>
      </c>
      <c r="E1371">
        <v>62</v>
      </c>
      <c r="F1371">
        <v>76</v>
      </c>
      <c r="G1371">
        <v>73</v>
      </c>
      <c r="H1371">
        <v>62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22</v>
      </c>
      <c r="P1371">
        <v>15</v>
      </c>
      <c r="Q1371">
        <v>72</v>
      </c>
      <c r="R1371">
        <v>99</v>
      </c>
      <c r="S1371">
        <v>82</v>
      </c>
      <c r="T1371">
        <v>71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1989</v>
      </c>
      <c r="B1372" t="s">
        <v>1037</v>
      </c>
      <c r="C1372">
        <v>18</v>
      </c>
      <c r="D1372">
        <v>18</v>
      </c>
      <c r="E1372">
        <v>62</v>
      </c>
      <c r="F1372">
        <v>76</v>
      </c>
      <c r="G1372">
        <v>73</v>
      </c>
      <c r="H1372">
        <v>62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19</v>
      </c>
      <c r="P1372">
        <v>18</v>
      </c>
      <c r="Q1372">
        <v>72</v>
      </c>
      <c r="R1372">
        <v>99</v>
      </c>
      <c r="S1372">
        <v>82</v>
      </c>
      <c r="T1372">
        <v>71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1990</v>
      </c>
      <c r="B1373" t="s">
        <v>1037</v>
      </c>
      <c r="C1373">
        <v>21</v>
      </c>
      <c r="D1373">
        <v>21</v>
      </c>
      <c r="E1373">
        <v>54</v>
      </c>
      <c r="F1373">
        <v>52</v>
      </c>
      <c r="G1373">
        <v>42</v>
      </c>
      <c r="H1373">
        <v>15</v>
      </c>
      <c r="I1373">
        <v>66</v>
      </c>
      <c r="J1373">
        <v>60</v>
      </c>
      <c r="K1373">
        <v>63</v>
      </c>
      <c r="L1373">
        <v>66</v>
      </c>
      <c r="M1373">
        <v>57</v>
      </c>
      <c r="N1373">
        <v>63</v>
      </c>
      <c r="O1373">
        <v>1</v>
      </c>
      <c r="P1373">
        <v>9</v>
      </c>
      <c r="Q1373">
        <v>53</v>
      </c>
      <c r="R1373">
        <v>28</v>
      </c>
      <c r="S1373">
        <v>13</v>
      </c>
      <c r="T1373">
        <v>3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1991</v>
      </c>
      <c r="B1374" t="s">
        <v>1037</v>
      </c>
      <c r="C1374">
        <v>18</v>
      </c>
      <c r="D1374">
        <v>18</v>
      </c>
      <c r="E1374">
        <v>62</v>
      </c>
      <c r="F1374">
        <v>76</v>
      </c>
      <c r="G1374">
        <v>73</v>
      </c>
      <c r="H1374">
        <v>62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7</v>
      </c>
      <c r="P1374">
        <v>10</v>
      </c>
      <c r="Q1374">
        <v>72</v>
      </c>
      <c r="R1374">
        <v>99</v>
      </c>
      <c r="S1374">
        <v>82</v>
      </c>
      <c r="T1374">
        <v>71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1992</v>
      </c>
      <c r="B1375" t="s">
        <v>1037</v>
      </c>
      <c r="C1375">
        <v>15</v>
      </c>
      <c r="D1375">
        <v>15</v>
      </c>
      <c r="E1375">
        <v>75</v>
      </c>
      <c r="F1375">
        <v>92</v>
      </c>
      <c r="G1375">
        <v>87</v>
      </c>
      <c r="H1375">
        <v>12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6</v>
      </c>
      <c r="P1375">
        <v>9</v>
      </c>
      <c r="Q1375">
        <v>25</v>
      </c>
      <c r="R1375">
        <v>79</v>
      </c>
      <c r="S1375">
        <v>87</v>
      </c>
      <c r="T1375">
        <v>5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1993</v>
      </c>
      <c r="B1376" t="s">
        <v>1037</v>
      </c>
      <c r="C1376">
        <v>15</v>
      </c>
      <c r="D1376">
        <v>15</v>
      </c>
      <c r="E1376">
        <v>75</v>
      </c>
      <c r="F1376">
        <v>92</v>
      </c>
      <c r="G1376">
        <v>87</v>
      </c>
      <c r="H1376">
        <v>12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14</v>
      </c>
      <c r="P1376">
        <v>17</v>
      </c>
      <c r="Q1376">
        <v>101</v>
      </c>
      <c r="R1376">
        <v>79</v>
      </c>
      <c r="S1376">
        <v>129</v>
      </c>
      <c r="T1376">
        <v>7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1994</v>
      </c>
      <c r="B1377" t="s">
        <v>1037</v>
      </c>
      <c r="C1377">
        <v>15</v>
      </c>
      <c r="D1377">
        <v>15</v>
      </c>
      <c r="E1377">
        <v>75</v>
      </c>
      <c r="F1377">
        <v>92</v>
      </c>
      <c r="G1377">
        <v>87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11</v>
      </c>
      <c r="P1377">
        <v>12</v>
      </c>
      <c r="Q1377">
        <v>25</v>
      </c>
      <c r="R1377">
        <v>79</v>
      </c>
      <c r="S1377">
        <v>87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1995</v>
      </c>
      <c r="B1378" t="s">
        <v>1037</v>
      </c>
      <c r="C1378">
        <v>18</v>
      </c>
      <c r="D1378">
        <v>18</v>
      </c>
      <c r="E1378">
        <v>62</v>
      </c>
      <c r="F1378">
        <v>76</v>
      </c>
      <c r="G1378">
        <v>73</v>
      </c>
      <c r="H1378">
        <v>62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25</v>
      </c>
      <c r="P1378">
        <v>26</v>
      </c>
      <c r="Q1378">
        <v>72</v>
      </c>
      <c r="R1378">
        <v>99</v>
      </c>
      <c r="S1378">
        <v>82</v>
      </c>
      <c r="T1378">
        <v>71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1996</v>
      </c>
      <c r="B1379" t="s">
        <v>1038</v>
      </c>
      <c r="C1379">
        <v>94</v>
      </c>
      <c r="D1379">
        <v>94</v>
      </c>
      <c r="E1379">
        <v>94</v>
      </c>
      <c r="F1379">
        <v>94</v>
      </c>
      <c r="G1379">
        <v>94</v>
      </c>
      <c r="H1379">
        <v>94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62</v>
      </c>
      <c r="P1379">
        <v>78</v>
      </c>
      <c r="Q1379">
        <v>35</v>
      </c>
      <c r="R1379">
        <v>38</v>
      </c>
      <c r="S1379">
        <v>34</v>
      </c>
      <c r="T1379">
        <v>19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1997</v>
      </c>
      <c r="B1380" t="s">
        <v>1039</v>
      </c>
      <c r="C1380">
        <v>14</v>
      </c>
      <c r="D1380">
        <v>16</v>
      </c>
      <c r="E1380">
        <v>18</v>
      </c>
      <c r="F1380">
        <v>17</v>
      </c>
      <c r="G1380">
        <v>15</v>
      </c>
      <c r="H1380">
        <v>15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22</v>
      </c>
      <c r="P1380">
        <v>17</v>
      </c>
      <c r="Q1380">
        <v>15</v>
      </c>
      <c r="R1380">
        <v>16</v>
      </c>
      <c r="S1380">
        <v>16</v>
      </c>
      <c r="T1380">
        <v>14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1998</v>
      </c>
      <c r="B1381" t="s">
        <v>1040</v>
      </c>
      <c r="C1381">
        <v>355</v>
      </c>
      <c r="D1381">
        <v>287</v>
      </c>
      <c r="E1381">
        <v>257</v>
      </c>
      <c r="F1381">
        <v>323</v>
      </c>
      <c r="G1381">
        <v>283</v>
      </c>
      <c r="H1381">
        <v>236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448</v>
      </c>
      <c r="P1381">
        <v>280</v>
      </c>
      <c r="Q1381">
        <v>355</v>
      </c>
      <c r="R1381">
        <v>272</v>
      </c>
      <c r="S1381">
        <v>309</v>
      </c>
      <c r="T1381">
        <v>244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1999</v>
      </c>
      <c r="B1382" t="s">
        <v>1041</v>
      </c>
      <c r="C1382">
        <v>15</v>
      </c>
      <c r="D1382">
        <v>15</v>
      </c>
      <c r="E1382">
        <v>15</v>
      </c>
      <c r="F1382">
        <v>15</v>
      </c>
      <c r="G1382">
        <v>15</v>
      </c>
      <c r="H1382">
        <v>15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5</v>
      </c>
      <c r="P1382">
        <v>6</v>
      </c>
      <c r="Q1382">
        <v>8</v>
      </c>
      <c r="R1382">
        <v>8</v>
      </c>
      <c r="S1382">
        <v>7</v>
      </c>
      <c r="T1382">
        <v>3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2000</v>
      </c>
      <c r="B1383" t="s">
        <v>1042</v>
      </c>
      <c r="C1383">
        <v>12</v>
      </c>
      <c r="D1383">
        <v>12</v>
      </c>
      <c r="E1383">
        <v>12</v>
      </c>
      <c r="F1383">
        <v>12</v>
      </c>
      <c r="G1383">
        <v>12</v>
      </c>
      <c r="H1383">
        <v>12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7</v>
      </c>
      <c r="P1383">
        <v>8</v>
      </c>
      <c r="Q1383">
        <v>1</v>
      </c>
      <c r="R1383">
        <v>1</v>
      </c>
      <c r="S1383">
        <v>6</v>
      </c>
      <c r="T1383">
        <v>1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2001</v>
      </c>
      <c r="B1384" t="s">
        <v>1043</v>
      </c>
      <c r="C1384">
        <v>25</v>
      </c>
      <c r="D1384">
        <v>25</v>
      </c>
      <c r="E1384">
        <v>25</v>
      </c>
      <c r="F1384">
        <v>25</v>
      </c>
      <c r="G1384">
        <v>25</v>
      </c>
      <c r="H1384">
        <v>25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10</v>
      </c>
      <c r="P1384">
        <v>9</v>
      </c>
      <c r="Q1384">
        <v>3</v>
      </c>
      <c r="R1384">
        <v>1</v>
      </c>
      <c r="S1384">
        <v>6</v>
      </c>
      <c r="T1384">
        <v>6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2002</v>
      </c>
      <c r="B1385" t="s">
        <v>1044</v>
      </c>
      <c r="C1385">
        <v>7</v>
      </c>
      <c r="D1385">
        <v>7</v>
      </c>
      <c r="E1385">
        <v>7</v>
      </c>
      <c r="F1385">
        <v>7</v>
      </c>
      <c r="G1385">
        <v>7</v>
      </c>
      <c r="H1385">
        <v>7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7</v>
      </c>
      <c r="P1385">
        <v>6</v>
      </c>
      <c r="Q1385">
        <v>0</v>
      </c>
      <c r="R1385">
        <v>0</v>
      </c>
      <c r="S1385">
        <v>1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2003</v>
      </c>
      <c r="B1386" t="s">
        <v>1045</v>
      </c>
      <c r="C1386">
        <v>12</v>
      </c>
      <c r="D1386">
        <v>12</v>
      </c>
      <c r="E1386">
        <v>12</v>
      </c>
      <c r="F1386">
        <v>12</v>
      </c>
      <c r="G1386">
        <v>12</v>
      </c>
      <c r="H1386">
        <v>12</v>
      </c>
      <c r="I1386">
        <v>12</v>
      </c>
      <c r="J1386">
        <v>12</v>
      </c>
      <c r="K1386">
        <v>12</v>
      </c>
      <c r="L1386">
        <v>12</v>
      </c>
      <c r="M1386">
        <v>12</v>
      </c>
      <c r="N1386">
        <v>12</v>
      </c>
      <c r="O1386">
        <v>4</v>
      </c>
      <c r="P1386">
        <v>20</v>
      </c>
      <c r="Q1386">
        <v>15</v>
      </c>
      <c r="R1386">
        <v>19</v>
      </c>
      <c r="S1386">
        <v>9</v>
      </c>
      <c r="T1386">
        <v>5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2004</v>
      </c>
      <c r="B1387" t="s">
        <v>1046</v>
      </c>
      <c r="C1387">
        <v>23</v>
      </c>
      <c r="D1387">
        <v>23</v>
      </c>
      <c r="E1387">
        <v>23</v>
      </c>
      <c r="F1387">
        <v>23</v>
      </c>
      <c r="G1387">
        <v>23</v>
      </c>
      <c r="H1387">
        <v>23</v>
      </c>
      <c r="I1387">
        <v>23</v>
      </c>
      <c r="J1387">
        <v>23</v>
      </c>
      <c r="K1387">
        <v>23</v>
      </c>
      <c r="L1387">
        <v>23</v>
      </c>
      <c r="M1387">
        <v>23</v>
      </c>
      <c r="N1387">
        <v>23</v>
      </c>
      <c r="O1387">
        <v>29</v>
      </c>
      <c r="P1387">
        <v>29</v>
      </c>
      <c r="Q1387">
        <v>8</v>
      </c>
      <c r="R1387">
        <v>9</v>
      </c>
      <c r="S1387">
        <v>5</v>
      </c>
      <c r="T1387">
        <v>4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2005</v>
      </c>
      <c r="B1388" t="s">
        <v>1047</v>
      </c>
      <c r="C1388">
        <v>80</v>
      </c>
      <c r="D1388">
        <v>80</v>
      </c>
      <c r="E1388">
        <v>80</v>
      </c>
      <c r="F1388">
        <v>80</v>
      </c>
      <c r="G1388">
        <v>80</v>
      </c>
      <c r="H1388">
        <v>80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77</v>
      </c>
      <c r="P1388">
        <v>75</v>
      </c>
      <c r="Q1388">
        <v>60</v>
      </c>
      <c r="R1388">
        <v>48</v>
      </c>
      <c r="S1388">
        <v>68</v>
      </c>
      <c r="T1388">
        <v>24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2006</v>
      </c>
      <c r="B1389" t="s">
        <v>1048</v>
      </c>
      <c r="C1389">
        <v>40</v>
      </c>
      <c r="D1389">
        <v>40</v>
      </c>
      <c r="E1389">
        <v>40</v>
      </c>
      <c r="F1389">
        <v>40</v>
      </c>
      <c r="G1389">
        <v>40</v>
      </c>
      <c r="H1389">
        <v>40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21</v>
      </c>
      <c r="P1389">
        <v>8</v>
      </c>
      <c r="Q1389">
        <v>23</v>
      </c>
      <c r="R1389">
        <v>11</v>
      </c>
      <c r="S1389">
        <v>30</v>
      </c>
      <c r="T1389">
        <v>31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2007</v>
      </c>
      <c r="B1390" t="s">
        <v>1049</v>
      </c>
      <c r="C1390">
        <v>112</v>
      </c>
      <c r="D1390">
        <v>112</v>
      </c>
      <c r="E1390">
        <v>112</v>
      </c>
      <c r="F1390">
        <v>112</v>
      </c>
      <c r="G1390">
        <v>112</v>
      </c>
      <c r="H1390">
        <v>112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89</v>
      </c>
      <c r="P1390">
        <v>73</v>
      </c>
      <c r="Q1390">
        <v>56</v>
      </c>
      <c r="R1390">
        <v>60</v>
      </c>
      <c r="S1390">
        <v>68</v>
      </c>
      <c r="T1390">
        <v>60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2008</v>
      </c>
      <c r="B1391" t="s">
        <v>1050</v>
      </c>
      <c r="C1391">
        <v>40</v>
      </c>
      <c r="D1391">
        <v>40</v>
      </c>
      <c r="E1391">
        <v>40</v>
      </c>
      <c r="F1391">
        <v>40</v>
      </c>
      <c r="G1391">
        <v>40</v>
      </c>
      <c r="H1391">
        <v>40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36</v>
      </c>
      <c r="P1391">
        <v>22</v>
      </c>
      <c r="Q1391">
        <v>12</v>
      </c>
      <c r="R1391">
        <v>13</v>
      </c>
      <c r="S1391">
        <v>14</v>
      </c>
      <c r="T1391">
        <v>18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2009</v>
      </c>
      <c r="B1392" t="s">
        <v>1051</v>
      </c>
      <c r="C1392">
        <v>50</v>
      </c>
      <c r="D1392">
        <v>50</v>
      </c>
      <c r="E1392">
        <v>50</v>
      </c>
      <c r="F1392">
        <v>50</v>
      </c>
      <c r="G1392">
        <v>50</v>
      </c>
      <c r="H1392">
        <v>50</v>
      </c>
      <c r="I1392">
        <v>50</v>
      </c>
      <c r="J1392">
        <v>50</v>
      </c>
      <c r="K1392">
        <v>50</v>
      </c>
      <c r="L1392">
        <v>50</v>
      </c>
      <c r="M1392">
        <v>50</v>
      </c>
      <c r="N1392">
        <v>50</v>
      </c>
      <c r="O1392">
        <v>46</v>
      </c>
      <c r="P1392">
        <v>75</v>
      </c>
      <c r="Q1392">
        <v>66</v>
      </c>
      <c r="R1392">
        <v>53</v>
      </c>
      <c r="S1392">
        <v>56</v>
      </c>
      <c r="T1392">
        <v>42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2010</v>
      </c>
      <c r="B1393" t="s">
        <v>1052</v>
      </c>
      <c r="C1393">
        <v>80</v>
      </c>
      <c r="D1393">
        <v>80</v>
      </c>
      <c r="E1393">
        <v>80</v>
      </c>
      <c r="F1393">
        <v>80</v>
      </c>
      <c r="G1393">
        <v>80</v>
      </c>
      <c r="H1393">
        <v>80</v>
      </c>
      <c r="I1393">
        <v>80</v>
      </c>
      <c r="J1393">
        <v>80</v>
      </c>
      <c r="K1393">
        <v>80</v>
      </c>
      <c r="L1393">
        <v>80</v>
      </c>
      <c r="M1393">
        <v>80</v>
      </c>
      <c r="N1393">
        <v>80</v>
      </c>
      <c r="O1393">
        <v>109</v>
      </c>
      <c r="P1393">
        <v>112</v>
      </c>
      <c r="Q1393">
        <v>68</v>
      </c>
      <c r="R1393">
        <v>61</v>
      </c>
      <c r="S1393">
        <v>46</v>
      </c>
      <c r="T1393">
        <v>60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2011</v>
      </c>
      <c r="B1394" t="s">
        <v>1053</v>
      </c>
      <c r="C1394">
        <v>2</v>
      </c>
      <c r="D1394">
        <v>2</v>
      </c>
      <c r="E1394">
        <v>2</v>
      </c>
      <c r="F1394">
        <v>2</v>
      </c>
      <c r="G1394">
        <v>2</v>
      </c>
      <c r="H1394">
        <v>2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2</v>
      </c>
      <c r="P1394">
        <v>2</v>
      </c>
      <c r="Q1394">
        <v>1</v>
      </c>
      <c r="R1394">
        <v>2</v>
      </c>
      <c r="S1394">
        <v>0</v>
      </c>
      <c r="T1394">
        <v>2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2012</v>
      </c>
      <c r="B1395" t="s">
        <v>1054</v>
      </c>
      <c r="C1395">
        <v>2</v>
      </c>
      <c r="D1395">
        <v>2</v>
      </c>
      <c r="E1395">
        <v>3</v>
      </c>
      <c r="F1395">
        <v>4</v>
      </c>
      <c r="G1395">
        <v>2</v>
      </c>
      <c r="H1395">
        <v>2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3</v>
      </c>
      <c r="P1395">
        <v>2</v>
      </c>
      <c r="Q1395">
        <v>3</v>
      </c>
      <c r="R1395">
        <v>2</v>
      </c>
      <c r="S1395">
        <v>2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2013</v>
      </c>
      <c r="B1396" t="s">
        <v>1055</v>
      </c>
      <c r="C1396">
        <v>5</v>
      </c>
      <c r="D1396">
        <v>5</v>
      </c>
      <c r="E1396">
        <v>7</v>
      </c>
      <c r="F1396">
        <v>6</v>
      </c>
      <c r="G1396">
        <v>6</v>
      </c>
      <c r="H1396">
        <v>6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6</v>
      </c>
      <c r="P1396">
        <v>5</v>
      </c>
      <c r="Q1396">
        <v>3</v>
      </c>
      <c r="R1396">
        <v>2</v>
      </c>
      <c r="S1396">
        <v>6</v>
      </c>
      <c r="T1396">
        <v>2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2014</v>
      </c>
      <c r="B1397" t="s">
        <v>1056</v>
      </c>
      <c r="C1397">
        <v>1</v>
      </c>
      <c r="D1397">
        <v>1</v>
      </c>
      <c r="E1397">
        <v>1</v>
      </c>
      <c r="F1397">
        <v>1</v>
      </c>
      <c r="G1397">
        <v>1</v>
      </c>
      <c r="H1397">
        <v>1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1</v>
      </c>
      <c r="P1397">
        <v>3</v>
      </c>
      <c r="Q1397">
        <v>1</v>
      </c>
      <c r="R1397">
        <v>4</v>
      </c>
      <c r="S1397">
        <v>3</v>
      </c>
      <c r="T1397">
        <v>3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2015</v>
      </c>
      <c r="B1398" t="s">
        <v>1057</v>
      </c>
      <c r="C1398">
        <v>3</v>
      </c>
      <c r="D1398">
        <v>3</v>
      </c>
      <c r="E1398">
        <v>3</v>
      </c>
      <c r="F1398">
        <v>3</v>
      </c>
      <c r="G1398">
        <v>3</v>
      </c>
      <c r="H1398">
        <v>3</v>
      </c>
      <c r="I1398">
        <v>3</v>
      </c>
      <c r="J1398">
        <v>3</v>
      </c>
      <c r="K1398">
        <v>3</v>
      </c>
      <c r="L1398">
        <v>3</v>
      </c>
      <c r="M1398">
        <v>3</v>
      </c>
      <c r="N1398">
        <v>3</v>
      </c>
      <c r="O1398">
        <v>9</v>
      </c>
      <c r="P1398">
        <v>3</v>
      </c>
      <c r="Q1398">
        <v>7</v>
      </c>
      <c r="R1398">
        <v>6</v>
      </c>
      <c r="S1398">
        <v>5</v>
      </c>
      <c r="T1398">
        <v>7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2016</v>
      </c>
      <c r="B1399" t="s">
        <v>1058</v>
      </c>
      <c r="C1399">
        <v>1</v>
      </c>
      <c r="D1399">
        <v>2</v>
      </c>
      <c r="E1399">
        <v>2</v>
      </c>
      <c r="F1399">
        <v>1</v>
      </c>
      <c r="G1399">
        <v>1</v>
      </c>
      <c r="H1399">
        <v>1</v>
      </c>
      <c r="I1399">
        <v>1</v>
      </c>
      <c r="J1399">
        <v>1</v>
      </c>
      <c r="K1399">
        <v>1</v>
      </c>
      <c r="L1399">
        <v>1</v>
      </c>
      <c r="M1399">
        <v>1</v>
      </c>
      <c r="N1399">
        <v>1</v>
      </c>
      <c r="O1399">
        <v>1</v>
      </c>
      <c r="P1399">
        <v>2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2017</v>
      </c>
      <c r="B1400" t="s">
        <v>1059</v>
      </c>
      <c r="C1400">
        <v>73</v>
      </c>
      <c r="D1400">
        <v>73</v>
      </c>
      <c r="E1400">
        <v>62</v>
      </c>
      <c r="F1400">
        <v>76</v>
      </c>
      <c r="G1400">
        <v>73</v>
      </c>
      <c r="H1400">
        <v>62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85</v>
      </c>
      <c r="P1400">
        <v>70</v>
      </c>
      <c r="Q1400">
        <v>72</v>
      </c>
      <c r="R1400">
        <v>99</v>
      </c>
      <c r="S1400">
        <v>82</v>
      </c>
      <c r="T1400">
        <v>71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2018</v>
      </c>
      <c r="B1401" t="s">
        <v>1060</v>
      </c>
      <c r="C1401">
        <v>59</v>
      </c>
      <c r="D1401">
        <v>21</v>
      </c>
      <c r="E1401">
        <v>29</v>
      </c>
      <c r="F1401">
        <v>36</v>
      </c>
      <c r="G1401">
        <v>17</v>
      </c>
      <c r="H1401">
        <v>14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59</v>
      </c>
      <c r="P1401">
        <v>21</v>
      </c>
      <c r="Q1401">
        <v>29</v>
      </c>
      <c r="R1401">
        <v>3</v>
      </c>
      <c r="S1401">
        <v>9</v>
      </c>
      <c r="T1401">
        <v>8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2019</v>
      </c>
      <c r="B1402" t="s">
        <v>1061</v>
      </c>
      <c r="C1402">
        <v>87</v>
      </c>
      <c r="D1402">
        <v>87</v>
      </c>
      <c r="E1402">
        <v>75</v>
      </c>
      <c r="F1402">
        <v>92</v>
      </c>
      <c r="G1402">
        <v>87</v>
      </c>
      <c r="H1402">
        <v>75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168</v>
      </c>
      <c r="P1402">
        <v>88</v>
      </c>
      <c r="Q1402">
        <v>101</v>
      </c>
      <c r="R1402">
        <v>79</v>
      </c>
      <c r="S1402">
        <v>129</v>
      </c>
      <c r="T1402">
        <v>73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2020</v>
      </c>
      <c r="B1403" t="s">
        <v>1062</v>
      </c>
      <c r="C1403">
        <v>43</v>
      </c>
      <c r="D1403">
        <v>21</v>
      </c>
      <c r="E1403">
        <v>18</v>
      </c>
      <c r="F1403">
        <v>45</v>
      </c>
      <c r="G1403">
        <v>43</v>
      </c>
      <c r="H1403">
        <v>37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52</v>
      </c>
      <c r="P1403">
        <v>43</v>
      </c>
      <c r="Q1403">
        <v>44</v>
      </c>
      <c r="R1403">
        <v>56</v>
      </c>
      <c r="S1403">
        <v>45</v>
      </c>
      <c r="T1403">
        <v>55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2021</v>
      </c>
      <c r="B1404" t="s">
        <v>1063</v>
      </c>
      <c r="C1404">
        <v>63</v>
      </c>
      <c r="D1404">
        <v>63</v>
      </c>
      <c r="E1404">
        <v>54</v>
      </c>
      <c r="F1404">
        <v>52</v>
      </c>
      <c r="G1404">
        <v>42</v>
      </c>
      <c r="H1404">
        <v>30</v>
      </c>
      <c r="I1404">
        <v>66</v>
      </c>
      <c r="J1404">
        <v>60</v>
      </c>
      <c r="K1404">
        <v>63</v>
      </c>
      <c r="L1404">
        <v>66</v>
      </c>
      <c r="M1404">
        <v>57</v>
      </c>
      <c r="N1404">
        <v>63</v>
      </c>
      <c r="O1404">
        <v>50</v>
      </c>
      <c r="P1404">
        <v>27</v>
      </c>
      <c r="Q1404">
        <v>53</v>
      </c>
      <c r="R1404">
        <v>28</v>
      </c>
      <c r="S1404">
        <v>13</v>
      </c>
      <c r="T1404">
        <v>12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2022</v>
      </c>
      <c r="B1405" t="s">
        <v>1064</v>
      </c>
      <c r="C1405">
        <v>21</v>
      </c>
      <c r="D1405">
        <v>21</v>
      </c>
      <c r="E1405">
        <v>18</v>
      </c>
      <c r="F1405">
        <v>22</v>
      </c>
      <c r="G1405">
        <v>21</v>
      </c>
      <c r="H1405">
        <v>18</v>
      </c>
      <c r="I1405">
        <v>22</v>
      </c>
      <c r="J1405">
        <v>20</v>
      </c>
      <c r="K1405">
        <v>21</v>
      </c>
      <c r="L1405">
        <v>22</v>
      </c>
      <c r="M1405">
        <v>19</v>
      </c>
      <c r="N1405">
        <v>21</v>
      </c>
      <c r="O1405">
        <v>34</v>
      </c>
      <c r="P1405">
        <v>31</v>
      </c>
      <c r="Q1405">
        <v>56</v>
      </c>
      <c r="R1405">
        <v>7</v>
      </c>
      <c r="S1405">
        <v>31</v>
      </c>
      <c r="T1405">
        <v>25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2023</v>
      </c>
      <c r="B1406" t="s">
        <v>1065</v>
      </c>
      <c r="C1406">
        <v>1889</v>
      </c>
      <c r="D1406">
        <v>1889</v>
      </c>
      <c r="E1406">
        <v>1619</v>
      </c>
      <c r="F1406">
        <v>1799</v>
      </c>
      <c r="G1406">
        <v>1641</v>
      </c>
      <c r="H1406">
        <v>1513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1899</v>
      </c>
      <c r="P1406">
        <v>1623</v>
      </c>
      <c r="Q1406">
        <v>1776</v>
      </c>
      <c r="R1406">
        <v>1357</v>
      </c>
      <c r="S1406">
        <v>1516</v>
      </c>
      <c r="T1406">
        <v>1573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2024</v>
      </c>
      <c r="B1407" t="s">
        <v>1066</v>
      </c>
      <c r="C1407">
        <v>474</v>
      </c>
      <c r="D1407">
        <v>272</v>
      </c>
      <c r="E1407">
        <v>295</v>
      </c>
      <c r="F1407">
        <v>361</v>
      </c>
      <c r="G1407">
        <v>345</v>
      </c>
      <c r="H1407">
        <v>295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444</v>
      </c>
      <c r="P1407">
        <v>267</v>
      </c>
      <c r="Q1407">
        <v>344</v>
      </c>
      <c r="R1407">
        <v>286</v>
      </c>
      <c r="S1407">
        <v>312</v>
      </c>
      <c r="T1407">
        <v>365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2025</v>
      </c>
      <c r="B1408" t="s">
        <v>589</v>
      </c>
      <c r="C1408">
        <v>9</v>
      </c>
      <c r="D1408">
        <v>9</v>
      </c>
      <c r="E1408">
        <v>9</v>
      </c>
      <c r="F1408">
        <v>9</v>
      </c>
      <c r="G1408">
        <v>9</v>
      </c>
      <c r="H1408">
        <v>9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16</v>
      </c>
      <c r="P1408">
        <v>15</v>
      </c>
      <c r="Q1408">
        <v>9</v>
      </c>
      <c r="R1408">
        <v>13</v>
      </c>
      <c r="S1408">
        <v>11</v>
      </c>
      <c r="T1408">
        <v>15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2026</v>
      </c>
      <c r="B1409" t="s">
        <v>591</v>
      </c>
      <c r="C1409">
        <v>145</v>
      </c>
      <c r="D1409">
        <v>145</v>
      </c>
      <c r="E1409">
        <v>497</v>
      </c>
      <c r="F1409">
        <v>607</v>
      </c>
      <c r="G1409">
        <v>580</v>
      </c>
      <c r="H1409">
        <v>497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115</v>
      </c>
      <c r="P1409">
        <v>135</v>
      </c>
      <c r="Q1409">
        <v>460</v>
      </c>
      <c r="R1409">
        <v>440</v>
      </c>
      <c r="S1409">
        <v>492</v>
      </c>
      <c r="T1409">
        <v>570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2027</v>
      </c>
      <c r="B1410" t="s">
        <v>755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2028</v>
      </c>
      <c r="B1411" t="s">
        <v>631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2029</v>
      </c>
      <c r="B1412" t="s">
        <v>998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2030</v>
      </c>
      <c r="B1413" t="s">
        <v>999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2031</v>
      </c>
      <c r="B1414" t="s">
        <v>1034</v>
      </c>
      <c r="C1414">
        <v>40</v>
      </c>
      <c r="D1414">
        <v>40</v>
      </c>
      <c r="E1414">
        <v>40</v>
      </c>
      <c r="F1414">
        <v>40</v>
      </c>
      <c r="G1414">
        <v>40</v>
      </c>
      <c r="H1414">
        <v>40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36</v>
      </c>
      <c r="P1414">
        <v>22</v>
      </c>
      <c r="Q1414">
        <v>12</v>
      </c>
      <c r="R1414">
        <v>13</v>
      </c>
      <c r="S1414">
        <v>14</v>
      </c>
      <c r="T1414">
        <v>18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2032</v>
      </c>
      <c r="B1415" t="s">
        <v>1035</v>
      </c>
      <c r="C1415">
        <v>7</v>
      </c>
      <c r="D1415">
        <v>7</v>
      </c>
      <c r="E1415">
        <v>7</v>
      </c>
      <c r="F1415">
        <v>7</v>
      </c>
      <c r="G1415">
        <v>7</v>
      </c>
      <c r="H1415">
        <v>7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7</v>
      </c>
      <c r="P1415">
        <v>6</v>
      </c>
      <c r="Q1415">
        <v>0</v>
      </c>
      <c r="R1415">
        <v>0</v>
      </c>
      <c r="S1415">
        <v>1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2033</v>
      </c>
      <c r="B1416" t="s">
        <v>1036</v>
      </c>
      <c r="C1416">
        <v>1</v>
      </c>
      <c r="D1416">
        <v>1</v>
      </c>
      <c r="E1416">
        <v>1</v>
      </c>
      <c r="F1416">
        <v>1</v>
      </c>
      <c r="G1416">
        <v>1</v>
      </c>
      <c r="H1416">
        <v>1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1</v>
      </c>
      <c r="P1416">
        <v>3</v>
      </c>
      <c r="Q1416">
        <v>1</v>
      </c>
      <c r="R1416">
        <v>4</v>
      </c>
      <c r="S1416">
        <v>3</v>
      </c>
      <c r="T1416">
        <v>3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2034</v>
      </c>
      <c r="B1417" t="s">
        <v>1037</v>
      </c>
      <c r="C1417">
        <v>21</v>
      </c>
      <c r="D1417">
        <v>11</v>
      </c>
      <c r="E1417">
        <v>18</v>
      </c>
      <c r="F1417">
        <v>45</v>
      </c>
      <c r="G1417">
        <v>43</v>
      </c>
      <c r="H1417">
        <v>18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26</v>
      </c>
      <c r="P1417">
        <v>16</v>
      </c>
      <c r="Q1417">
        <v>44</v>
      </c>
      <c r="R1417">
        <v>56</v>
      </c>
      <c r="S1417">
        <v>45</v>
      </c>
      <c r="T1417">
        <v>18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2035</v>
      </c>
      <c r="B1418" t="s">
        <v>589</v>
      </c>
      <c r="C1418">
        <v>4</v>
      </c>
      <c r="D1418">
        <v>4</v>
      </c>
      <c r="E1418">
        <v>4</v>
      </c>
      <c r="F1418">
        <v>4</v>
      </c>
      <c r="G1418">
        <v>4</v>
      </c>
      <c r="H1418">
        <v>4</v>
      </c>
      <c r="I1418">
        <v>4</v>
      </c>
      <c r="J1418">
        <v>4</v>
      </c>
      <c r="K1418">
        <v>4</v>
      </c>
      <c r="L1418">
        <v>4</v>
      </c>
      <c r="M1418">
        <v>4</v>
      </c>
      <c r="N1418">
        <v>4</v>
      </c>
      <c r="O1418">
        <v>5</v>
      </c>
      <c r="P1418">
        <v>6</v>
      </c>
      <c r="Q1418">
        <v>2</v>
      </c>
      <c r="R1418">
        <v>2</v>
      </c>
      <c r="S1418">
        <v>2</v>
      </c>
      <c r="T1418">
        <v>2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2036</v>
      </c>
      <c r="B1419" t="s">
        <v>591</v>
      </c>
      <c r="C1419">
        <v>107</v>
      </c>
      <c r="D1419">
        <v>107</v>
      </c>
      <c r="E1419">
        <v>184</v>
      </c>
      <c r="F1419">
        <v>225</v>
      </c>
      <c r="G1419">
        <v>215</v>
      </c>
      <c r="H1419">
        <v>92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82</v>
      </c>
      <c r="P1419">
        <v>95</v>
      </c>
      <c r="Q1419">
        <v>245</v>
      </c>
      <c r="R1419">
        <v>248</v>
      </c>
      <c r="S1419">
        <v>232</v>
      </c>
      <c r="T1419">
        <v>115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2037</v>
      </c>
      <c r="B1420" t="s">
        <v>755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2038</v>
      </c>
      <c r="B1421" t="s">
        <v>755</v>
      </c>
      <c r="C1421">
        <v>1650</v>
      </c>
      <c r="D1421">
        <v>1650</v>
      </c>
      <c r="E1421">
        <v>1650</v>
      </c>
      <c r="F1421">
        <v>1650</v>
      </c>
      <c r="G1421">
        <v>1650</v>
      </c>
      <c r="H1421">
        <v>1650</v>
      </c>
      <c r="I1421">
        <v>1650</v>
      </c>
      <c r="J1421">
        <v>1650</v>
      </c>
      <c r="K1421">
        <v>1650</v>
      </c>
      <c r="L1421">
        <v>1650</v>
      </c>
      <c r="M1421">
        <v>1650</v>
      </c>
      <c r="N1421">
        <v>1650</v>
      </c>
      <c r="O1421">
        <v>654</v>
      </c>
      <c r="P1421">
        <v>0</v>
      </c>
      <c r="Q1421">
        <v>0</v>
      </c>
      <c r="R1421">
        <v>838</v>
      </c>
      <c r="S1421">
        <v>199</v>
      </c>
      <c r="T1421">
        <v>135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2039</v>
      </c>
      <c r="B1422" t="s">
        <v>755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133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2040</v>
      </c>
      <c r="B1423" t="s">
        <v>631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2041</v>
      </c>
      <c r="B1424" t="s">
        <v>631</v>
      </c>
      <c r="C1424">
        <v>105</v>
      </c>
      <c r="D1424">
        <v>105</v>
      </c>
      <c r="E1424">
        <v>2041</v>
      </c>
      <c r="F1424">
        <v>2041</v>
      </c>
      <c r="G1424">
        <v>2041</v>
      </c>
      <c r="H1424">
        <v>2041</v>
      </c>
      <c r="I1424">
        <v>2133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400</v>
      </c>
      <c r="Q1424">
        <v>1341</v>
      </c>
      <c r="R1424">
        <v>747</v>
      </c>
      <c r="S1424">
        <v>409</v>
      </c>
      <c r="T1424">
        <v>321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2042</v>
      </c>
      <c r="B1425" t="s">
        <v>631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141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2043</v>
      </c>
      <c r="B1426" t="s">
        <v>998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2044</v>
      </c>
      <c r="B1427" t="s">
        <v>998</v>
      </c>
      <c r="C1427">
        <v>10000</v>
      </c>
      <c r="D1427">
        <v>10000</v>
      </c>
      <c r="E1427">
        <v>10000</v>
      </c>
      <c r="F1427">
        <v>10000</v>
      </c>
      <c r="G1427">
        <v>10000</v>
      </c>
      <c r="H1427">
        <v>10000</v>
      </c>
      <c r="I1427">
        <v>10000</v>
      </c>
      <c r="J1427">
        <v>10000</v>
      </c>
      <c r="K1427">
        <v>10000</v>
      </c>
      <c r="L1427">
        <v>10000</v>
      </c>
      <c r="M1427">
        <v>10000</v>
      </c>
      <c r="N1427">
        <v>10000</v>
      </c>
      <c r="O1427">
        <v>180</v>
      </c>
      <c r="P1427">
        <v>0</v>
      </c>
      <c r="Q1427">
        <v>0</v>
      </c>
      <c r="R1427">
        <v>0</v>
      </c>
      <c r="S1427">
        <v>190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2045</v>
      </c>
      <c r="B1428" t="s">
        <v>998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210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2046</v>
      </c>
      <c r="B1429" t="s">
        <v>999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2047</v>
      </c>
      <c r="B1430" t="s">
        <v>999</v>
      </c>
      <c r="C1430">
        <v>10000</v>
      </c>
      <c r="D1430">
        <v>10000</v>
      </c>
      <c r="E1430">
        <v>10000</v>
      </c>
      <c r="F1430">
        <v>10000</v>
      </c>
      <c r="G1430">
        <v>10000</v>
      </c>
      <c r="H1430">
        <v>10000</v>
      </c>
      <c r="I1430">
        <v>10000</v>
      </c>
      <c r="J1430">
        <v>10000</v>
      </c>
      <c r="K1430">
        <v>10000</v>
      </c>
      <c r="L1430">
        <v>10000</v>
      </c>
      <c r="M1430">
        <v>10000</v>
      </c>
      <c r="N1430">
        <v>10000</v>
      </c>
      <c r="O1430">
        <v>324</v>
      </c>
      <c r="P1430">
        <v>0</v>
      </c>
      <c r="Q1430">
        <v>0</v>
      </c>
      <c r="R1430">
        <v>909</v>
      </c>
      <c r="S1430">
        <v>408</v>
      </c>
      <c r="T1430">
        <v>422</v>
      </c>
      <c r="U1430">
        <v>50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2048</v>
      </c>
      <c r="B1431" t="s">
        <v>999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2049</v>
      </c>
      <c r="B1432" t="s">
        <v>1068</v>
      </c>
      <c r="C1432">
        <v>31153</v>
      </c>
      <c r="D1432">
        <v>48954</v>
      </c>
      <c r="E1432">
        <v>44502</v>
      </c>
      <c r="F1432">
        <v>31153</v>
      </c>
      <c r="G1432">
        <v>44502</v>
      </c>
      <c r="H1432">
        <v>31153</v>
      </c>
      <c r="I1432">
        <v>35602</v>
      </c>
      <c r="J1432">
        <v>35602</v>
      </c>
      <c r="K1432">
        <v>44502</v>
      </c>
      <c r="L1432">
        <v>35602</v>
      </c>
      <c r="M1432">
        <v>31153</v>
      </c>
      <c r="N1432">
        <v>31153</v>
      </c>
      <c r="O1432">
        <v>4461</v>
      </c>
      <c r="P1432">
        <v>27137</v>
      </c>
      <c r="Q1432">
        <v>41947</v>
      </c>
      <c r="R1432">
        <v>92042</v>
      </c>
      <c r="S1432">
        <v>8205</v>
      </c>
      <c r="T1432">
        <v>9396</v>
      </c>
      <c r="U1432">
        <v>79195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2050</v>
      </c>
      <c r="B1433" t="s">
        <v>589</v>
      </c>
      <c r="C1433">
        <v>4</v>
      </c>
      <c r="D1433">
        <v>4</v>
      </c>
      <c r="E1433">
        <v>4</v>
      </c>
      <c r="F1433">
        <v>4</v>
      </c>
      <c r="G1433">
        <v>4</v>
      </c>
      <c r="H1433">
        <v>4</v>
      </c>
      <c r="I1433">
        <v>4</v>
      </c>
      <c r="J1433">
        <v>4</v>
      </c>
      <c r="K1433">
        <v>4</v>
      </c>
      <c r="L1433">
        <v>4</v>
      </c>
      <c r="M1433">
        <v>4</v>
      </c>
      <c r="N1433">
        <v>4</v>
      </c>
      <c r="O1433">
        <v>5</v>
      </c>
      <c r="P1433">
        <v>3</v>
      </c>
      <c r="Q1433">
        <v>2</v>
      </c>
      <c r="R1433">
        <v>2</v>
      </c>
      <c r="S1433">
        <v>2</v>
      </c>
      <c r="T1433">
        <v>2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2051</v>
      </c>
      <c r="B1434" t="s">
        <v>591</v>
      </c>
      <c r="C1434">
        <v>107</v>
      </c>
      <c r="D1434">
        <v>107</v>
      </c>
      <c r="E1434">
        <v>184</v>
      </c>
      <c r="F1434">
        <v>225</v>
      </c>
      <c r="G1434">
        <v>215</v>
      </c>
      <c r="H1434">
        <v>92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69</v>
      </c>
      <c r="P1434">
        <v>116</v>
      </c>
      <c r="Q1434">
        <v>245</v>
      </c>
      <c r="R1434">
        <v>248</v>
      </c>
      <c r="S1434">
        <v>232</v>
      </c>
      <c r="T1434">
        <v>106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2052</v>
      </c>
      <c r="B1435" t="s">
        <v>1034</v>
      </c>
      <c r="C1435">
        <v>40</v>
      </c>
      <c r="D1435">
        <v>40</v>
      </c>
      <c r="E1435">
        <v>40</v>
      </c>
      <c r="F1435">
        <v>40</v>
      </c>
      <c r="G1435">
        <v>40</v>
      </c>
      <c r="H1435">
        <v>40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36</v>
      </c>
      <c r="P1435">
        <v>22</v>
      </c>
      <c r="Q1435">
        <v>12</v>
      </c>
      <c r="R1435">
        <v>13</v>
      </c>
      <c r="S1435">
        <v>14</v>
      </c>
      <c r="T1435">
        <v>18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2053</v>
      </c>
      <c r="B1436" t="s">
        <v>1035</v>
      </c>
      <c r="C1436">
        <v>7</v>
      </c>
      <c r="D1436">
        <v>7</v>
      </c>
      <c r="E1436">
        <v>7</v>
      </c>
      <c r="F1436">
        <v>7</v>
      </c>
      <c r="G1436">
        <v>7</v>
      </c>
      <c r="H1436">
        <v>7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7</v>
      </c>
      <c r="P1436">
        <v>6</v>
      </c>
      <c r="Q1436">
        <v>0</v>
      </c>
      <c r="R1436">
        <v>0</v>
      </c>
      <c r="S1436">
        <v>1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2054</v>
      </c>
      <c r="B1437" t="s">
        <v>1036</v>
      </c>
      <c r="C1437">
        <v>1</v>
      </c>
      <c r="D1437">
        <v>1</v>
      </c>
      <c r="E1437">
        <v>1</v>
      </c>
      <c r="F1437">
        <v>1</v>
      </c>
      <c r="G1437">
        <v>1</v>
      </c>
      <c r="H1437">
        <v>1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1</v>
      </c>
      <c r="P1437">
        <v>3</v>
      </c>
      <c r="Q1437">
        <v>1</v>
      </c>
      <c r="R1437">
        <v>4</v>
      </c>
      <c r="S1437">
        <v>3</v>
      </c>
      <c r="T1437">
        <v>3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2055</v>
      </c>
      <c r="B1438" t="s">
        <v>1037</v>
      </c>
      <c r="C1438">
        <v>21</v>
      </c>
      <c r="D1438">
        <v>11</v>
      </c>
      <c r="E1438">
        <v>18</v>
      </c>
      <c r="F1438">
        <v>45</v>
      </c>
      <c r="G1438">
        <v>43</v>
      </c>
      <c r="H1438">
        <v>18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25</v>
      </c>
      <c r="P1438">
        <v>25</v>
      </c>
      <c r="Q1438">
        <v>44</v>
      </c>
      <c r="R1438">
        <v>56</v>
      </c>
      <c r="S1438">
        <v>45</v>
      </c>
      <c r="T1438">
        <v>28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2056</v>
      </c>
      <c r="B1439" t="s">
        <v>1069</v>
      </c>
      <c r="C1439">
        <v>-3921</v>
      </c>
      <c r="D1439">
        <v>-3806</v>
      </c>
      <c r="E1439">
        <v>-3480</v>
      </c>
      <c r="F1439">
        <v>-3392</v>
      </c>
      <c r="G1439">
        <v>-3473</v>
      </c>
      <c r="H1439">
        <v>-3403</v>
      </c>
      <c r="I1439">
        <v>-3422</v>
      </c>
      <c r="J1439">
        <v>-3432</v>
      </c>
      <c r="K1439">
        <v>-3478</v>
      </c>
      <c r="L1439">
        <v>-3426</v>
      </c>
      <c r="M1439">
        <v>-3405</v>
      </c>
      <c r="N1439">
        <v>-3402</v>
      </c>
      <c r="O1439">
        <v>-3319</v>
      </c>
      <c r="P1439">
        <v>-2549</v>
      </c>
      <c r="Q1439">
        <v>-3265</v>
      </c>
      <c r="R1439">
        <v>-3281</v>
      </c>
      <c r="S1439">
        <v>-2534</v>
      </c>
      <c r="T1439">
        <v>-3277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2057</v>
      </c>
      <c r="B1440" t="s">
        <v>1070</v>
      </c>
      <c r="C1440">
        <v>16062</v>
      </c>
      <c r="D1440">
        <v>15491</v>
      </c>
      <c r="E1440">
        <v>15527</v>
      </c>
      <c r="F1440">
        <v>15368</v>
      </c>
      <c r="G1440">
        <v>9401</v>
      </c>
      <c r="H1440">
        <v>15371</v>
      </c>
      <c r="I1440">
        <v>15534</v>
      </c>
      <c r="J1440">
        <v>15448</v>
      </c>
      <c r="K1440">
        <v>15574</v>
      </c>
      <c r="L1440">
        <v>15313</v>
      </c>
      <c r="M1440">
        <v>15243</v>
      </c>
      <c r="N1440">
        <v>15355</v>
      </c>
      <c r="O1440">
        <v>14191</v>
      </c>
      <c r="P1440">
        <v>14954</v>
      </c>
      <c r="Q1440">
        <v>14795</v>
      </c>
      <c r="R1440">
        <v>14434</v>
      </c>
      <c r="S1440">
        <v>14020</v>
      </c>
      <c r="T1440">
        <v>14677</v>
      </c>
      <c r="U1440">
        <v>1911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2058</v>
      </c>
      <c r="B1441" t="s">
        <v>1071</v>
      </c>
      <c r="C1441">
        <v>44</v>
      </c>
      <c r="D1441">
        <v>46</v>
      </c>
      <c r="E1441">
        <v>60</v>
      </c>
      <c r="F1441">
        <v>77</v>
      </c>
      <c r="G1441">
        <v>54</v>
      </c>
      <c r="H1441">
        <v>75</v>
      </c>
      <c r="I1441">
        <v>20</v>
      </c>
      <c r="J1441">
        <v>25</v>
      </c>
      <c r="K1441">
        <v>30</v>
      </c>
      <c r="L1441">
        <v>35</v>
      </c>
      <c r="M1441">
        <v>40</v>
      </c>
      <c r="N1441">
        <v>45</v>
      </c>
      <c r="O1441">
        <v>44</v>
      </c>
      <c r="P1441">
        <v>46</v>
      </c>
      <c r="Q1441">
        <v>60</v>
      </c>
      <c r="R1441">
        <v>77</v>
      </c>
      <c r="S1441">
        <v>54</v>
      </c>
      <c r="T1441">
        <v>75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2059</v>
      </c>
      <c r="B1442" t="s">
        <v>1072</v>
      </c>
      <c r="C1442">
        <v>71</v>
      </c>
      <c r="D1442">
        <v>86</v>
      </c>
      <c r="E1442">
        <v>83</v>
      </c>
      <c r="F1442">
        <v>59</v>
      </c>
      <c r="G1442">
        <v>89</v>
      </c>
      <c r="H1442">
        <v>34</v>
      </c>
      <c r="I1442">
        <v>20</v>
      </c>
      <c r="J1442">
        <v>25</v>
      </c>
      <c r="K1442">
        <v>30</v>
      </c>
      <c r="L1442">
        <v>35</v>
      </c>
      <c r="M1442">
        <v>40</v>
      </c>
      <c r="N1442">
        <v>45</v>
      </c>
      <c r="O1442">
        <v>71</v>
      </c>
      <c r="P1442">
        <v>86</v>
      </c>
      <c r="Q1442">
        <v>83</v>
      </c>
      <c r="R1442">
        <v>59</v>
      </c>
      <c r="S1442">
        <v>89</v>
      </c>
      <c r="T1442">
        <v>34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2060</v>
      </c>
      <c r="B1443" t="s">
        <v>1073</v>
      </c>
      <c r="C1443">
        <v>3</v>
      </c>
      <c r="D1443">
        <v>1</v>
      </c>
      <c r="E1443">
        <v>1</v>
      </c>
      <c r="F1443">
        <v>3</v>
      </c>
      <c r="G1443">
        <v>1</v>
      </c>
      <c r="H1443">
        <v>2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3</v>
      </c>
      <c r="P1443">
        <v>1</v>
      </c>
      <c r="Q1443">
        <v>1</v>
      </c>
      <c r="R1443">
        <v>3</v>
      </c>
      <c r="S1443">
        <v>1</v>
      </c>
      <c r="T1443">
        <v>2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2061</v>
      </c>
      <c r="B1444" t="s">
        <v>1074</v>
      </c>
      <c r="C1444">
        <v>14168</v>
      </c>
      <c r="D1444">
        <v>14168</v>
      </c>
      <c r="E1444">
        <v>14168</v>
      </c>
      <c r="F1444">
        <v>14168</v>
      </c>
      <c r="G1444">
        <v>14167</v>
      </c>
      <c r="H1444">
        <v>14167</v>
      </c>
      <c r="I1444">
        <v>14167</v>
      </c>
      <c r="J1444">
        <v>14167</v>
      </c>
      <c r="K1444">
        <v>14167</v>
      </c>
      <c r="L1444">
        <v>14167</v>
      </c>
      <c r="M1444">
        <v>14167</v>
      </c>
      <c r="N1444">
        <v>14167</v>
      </c>
      <c r="O1444">
        <v>14216</v>
      </c>
      <c r="P1444">
        <v>13584</v>
      </c>
      <c r="Q1444">
        <v>13146</v>
      </c>
      <c r="R1444">
        <v>9850</v>
      </c>
      <c r="S1444">
        <v>14167</v>
      </c>
      <c r="T1444">
        <v>14167</v>
      </c>
      <c r="U1444">
        <v>14167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2062</v>
      </c>
      <c r="B1445" t="s">
        <v>1075</v>
      </c>
      <c r="C1445">
        <v>9346</v>
      </c>
      <c r="D1445">
        <v>14686</v>
      </c>
      <c r="E1445">
        <v>13351</v>
      </c>
      <c r="F1445">
        <v>9346</v>
      </c>
      <c r="G1445">
        <v>13351</v>
      </c>
      <c r="H1445">
        <v>9346</v>
      </c>
      <c r="I1445">
        <v>10681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1489</v>
      </c>
      <c r="P1445">
        <v>6885</v>
      </c>
      <c r="Q1445">
        <v>329</v>
      </c>
      <c r="R1445">
        <v>17119</v>
      </c>
      <c r="S1445">
        <v>1066</v>
      </c>
      <c r="T1445">
        <v>6460</v>
      </c>
      <c r="U1445">
        <v>878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2063</v>
      </c>
      <c r="B1446" t="s">
        <v>1076</v>
      </c>
      <c r="C1446">
        <v>1246</v>
      </c>
      <c r="D1446">
        <v>1958</v>
      </c>
      <c r="E1446">
        <v>1780</v>
      </c>
      <c r="F1446">
        <v>1246</v>
      </c>
      <c r="G1446">
        <v>1780</v>
      </c>
      <c r="H1446">
        <v>1246</v>
      </c>
      <c r="I1446">
        <v>1424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2064</v>
      </c>
      <c r="B1447" t="s">
        <v>1077</v>
      </c>
      <c r="C1447">
        <v>12461</v>
      </c>
      <c r="D1447">
        <v>19582</v>
      </c>
      <c r="E1447">
        <v>17801</v>
      </c>
      <c r="F1447">
        <v>12461</v>
      </c>
      <c r="G1447">
        <v>17801</v>
      </c>
      <c r="H1447">
        <v>12461</v>
      </c>
      <c r="I1447">
        <v>14241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2322</v>
      </c>
      <c r="P1447">
        <v>19320</v>
      </c>
      <c r="Q1447">
        <v>40020</v>
      </c>
      <c r="R1447">
        <v>70290</v>
      </c>
      <c r="S1447">
        <v>1290</v>
      </c>
      <c r="T1447">
        <v>1290</v>
      </c>
      <c r="U1447">
        <v>77837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2065</v>
      </c>
      <c r="B1448" t="s">
        <v>1078</v>
      </c>
      <c r="C1448">
        <v>1558</v>
      </c>
      <c r="D1448">
        <v>2448</v>
      </c>
      <c r="E1448">
        <v>2225</v>
      </c>
      <c r="F1448">
        <v>1558</v>
      </c>
      <c r="G1448">
        <v>2225</v>
      </c>
      <c r="H1448">
        <v>1558</v>
      </c>
      <c r="I1448">
        <v>1780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1024</v>
      </c>
      <c r="S1448">
        <v>4681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2066</v>
      </c>
      <c r="B1449" t="s">
        <v>1079</v>
      </c>
      <c r="C1449">
        <v>3427</v>
      </c>
      <c r="D1449">
        <v>5385</v>
      </c>
      <c r="E1449">
        <v>4895</v>
      </c>
      <c r="F1449">
        <v>3427</v>
      </c>
      <c r="G1449">
        <v>4895</v>
      </c>
      <c r="H1449">
        <v>3427</v>
      </c>
      <c r="I1449">
        <v>3916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2902</v>
      </c>
      <c r="S1449">
        <v>0</v>
      </c>
      <c r="T1449">
        <v>952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2067</v>
      </c>
      <c r="B1450" t="s">
        <v>1080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650</v>
      </c>
      <c r="P1450">
        <v>933</v>
      </c>
      <c r="Q1450">
        <v>1598</v>
      </c>
      <c r="R1450">
        <v>706</v>
      </c>
      <c r="S1450">
        <v>789</v>
      </c>
      <c r="T1450">
        <v>694</v>
      </c>
      <c r="U1450">
        <v>480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2068</v>
      </c>
      <c r="B1451" t="s">
        <v>1081</v>
      </c>
      <c r="C1451">
        <v>3115</v>
      </c>
      <c r="D1451">
        <v>4895</v>
      </c>
      <c r="E1451">
        <v>4450</v>
      </c>
      <c r="F1451">
        <v>3115</v>
      </c>
      <c r="G1451">
        <v>4450</v>
      </c>
      <c r="H1451">
        <v>3115</v>
      </c>
      <c r="I1451">
        <v>3560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380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2069</v>
      </c>
      <c r="B1452" t="s">
        <v>1084</v>
      </c>
      <c r="C1452">
        <v>196204</v>
      </c>
      <c r="D1452">
        <v>211852</v>
      </c>
      <c r="E1452">
        <v>216575</v>
      </c>
      <c r="F1452">
        <v>205181</v>
      </c>
      <c r="G1452">
        <v>214440</v>
      </c>
      <c r="H1452">
        <v>211817</v>
      </c>
      <c r="I1452">
        <v>220740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216575</v>
      </c>
      <c r="P1452">
        <v>186457</v>
      </c>
      <c r="Q1452">
        <v>200018</v>
      </c>
      <c r="R1452">
        <v>304760</v>
      </c>
      <c r="S1452">
        <v>124450</v>
      </c>
      <c r="T1452">
        <v>165493</v>
      </c>
      <c r="U1452">
        <v>230851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2070</v>
      </c>
      <c r="B1453" t="s">
        <v>589</v>
      </c>
      <c r="C1453">
        <v>0</v>
      </c>
      <c r="D1453">
        <v>0</v>
      </c>
      <c r="E1453">
        <v>0</v>
      </c>
      <c r="F1453">
        <v>4</v>
      </c>
      <c r="G1453">
        <v>4</v>
      </c>
      <c r="H1453">
        <v>4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6</v>
      </c>
      <c r="S1453">
        <v>4</v>
      </c>
      <c r="T1453">
        <v>5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2071</v>
      </c>
      <c r="B1454" t="s">
        <v>591</v>
      </c>
      <c r="C1454">
        <v>0</v>
      </c>
      <c r="D1454">
        <v>0</v>
      </c>
      <c r="E1454">
        <v>0</v>
      </c>
      <c r="F1454">
        <v>136</v>
      </c>
      <c r="G1454">
        <v>130</v>
      </c>
      <c r="H1454">
        <v>111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38</v>
      </c>
      <c r="S1454">
        <v>80</v>
      </c>
      <c r="T1454">
        <v>59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2072</v>
      </c>
      <c r="B1455" t="s">
        <v>1034</v>
      </c>
      <c r="C1455">
        <v>0</v>
      </c>
      <c r="D1455">
        <v>0</v>
      </c>
      <c r="E1455">
        <v>0</v>
      </c>
      <c r="F1455">
        <v>40</v>
      </c>
      <c r="G1455">
        <v>40</v>
      </c>
      <c r="H1455">
        <v>40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11</v>
      </c>
      <c r="S1455">
        <v>30</v>
      </c>
      <c r="T1455">
        <v>31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2073</v>
      </c>
      <c r="B1456" t="s">
        <v>1035</v>
      </c>
      <c r="C1456">
        <v>0</v>
      </c>
      <c r="D1456">
        <v>0</v>
      </c>
      <c r="E1456">
        <v>0</v>
      </c>
      <c r="F1456">
        <v>12</v>
      </c>
      <c r="G1456">
        <v>12</v>
      </c>
      <c r="H1456">
        <v>12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1</v>
      </c>
      <c r="S1456">
        <v>6</v>
      </c>
      <c r="T1456">
        <v>1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2074</v>
      </c>
      <c r="B1457" t="s">
        <v>1036</v>
      </c>
      <c r="C1457">
        <v>0</v>
      </c>
      <c r="D1457">
        <v>0</v>
      </c>
      <c r="E1457">
        <v>0</v>
      </c>
      <c r="F1457">
        <v>4</v>
      </c>
      <c r="G1457">
        <v>2</v>
      </c>
      <c r="H1457">
        <v>2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2</v>
      </c>
      <c r="S1457">
        <v>2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2075</v>
      </c>
      <c r="B1458" t="s">
        <v>1037</v>
      </c>
      <c r="C1458">
        <v>0</v>
      </c>
      <c r="D1458">
        <v>0</v>
      </c>
      <c r="E1458">
        <v>0</v>
      </c>
      <c r="F1458">
        <v>36</v>
      </c>
      <c r="G1458">
        <v>17</v>
      </c>
      <c r="H1458">
        <v>14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3</v>
      </c>
      <c r="S1458">
        <v>9</v>
      </c>
      <c r="T1458">
        <v>8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2076</v>
      </c>
      <c r="B1459" t="s">
        <v>755</v>
      </c>
      <c r="C1459">
        <v>1650</v>
      </c>
      <c r="D1459">
        <v>1650</v>
      </c>
      <c r="E1459">
        <v>1650</v>
      </c>
      <c r="F1459">
        <v>1650</v>
      </c>
      <c r="G1459">
        <v>1650</v>
      </c>
      <c r="H1459">
        <v>1650</v>
      </c>
      <c r="I1459">
        <v>1650</v>
      </c>
      <c r="J1459">
        <v>1650</v>
      </c>
      <c r="K1459">
        <v>1650</v>
      </c>
      <c r="L1459">
        <v>1650</v>
      </c>
      <c r="M1459">
        <v>1650</v>
      </c>
      <c r="N1459">
        <v>1650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40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2077</v>
      </c>
      <c r="B1460" t="s">
        <v>755</v>
      </c>
      <c r="C1460">
        <v>1650</v>
      </c>
      <c r="D1460">
        <v>1650</v>
      </c>
      <c r="E1460">
        <v>1650</v>
      </c>
      <c r="F1460">
        <v>1650</v>
      </c>
      <c r="G1460">
        <v>1650</v>
      </c>
      <c r="H1460">
        <v>1650</v>
      </c>
      <c r="I1460">
        <v>1650</v>
      </c>
      <c r="J1460">
        <v>1650</v>
      </c>
      <c r="K1460">
        <v>1650</v>
      </c>
      <c r="L1460">
        <v>1650</v>
      </c>
      <c r="M1460">
        <v>1650</v>
      </c>
      <c r="N1460">
        <v>1650</v>
      </c>
      <c r="O1460">
        <v>0</v>
      </c>
      <c r="P1460">
        <v>0</v>
      </c>
      <c r="Q1460">
        <v>0</v>
      </c>
      <c r="R1460">
        <v>0</v>
      </c>
      <c r="S1460">
        <v>170</v>
      </c>
      <c r="T1460">
        <v>460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2078</v>
      </c>
      <c r="B1461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2079</v>
      </c>
      <c r="B1462" t="s">
        <v>755</v>
      </c>
      <c r="C1462">
        <v>1650</v>
      </c>
      <c r="D1462">
        <v>1650</v>
      </c>
      <c r="E1462">
        <v>1650</v>
      </c>
      <c r="F1462">
        <v>1650</v>
      </c>
      <c r="G1462">
        <v>1650</v>
      </c>
      <c r="H1462">
        <v>1650</v>
      </c>
      <c r="I1462">
        <v>1650</v>
      </c>
      <c r="J1462">
        <v>1650</v>
      </c>
      <c r="K1462">
        <v>1650</v>
      </c>
      <c r="L1462">
        <v>1650</v>
      </c>
      <c r="M1462">
        <v>1650</v>
      </c>
      <c r="N1462">
        <v>1650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420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2080</v>
      </c>
      <c r="B1463" t="s">
        <v>755</v>
      </c>
      <c r="C1463">
        <v>1450</v>
      </c>
      <c r="D1463">
        <v>1450</v>
      </c>
      <c r="E1463">
        <v>1450</v>
      </c>
      <c r="F1463">
        <v>1450</v>
      </c>
      <c r="G1463">
        <v>1450</v>
      </c>
      <c r="H1463">
        <v>1450</v>
      </c>
      <c r="I1463">
        <v>1450</v>
      </c>
      <c r="J1463">
        <v>1450</v>
      </c>
      <c r="K1463">
        <v>1450</v>
      </c>
      <c r="L1463">
        <v>1450</v>
      </c>
      <c r="M1463">
        <v>1450</v>
      </c>
      <c r="N1463">
        <v>1450</v>
      </c>
      <c r="O1463">
        <v>0</v>
      </c>
      <c r="P1463">
        <v>0</v>
      </c>
      <c r="Q1463">
        <v>0</v>
      </c>
      <c r="R1463">
        <v>0</v>
      </c>
      <c r="S1463">
        <v>115</v>
      </c>
      <c r="T1463">
        <v>336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2081</v>
      </c>
      <c r="B1464" t="s">
        <v>631</v>
      </c>
      <c r="C1464">
        <v>0</v>
      </c>
      <c r="D1464">
        <v>0</v>
      </c>
      <c r="E1464">
        <v>0</v>
      </c>
      <c r="F1464">
        <v>0</v>
      </c>
      <c r="G1464">
        <v>734</v>
      </c>
      <c r="H1464">
        <v>734</v>
      </c>
      <c r="I1464">
        <v>734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1365</v>
      </c>
      <c r="T1464">
        <v>333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2082</v>
      </c>
      <c r="B1465" t="s">
        <v>631</v>
      </c>
      <c r="C1465">
        <v>0</v>
      </c>
      <c r="D1465">
        <v>0</v>
      </c>
      <c r="E1465">
        <v>0</v>
      </c>
      <c r="F1465">
        <v>0</v>
      </c>
      <c r="G1465">
        <v>2</v>
      </c>
      <c r="H1465">
        <v>2</v>
      </c>
      <c r="I1465">
        <v>2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2083</v>
      </c>
      <c r="B1466" t="s">
        <v>631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2084</v>
      </c>
      <c r="B1467" t="s">
        <v>631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50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2085</v>
      </c>
      <c r="B1468" t="s">
        <v>631</v>
      </c>
      <c r="C1468">
        <v>0</v>
      </c>
      <c r="D1468">
        <v>0</v>
      </c>
      <c r="E1468">
        <v>0</v>
      </c>
      <c r="F1468">
        <v>0</v>
      </c>
      <c r="G1468">
        <v>1</v>
      </c>
      <c r="H1468">
        <v>1</v>
      </c>
      <c r="I1468">
        <v>1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2086</v>
      </c>
      <c r="B1469" t="s">
        <v>998</v>
      </c>
      <c r="C1469">
        <v>10000</v>
      </c>
      <c r="D1469">
        <v>10000</v>
      </c>
      <c r="E1469">
        <v>10000</v>
      </c>
      <c r="F1469">
        <v>10000</v>
      </c>
      <c r="G1469">
        <v>10000</v>
      </c>
      <c r="H1469">
        <v>10000</v>
      </c>
      <c r="I1469">
        <v>10000</v>
      </c>
      <c r="J1469">
        <v>10000</v>
      </c>
      <c r="K1469">
        <v>10000</v>
      </c>
      <c r="L1469">
        <v>10000</v>
      </c>
      <c r="M1469">
        <v>10000</v>
      </c>
      <c r="N1469">
        <v>10000</v>
      </c>
      <c r="O1469">
        <v>0</v>
      </c>
      <c r="P1469">
        <v>0</v>
      </c>
      <c r="Q1469">
        <v>0</v>
      </c>
      <c r="R1469">
        <v>0</v>
      </c>
      <c r="S1469">
        <v>686</v>
      </c>
      <c r="T1469">
        <v>0</v>
      </c>
      <c r="U1469">
        <v>1072</v>
      </c>
      <c r="V1469">
        <v>0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2087</v>
      </c>
      <c r="B1470" t="s">
        <v>998</v>
      </c>
      <c r="C1470">
        <v>10000</v>
      </c>
      <c r="D1470">
        <v>10000</v>
      </c>
      <c r="E1470">
        <v>10000</v>
      </c>
      <c r="F1470">
        <v>10000</v>
      </c>
      <c r="G1470">
        <v>10000</v>
      </c>
      <c r="H1470">
        <v>10000</v>
      </c>
      <c r="I1470">
        <v>10000</v>
      </c>
      <c r="J1470">
        <v>10000</v>
      </c>
      <c r="K1470">
        <v>10000</v>
      </c>
      <c r="L1470">
        <v>10000</v>
      </c>
      <c r="M1470">
        <v>10000</v>
      </c>
      <c r="N1470">
        <v>10000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657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2088</v>
      </c>
      <c r="B1471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180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2089</v>
      </c>
      <c r="B1472" t="s">
        <v>998</v>
      </c>
      <c r="C1472">
        <v>10000</v>
      </c>
      <c r="D1472">
        <v>10000</v>
      </c>
      <c r="E1472">
        <v>10000</v>
      </c>
      <c r="F1472">
        <v>10000</v>
      </c>
      <c r="G1472">
        <v>10000</v>
      </c>
      <c r="H1472">
        <v>10000</v>
      </c>
      <c r="I1472">
        <v>10000</v>
      </c>
      <c r="J1472">
        <v>10000</v>
      </c>
      <c r="K1472">
        <v>10000</v>
      </c>
      <c r="L1472">
        <v>10000</v>
      </c>
      <c r="M1472">
        <v>10000</v>
      </c>
      <c r="N1472">
        <v>10000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4758</v>
      </c>
      <c r="U1472">
        <v>755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2090</v>
      </c>
      <c r="B1473" t="s">
        <v>998</v>
      </c>
      <c r="C1473">
        <v>8500</v>
      </c>
      <c r="D1473">
        <v>8500</v>
      </c>
      <c r="E1473">
        <v>8500</v>
      </c>
      <c r="F1473">
        <v>8500</v>
      </c>
      <c r="G1473">
        <v>8500</v>
      </c>
      <c r="H1473">
        <v>8500</v>
      </c>
      <c r="I1473">
        <v>8500</v>
      </c>
      <c r="J1473">
        <v>8500</v>
      </c>
      <c r="K1473">
        <v>8500</v>
      </c>
      <c r="L1473">
        <v>8500</v>
      </c>
      <c r="M1473">
        <v>8500</v>
      </c>
      <c r="N1473">
        <v>8500</v>
      </c>
      <c r="O1473">
        <v>0</v>
      </c>
      <c r="P1473">
        <v>0</v>
      </c>
      <c r="Q1473">
        <v>0</v>
      </c>
      <c r="R1473">
        <v>0</v>
      </c>
      <c r="S1473">
        <v>180</v>
      </c>
      <c r="T1473">
        <v>163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2091</v>
      </c>
      <c r="B1474" t="s">
        <v>999</v>
      </c>
      <c r="C1474">
        <v>10000</v>
      </c>
      <c r="D1474">
        <v>10000</v>
      </c>
      <c r="E1474">
        <v>10000</v>
      </c>
      <c r="F1474">
        <v>10000</v>
      </c>
      <c r="G1474">
        <v>10000</v>
      </c>
      <c r="H1474">
        <v>10000</v>
      </c>
      <c r="I1474">
        <v>10000</v>
      </c>
      <c r="J1474">
        <v>10000</v>
      </c>
      <c r="K1474">
        <v>10000</v>
      </c>
      <c r="L1474">
        <v>10000</v>
      </c>
      <c r="M1474">
        <v>10000</v>
      </c>
      <c r="N1474">
        <v>10000</v>
      </c>
      <c r="O1474">
        <v>0</v>
      </c>
      <c r="P1474">
        <v>0</v>
      </c>
      <c r="Q1474">
        <v>0</v>
      </c>
      <c r="R1474">
        <v>0</v>
      </c>
      <c r="S1474">
        <v>972</v>
      </c>
      <c r="T1474">
        <v>0</v>
      </c>
      <c r="U1474">
        <v>3035</v>
      </c>
      <c r="V1474">
        <v>0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2092</v>
      </c>
      <c r="B1475" t="s">
        <v>999</v>
      </c>
      <c r="C1475">
        <v>10000</v>
      </c>
      <c r="D1475">
        <v>10000</v>
      </c>
      <c r="E1475">
        <v>10000</v>
      </c>
      <c r="F1475">
        <v>10000</v>
      </c>
      <c r="G1475">
        <v>10000</v>
      </c>
      <c r="H1475">
        <v>10000</v>
      </c>
      <c r="I1475">
        <v>10000</v>
      </c>
      <c r="J1475">
        <v>10000</v>
      </c>
      <c r="K1475">
        <v>10000</v>
      </c>
      <c r="L1475">
        <v>10000</v>
      </c>
      <c r="M1475">
        <v>10000</v>
      </c>
      <c r="N1475">
        <v>10000</v>
      </c>
      <c r="O1475">
        <v>0</v>
      </c>
      <c r="P1475">
        <v>0</v>
      </c>
      <c r="Q1475">
        <v>0</v>
      </c>
      <c r="R1475">
        <v>0</v>
      </c>
      <c r="S1475">
        <v>286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2093</v>
      </c>
      <c r="B1476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2094</v>
      </c>
      <c r="B1477" t="s">
        <v>999</v>
      </c>
      <c r="C1477">
        <v>10000</v>
      </c>
      <c r="D1477">
        <v>10000</v>
      </c>
      <c r="E1477">
        <v>10000</v>
      </c>
      <c r="F1477">
        <v>10000</v>
      </c>
      <c r="G1477">
        <v>10000</v>
      </c>
      <c r="H1477">
        <v>10000</v>
      </c>
      <c r="I1477">
        <v>10000</v>
      </c>
      <c r="J1477">
        <v>10000</v>
      </c>
      <c r="K1477">
        <v>10000</v>
      </c>
      <c r="L1477">
        <v>10000</v>
      </c>
      <c r="M1477">
        <v>10000</v>
      </c>
      <c r="N1477">
        <v>10000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977</v>
      </c>
      <c r="U1477">
        <v>457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2095</v>
      </c>
      <c r="B1478" t="s">
        <v>999</v>
      </c>
      <c r="C1478">
        <v>8500</v>
      </c>
      <c r="D1478">
        <v>8500</v>
      </c>
      <c r="E1478">
        <v>8500</v>
      </c>
      <c r="F1478">
        <v>8500</v>
      </c>
      <c r="G1478">
        <v>8500</v>
      </c>
      <c r="H1478">
        <v>8500</v>
      </c>
      <c r="I1478">
        <v>8500</v>
      </c>
      <c r="J1478">
        <v>8500</v>
      </c>
      <c r="K1478">
        <v>8500</v>
      </c>
      <c r="L1478">
        <v>8500</v>
      </c>
      <c r="M1478">
        <v>8500</v>
      </c>
      <c r="N1478">
        <v>8500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H2" sqref="H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1083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H</v>
      </c>
      <c r="P1" t="str">
        <f>VLOOKUP(G2,N3:P14,3,FALSE)</f>
        <v>T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129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3161.9778346121057</v>
      </c>
      <c r="C5" s="25">
        <f ca="1">+C34+C62+C90+C118+C146+C174</f>
        <v>337</v>
      </c>
      <c r="D5" s="238">
        <f ca="1">IF(B5=0,"",1-((B5-C5)/ABS(B5)))</f>
        <v>0.1065788622270154</v>
      </c>
      <c r="E5" s="25">
        <f ca="1">+E34+E62+E90+E118+E146+E174</f>
        <v>1325</v>
      </c>
      <c r="F5" s="26">
        <f t="shared" ref="F5:F28" ca="1" si="0">IF(ISERROR(((C5-E5)/ABS(E5))-1),0,((C5-E5)/ABS(E5)))</f>
        <v>-0.74566037735849056</v>
      </c>
      <c r="G5" s="27">
        <f t="shared" ref="G5:I6" ca="1" si="1">+G34+G62+G90+G118+G146+G174</f>
        <v>0</v>
      </c>
      <c r="H5" s="23">
        <f t="shared" ca="1" si="1"/>
        <v>18950.554134697355</v>
      </c>
      <c r="I5" s="24">
        <f t="shared" ca="1" si="1"/>
        <v>15362</v>
      </c>
      <c r="J5" s="238">
        <f ca="1">IF(H5=0,"",1-((H5-I5)/ABS(H5)))</f>
        <v>0.81063592604255708</v>
      </c>
      <c r="K5" s="25">
        <f ca="1">+K34+K62+K90+K118+K146+K174</f>
        <v>13889</v>
      </c>
      <c r="L5" s="26">
        <f t="shared" ref="L5:L28" ca="1" si="2">IF(ISERROR(((I5-K5)/ABS(K5))-1),0,((I5-K5)/ABS(K5)))</f>
        <v>0.10605515155878753</v>
      </c>
      <c r="M5" s="28">
        <f ca="1">+M34+M62+M90+M118+M146+M174</f>
        <v>27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10183.157894736843</v>
      </c>
      <c r="C6" s="32">
        <f ca="1">+C35+C63+C91+C119+C147+C175</f>
        <v>4763</v>
      </c>
      <c r="D6" s="239">
        <f ca="1">IF(B6=0,"",1+((B6-C6)/ABS(B6)))</f>
        <v>1.5322669009716767</v>
      </c>
      <c r="E6" s="32">
        <f ca="1">+E35+E63+E91+E119+E147+E175</f>
        <v>4778</v>
      </c>
      <c r="F6" s="33">
        <f t="shared" ca="1" si="0"/>
        <v>-3.1393888656341567E-3</v>
      </c>
      <c r="G6" s="34">
        <f t="shared" ca="1" si="1"/>
        <v>0</v>
      </c>
      <c r="H6" s="30">
        <f t="shared" ca="1" si="1"/>
        <v>37275.167785234902</v>
      </c>
      <c r="I6" s="31">
        <f t="shared" ca="1" si="1"/>
        <v>29314</v>
      </c>
      <c r="J6" s="239">
        <f ca="1">IF(H6=0,"",1+((H6-I6)/ABS(H6)))</f>
        <v>1.2135783219301406</v>
      </c>
      <c r="K6" s="32">
        <f ca="1">+K35+K63+K91+K119+K147+K175</f>
        <v>11330</v>
      </c>
      <c r="L6" s="33">
        <f t="shared" ca="1" si="2"/>
        <v>1.5872903795233892</v>
      </c>
      <c r="M6" s="35">
        <f ca="1">+M35+M63+M91+M119+M147+M175</f>
        <v>48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-7021.1800601247378</v>
      </c>
      <c r="C7" s="38">
        <f ca="1">+C5-C6</f>
        <v>-4426</v>
      </c>
      <c r="D7" s="240">
        <f ca="1">IF(B7=0,"",1-((B7-C7)/ABS(B7)))</f>
        <v>1.3696216359502724</v>
      </c>
      <c r="E7" s="38">
        <f ca="1">+E5-E6</f>
        <v>-3453</v>
      </c>
      <c r="F7" s="39">
        <f t="shared" ca="1" si="0"/>
        <v>-0.28178395598030698</v>
      </c>
      <c r="G7" s="40">
        <f ca="1">+G5-G6</f>
        <v>0</v>
      </c>
      <c r="H7" s="37">
        <f ca="1">+H5-H6</f>
        <v>-18324.613650537547</v>
      </c>
      <c r="I7" s="38">
        <f ca="1">+I5-I6</f>
        <v>-13952</v>
      </c>
      <c r="J7" s="240">
        <f ca="1">IF(H7=0,"",1-((H7-I7)/ABS(H7)))</f>
        <v>1.2386196911938319</v>
      </c>
      <c r="K7" s="38">
        <f ca="1">+K5-K6</f>
        <v>2559</v>
      </c>
      <c r="L7" s="39">
        <f t="shared" ca="1" si="2"/>
        <v>-6.4521297381789759</v>
      </c>
      <c r="M7" s="41">
        <f ca="1">+M5-M6</f>
        <v>-21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1349.531116794544</v>
      </c>
      <c r="C8" s="45">
        <f ca="1">+C37+C65+C93+C121+C149+C177</f>
        <v>1021</v>
      </c>
      <c r="D8" s="241">
        <f t="shared" ref="D8" ca="1" si="3">IF(B8=0,"",1-((B8-C8)/ABS(B8)))</f>
        <v>0.75655906506632964</v>
      </c>
      <c r="E8" s="45">
        <f ca="1">+E37+E65+E93+E121+E149+E177</f>
        <v>120</v>
      </c>
      <c r="F8" s="46">
        <f t="shared" ca="1" si="0"/>
        <v>7.5083333333333337</v>
      </c>
      <c r="G8" s="47">
        <f t="shared" ref="G8:I9" ca="1" si="4">+G37+G65+G93+G121+G149+G177</f>
        <v>0</v>
      </c>
      <c r="H8" s="43">
        <f t="shared" ca="1" si="4"/>
        <v>8088.6615515771527</v>
      </c>
      <c r="I8" s="44">
        <f t="shared" ca="1" si="4"/>
        <v>6256</v>
      </c>
      <c r="J8" s="241">
        <f t="shared" ref="J8" ca="1" si="5">IF(H8=0,"",1-((H8-I8)/ABS(H8)))</f>
        <v>0.77342833052276561</v>
      </c>
      <c r="K8" s="45">
        <f ca="1">+K37+K65+K93+K121+K149+K177</f>
        <v>2694</v>
      </c>
      <c r="L8" s="46">
        <f t="shared" ca="1" si="2"/>
        <v>1.3221974758723087</v>
      </c>
      <c r="M8" s="48">
        <f ca="1">+M37+M65+M93+M121+M149+M177</f>
        <v>18</v>
      </c>
      <c r="N8" s="259" t="s">
        <v>129</v>
      </c>
      <c r="O8" s="259" t="s">
        <v>135</v>
      </c>
      <c r="P8" s="259" t="s">
        <v>146</v>
      </c>
      <c r="T8" s="264">
        <f ca="1">+B8+B17+B20</f>
        <v>9300.0852514919006</v>
      </c>
    </row>
    <row r="9" spans="1:20" x14ac:dyDescent="0.25">
      <c r="A9" s="29" t="s">
        <v>123</v>
      </c>
      <c r="B9" s="31">
        <f ca="1">+B38+B66+B94+B122+B150+B178</f>
        <v>343.1578947368422</v>
      </c>
      <c r="C9" s="32">
        <f ca="1">+C38+C66+C94+C122+C150+C178</f>
        <v>0</v>
      </c>
      <c r="D9" s="239">
        <f ca="1">IF(B9=0,"",1+((B9-C9)/ABS(B9)))</f>
        <v>2</v>
      </c>
      <c r="E9" s="32">
        <f ca="1">+E38+E66+E94+E122+E150+E178</f>
        <v>391</v>
      </c>
      <c r="F9" s="33">
        <f t="shared" ca="1" si="0"/>
        <v>-1</v>
      </c>
      <c r="G9" s="34">
        <f t="shared" ca="1" si="4"/>
        <v>0</v>
      </c>
      <c r="H9" s="30">
        <f t="shared" ca="1" si="4"/>
        <v>1658.8366890380312</v>
      </c>
      <c r="I9" s="31">
        <f ca="1">+I38+I66+I94+I122+I150+I178</f>
        <v>2414</v>
      </c>
      <c r="J9" s="239">
        <f ca="1">IF(H9=0,"",1+((H9-I9)/ABS(H9)))</f>
        <v>0.54476331759946039</v>
      </c>
      <c r="K9" s="32">
        <f ca="1">+K38+K66+K94+K122+K150+K178</f>
        <v>-689</v>
      </c>
      <c r="L9" s="33">
        <f t="shared" ca="1" si="2"/>
        <v>4.5036284470246732</v>
      </c>
      <c r="M9" s="35">
        <f ca="1">+M38+M66+M94+M122+M150+M178</f>
        <v>41</v>
      </c>
      <c r="N9" s="259" t="s">
        <v>130</v>
      </c>
      <c r="O9" s="259" t="s">
        <v>136</v>
      </c>
      <c r="P9" s="259" t="s">
        <v>149</v>
      </c>
      <c r="T9" s="264">
        <f ca="1">+B9+B18+B21</f>
        <v>4222.105263157895</v>
      </c>
    </row>
    <row r="10" spans="1:20" x14ac:dyDescent="0.25">
      <c r="A10" s="36" t="s">
        <v>124</v>
      </c>
      <c r="B10" s="38">
        <f ca="1">+B8-B9</f>
        <v>1006.3732220577018</v>
      </c>
      <c r="C10" s="38">
        <f ca="1">+C8-C9</f>
        <v>1021</v>
      </c>
      <c r="D10" s="240">
        <f ca="1">IF(B10=0,"",1-((B10-C10)/ABS(B10)))</f>
        <v>1.0145341485859403</v>
      </c>
      <c r="E10" s="38">
        <f ca="1">+E8-E9</f>
        <v>-271</v>
      </c>
      <c r="F10" s="39">
        <f t="shared" ca="1" si="0"/>
        <v>4.767527675276753</v>
      </c>
      <c r="G10" s="40">
        <f ca="1">+G8-G9</f>
        <v>0</v>
      </c>
      <c r="H10" s="37">
        <f t="shared" ref="H10:I10" ca="1" si="6">+H8-H9</f>
        <v>6429.8248625391216</v>
      </c>
      <c r="I10" s="38">
        <f t="shared" ca="1" si="6"/>
        <v>3842</v>
      </c>
      <c r="J10" s="240">
        <f ca="1">IF(H10=0,"",1-((H10-I10)/ABS(H10)))</f>
        <v>0.59752793927310854</v>
      </c>
      <c r="K10" s="38">
        <f ca="1">+K8-K9</f>
        <v>3383</v>
      </c>
      <c r="L10" s="39">
        <f t="shared" ca="1" si="2"/>
        <v>0.135678391959799</v>
      </c>
      <c r="M10" s="41">
        <f ca="1">+M8-M9</f>
        <v>-23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863.59761295822682</v>
      </c>
      <c r="C11" s="45">
        <f ca="1">+C40+C68+C96+C124+C152+C180</f>
        <v>1271</v>
      </c>
      <c r="D11" s="241">
        <f ca="1">IF(B11=0,"",1-((B11-C11)/ABS(B11)))</f>
        <v>1.4717502467917076</v>
      </c>
      <c r="E11" s="45">
        <f ca="1">+E40+E68+E96+E124+E152+E180</f>
        <v>680</v>
      </c>
      <c r="F11" s="46">
        <f t="shared" ca="1" si="0"/>
        <v>0.86911764705882355</v>
      </c>
      <c r="G11" s="47">
        <f t="shared" ref="G11:I12" ca="1" si="7">+G40+G68+G96+G124+G152+G180</f>
        <v>0</v>
      </c>
      <c r="H11" s="43">
        <f t="shared" ca="1" si="7"/>
        <v>5173.0605285592492</v>
      </c>
      <c r="I11" s="44">
        <f t="shared" ca="1" si="7"/>
        <v>1337</v>
      </c>
      <c r="J11" s="241">
        <f ca="1">IF(H11=0,"",1-((H11-I11)/ABS(H11)))</f>
        <v>0.25845435069215561</v>
      </c>
      <c r="K11" s="45">
        <f ca="1">+K40+K68+K96+K124+K152+K180</f>
        <v>1052</v>
      </c>
      <c r="L11" s="46">
        <f t="shared" ca="1" si="2"/>
        <v>0.27091254752851712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883.1578947368422</v>
      </c>
      <c r="C12" s="32">
        <f ca="1">+C41+C69+C97+C125+C153+C181</f>
        <v>369</v>
      </c>
      <c r="D12" s="239">
        <f ca="1">IF(B12=0,"",1+((B12-C12)/ABS(B12)))</f>
        <v>1.5821811680572111</v>
      </c>
      <c r="E12" s="32">
        <f ca="1">+E41+E69+E97+E125+E153+E181</f>
        <v>2483</v>
      </c>
      <c r="F12" s="33">
        <f t="shared" ca="1" si="0"/>
        <v>-0.85138944824808704</v>
      </c>
      <c r="G12" s="34">
        <f t="shared" ca="1" si="7"/>
        <v>0</v>
      </c>
      <c r="H12" s="30">
        <f t="shared" ca="1" si="7"/>
        <v>4271.8120805369126</v>
      </c>
      <c r="I12" s="31">
        <f t="shared" ca="1" si="7"/>
        <v>3975</v>
      </c>
      <c r="J12" s="239">
        <f ca="1">IF(H12=0,"",1+((H12-I12)/ABS(H12)))</f>
        <v>1.0694815396700708</v>
      </c>
      <c r="K12" s="32">
        <f ca="1">+K41+K69+K97+K125+K153+K181</f>
        <v>6330</v>
      </c>
      <c r="L12" s="33">
        <f t="shared" ca="1" si="2"/>
        <v>-0.37203791469194314</v>
      </c>
      <c r="M12" s="35">
        <f ca="1">+M41+M69+M97+M125+M153+M181</f>
        <v>4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-19.560281778615376</v>
      </c>
      <c r="C13" s="38">
        <f ca="1">+C11-C12</f>
        <v>902</v>
      </c>
      <c r="D13" s="240">
        <f ca="1">IF(B13=0,"",1-((B13-C13)/ABS(B13)))</f>
        <v>48.11385511767665</v>
      </c>
      <c r="E13" s="38">
        <f ca="1">+E11-E12</f>
        <v>-1803</v>
      </c>
      <c r="F13" s="39">
        <f t="shared" ca="1" si="0"/>
        <v>1.5002773155851359</v>
      </c>
      <c r="G13" s="40">
        <f ca="1">+G11-G12</f>
        <v>0</v>
      </c>
      <c r="H13" s="37">
        <f t="shared" ref="H13:I13" ca="1" si="8">+H11-H12</f>
        <v>901.24844802233656</v>
      </c>
      <c r="I13" s="38">
        <f t="shared" ca="1" si="8"/>
        <v>-2638</v>
      </c>
      <c r="J13" s="240">
        <f ca="1">IF(H13=0,"",1-((H13-I13)/ABS(H13)))</f>
        <v>-2.9270508102274366</v>
      </c>
      <c r="K13" s="38">
        <f ca="1">+K11-K12</f>
        <v>-5278</v>
      </c>
      <c r="L13" s="39">
        <f t="shared" ca="1" si="2"/>
        <v>0.50018946570670708</v>
      </c>
      <c r="M13" s="41">
        <f ca="1">+M11-M12</f>
        <v>-4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1882.3529411764707</v>
      </c>
      <c r="C14" s="45">
        <f ca="1">+C43+C71+C99+C127+C155+C183</f>
        <v>935</v>
      </c>
      <c r="D14" s="241">
        <f ca="1">IF(B14=0,"",1-((B14-C14)/ABS(B14)))</f>
        <v>0.49671874999999999</v>
      </c>
      <c r="E14" s="45">
        <f ca="1">+E43+E71+E99+E127+E155+E183</f>
        <v>130</v>
      </c>
      <c r="F14" s="46">
        <f t="shared" ca="1" si="0"/>
        <v>6.1923076923076925</v>
      </c>
      <c r="G14" s="47">
        <f t="shared" ref="G14:I15" ca="1" si="9">+G43+G71+G99+G127+G155+G183</f>
        <v>0</v>
      </c>
      <c r="H14" s="43">
        <f t="shared" ca="1" si="9"/>
        <v>11281.329923273655</v>
      </c>
      <c r="I14" s="44">
        <f t="shared" ca="1" si="9"/>
        <v>5564</v>
      </c>
      <c r="J14" s="241">
        <f ca="1">IF(H14=0,"",1-((H14-I14)/ABS(H14)))</f>
        <v>0.49320426207209256</v>
      </c>
      <c r="K14" s="45">
        <f ca="1">+K43+K71+K99+K127+K155+K183</f>
        <v>4369</v>
      </c>
      <c r="L14" s="46">
        <f t="shared" ca="1" si="2"/>
        <v>0.27351796749828339</v>
      </c>
      <c r="M14" s="48">
        <f ca="1">+M43+M71+M99+M127+M155+M183</f>
        <v>12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1670.5263157894738</v>
      </c>
      <c r="C15" s="32">
        <f ca="1">+C44+C72+C100+C128+C156+C184</f>
        <v>1495</v>
      </c>
      <c r="D15" s="239">
        <f ca="1">IF(B15=0,"",1+((B15-C15)/ABS(B15)))</f>
        <v>1.105072463768116</v>
      </c>
      <c r="E15" s="32">
        <f ca="1">+E44+E72+E100+E128+E156+E184</f>
        <v>658</v>
      </c>
      <c r="F15" s="33">
        <f t="shared" ca="1" si="0"/>
        <v>1.2720364741641337</v>
      </c>
      <c r="G15" s="34">
        <f t="shared" ca="1" si="9"/>
        <v>0</v>
      </c>
      <c r="H15" s="30">
        <f t="shared" ca="1" si="9"/>
        <v>8087.2483221476505</v>
      </c>
      <c r="I15" s="31">
        <f t="shared" ca="1" si="9"/>
        <v>5992</v>
      </c>
      <c r="J15" s="239">
        <f ca="1">IF(H15=0,"",1+((H15-I15)/ABS(H15)))</f>
        <v>1.2590804979253112</v>
      </c>
      <c r="K15" s="32">
        <f ca="1">+K44+K72+K100+K128+K156+K184</f>
        <v>5401</v>
      </c>
      <c r="L15" s="33">
        <f t="shared" ca="1" si="2"/>
        <v>0.10942418070727643</v>
      </c>
      <c r="M15" s="35">
        <f ca="1">+M44+M72+M100+M128+M156+M184</f>
        <v>13</v>
      </c>
    </row>
    <row r="16" spans="1:20" x14ac:dyDescent="0.25">
      <c r="A16" s="36" t="s">
        <v>110</v>
      </c>
      <c r="B16" s="38">
        <f ca="1">+B14-B15</f>
        <v>211.82662538699697</v>
      </c>
      <c r="C16" s="38">
        <f ca="1">+C14-C15</f>
        <v>-560</v>
      </c>
      <c r="D16" s="240">
        <f ca="1">IF(B16=0,"",1-((B16-C16)/ABS(B16)))</f>
        <v>-2.6436714410990931</v>
      </c>
      <c r="E16" s="38">
        <f ca="1">+E14-E15</f>
        <v>-528</v>
      </c>
      <c r="F16" s="39">
        <f t="shared" ca="1" si="0"/>
        <v>-6.0606060606060608E-2</v>
      </c>
      <c r="G16" s="40">
        <f ca="1">+G14-G15</f>
        <v>0</v>
      </c>
      <c r="H16" s="37">
        <f t="shared" ref="H16:I16" ca="1" si="10">+H14-H15</f>
        <v>3194.0816011260049</v>
      </c>
      <c r="I16" s="38">
        <f t="shared" ca="1" si="10"/>
        <v>-428</v>
      </c>
      <c r="J16" s="240">
        <f ca="1">IF(H16=0,"",1-((H16-I16)/ABS(H16)))</f>
        <v>-0.13399782893746925</v>
      </c>
      <c r="K16" s="38">
        <f ca="1">+K14-K15</f>
        <v>-1032</v>
      </c>
      <c r="L16" s="39">
        <f t="shared" ca="1" si="2"/>
        <v>0.5852713178294574</v>
      </c>
      <c r="M16" s="41">
        <f ca="1">+M14-M15</f>
        <v>-1</v>
      </c>
    </row>
    <row r="17" spans="1:17" x14ac:dyDescent="0.25">
      <c r="A17" s="29" t="s">
        <v>109</v>
      </c>
      <c r="B17" s="31">
        <f ca="1">+B46+B74+B102+B130+B158+B186</f>
        <v>7529.411764705882</v>
      </c>
      <c r="C17" s="32">
        <f ca="1">+C46+C74+C102+C130+C158+C186</f>
        <v>4813</v>
      </c>
      <c r="D17" s="239">
        <f ca="1">IF(B17=0,"",1-((B17-C17)/ABS(B17)))</f>
        <v>0.63922656249999998</v>
      </c>
      <c r="E17" s="32">
        <f ca="1">+E46+E74+E102+E130+E158+E186</f>
        <v>4107</v>
      </c>
      <c r="F17" s="33">
        <f t="shared" ca="1" si="0"/>
        <v>0.17190163136109082</v>
      </c>
      <c r="G17" s="34">
        <f t="shared" ref="G17:I18" ca="1" si="11">+G46+G74+G102+G130+G158+G186</f>
        <v>0</v>
      </c>
      <c r="H17" s="30">
        <f t="shared" ca="1" si="11"/>
        <v>45133.844842284736</v>
      </c>
      <c r="I17" s="31">
        <f t="shared" ca="1" si="11"/>
        <v>33006</v>
      </c>
      <c r="J17" s="239">
        <f ca="1">IF(H17=0,"",1-((H17-I17)/ABS(H17)))</f>
        <v>0.73129156435344345</v>
      </c>
      <c r="K17" s="32">
        <f ca="1">+K46+K74+K102+K130+K158+K186</f>
        <v>40290</v>
      </c>
      <c r="L17" s="33">
        <f t="shared" ca="1" si="2"/>
        <v>-0.18078927773641101</v>
      </c>
      <c r="M17" s="35">
        <f ca="1">+M46+M74+M102+M130+M158+M186</f>
        <v>18</v>
      </c>
    </row>
    <row r="18" spans="1:17" x14ac:dyDescent="0.25">
      <c r="A18" s="29" t="s">
        <v>108</v>
      </c>
      <c r="B18" s="267">
        <f ca="1">+B47+B75+B103+B131+B159+B187</f>
        <v>3845.2631578947371</v>
      </c>
      <c r="C18" s="32">
        <f ca="1">+C47+C75+C103+C131+C159+C187</f>
        <v>4042</v>
      </c>
      <c r="D18" s="239">
        <f t="shared" ref="D18" ca="1" si="12">IF(B18=0,"",1+((B18-C18)/ABS(B18)))</f>
        <v>0.94883657267998911</v>
      </c>
      <c r="E18" s="32">
        <f ca="1">+E47+E75+E103+E131+E159+E187</f>
        <v>2048</v>
      </c>
      <c r="F18" s="33">
        <f t="shared" ca="1" si="0"/>
        <v>0.9736328125</v>
      </c>
      <c r="G18" s="34">
        <f t="shared" ca="1" si="11"/>
        <v>0</v>
      </c>
      <c r="H18" s="30">
        <f t="shared" ca="1" si="11"/>
        <v>18615.212527964206</v>
      </c>
      <c r="I18" s="31">
        <f t="shared" ca="1" si="11"/>
        <v>24005</v>
      </c>
      <c r="J18" s="239">
        <f t="shared" ref="J18" ca="1" si="13">IF(H18=0,"",1+((H18-I18)/ABS(H18)))</f>
        <v>0.71046328566278094</v>
      </c>
      <c r="K18" s="32">
        <f ca="1">+K47+K75+K103+K131+K159+K187</f>
        <v>12174</v>
      </c>
      <c r="L18" s="33">
        <f t="shared" ca="1" si="2"/>
        <v>0.97182520124856253</v>
      </c>
      <c r="M18" s="35">
        <f ca="1">+M47+M75+M103+M131+M159+M187</f>
        <v>8</v>
      </c>
    </row>
    <row r="19" spans="1:17" x14ac:dyDescent="0.25">
      <c r="A19" s="215" t="s">
        <v>107</v>
      </c>
      <c r="B19" s="38">
        <f ca="1">+B17-B18</f>
        <v>3684.1486068111449</v>
      </c>
      <c r="C19" s="217">
        <f ca="1">+C17-C18</f>
        <v>771</v>
      </c>
      <c r="D19" s="242">
        <f t="shared" ref="D19:D20" ca="1" si="14">IF(B19=0,"",1-((B19-C19)/ABS(B19)))</f>
        <v>0.20927494579740835</v>
      </c>
      <c r="E19" s="217">
        <f ca="1">+E17-E18</f>
        <v>2059</v>
      </c>
      <c r="F19" s="218">
        <f t="shared" ca="1" si="0"/>
        <v>-0.62554638173870813</v>
      </c>
      <c r="G19" s="219">
        <f ca="1">+G17-G18</f>
        <v>0</v>
      </c>
      <c r="H19" s="216">
        <f t="shared" ref="H19:I19" ca="1" si="15">+H17-H18</f>
        <v>26518.63231432053</v>
      </c>
      <c r="I19" s="217">
        <f t="shared" ca="1" si="15"/>
        <v>9001</v>
      </c>
      <c r="J19" s="242">
        <f t="shared" ref="J19:J20" ca="1" si="16">IF(H19=0,"",1-((H19-I19)/ABS(H19)))</f>
        <v>0.33942172783697078</v>
      </c>
      <c r="K19" s="217">
        <f ca="1">+K17-K18</f>
        <v>28116</v>
      </c>
      <c r="L19" s="218">
        <f t="shared" ca="1" si="2"/>
        <v>-0.67986200028453547</v>
      </c>
      <c r="M19" s="220">
        <f ca="1">+M17-M18</f>
        <v>10</v>
      </c>
    </row>
    <row r="20" spans="1:17" x14ac:dyDescent="0.25">
      <c r="A20" s="42" t="s">
        <v>105</v>
      </c>
      <c r="B20" s="44">
        <f ca="1">+B49+B77+B105+B133+B161+B189</f>
        <v>421.14236999147482</v>
      </c>
      <c r="C20" s="45">
        <f ca="1">+C49+C77+C105+C133+C161+C189</f>
        <v>69</v>
      </c>
      <c r="D20" s="241">
        <f t="shared" ca="1" si="14"/>
        <v>0.16384008097165992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2522.5916453537934</v>
      </c>
      <c r="I20" s="44">
        <f t="shared" ca="1" si="17"/>
        <v>399</v>
      </c>
      <c r="J20" s="241">
        <f t="shared" ca="1" si="16"/>
        <v>0.15817066576546135</v>
      </c>
      <c r="K20" s="45">
        <f ca="1">+K49+K77+K105+K133+K161+K189</f>
        <v>454</v>
      </c>
      <c r="L20" s="46">
        <f t="shared" ca="1" si="2"/>
        <v>-0.1211453744493392</v>
      </c>
      <c r="M20" s="48">
        <f ca="1">+M49+M77+M105+M133+M161+M189</f>
        <v>2</v>
      </c>
    </row>
    <row r="21" spans="1:17" x14ac:dyDescent="0.25">
      <c r="A21" s="29" t="s">
        <v>104</v>
      </c>
      <c r="B21" s="267">
        <f ca="1">+B50+B78+B106+B134+B162+B190</f>
        <v>33.684210526315788</v>
      </c>
      <c r="C21" s="32">
        <f ca="1">+C50+C78+C106+C134+C162+C190</f>
        <v>594</v>
      </c>
      <c r="D21" s="239">
        <f t="shared" ref="D21" ca="1" si="18">IF(B21=0,"",1+((B21-C21)/ABS(B21)))</f>
        <v>-15.634374999999999</v>
      </c>
      <c r="E21" s="32">
        <f ca="1">+E50+E78+E106+E134+E162+E190</f>
        <v>312</v>
      </c>
      <c r="F21" s="33">
        <f t="shared" ca="1" si="0"/>
        <v>0.90384615384615385</v>
      </c>
      <c r="G21" s="34">
        <f t="shared" ca="1" si="17"/>
        <v>0</v>
      </c>
      <c r="H21" s="30">
        <f t="shared" ca="1" si="17"/>
        <v>164.42953020134229</v>
      </c>
      <c r="I21" s="31">
        <f t="shared" ca="1" si="17"/>
        <v>1025</v>
      </c>
      <c r="J21" s="239">
        <f t="shared" ref="J21" ca="1" si="19">IF(H21=0,"",1+((H21-I21)/ABS(H21)))</f>
        <v>-4.2336734693877549</v>
      </c>
      <c r="K21" s="32">
        <f ca="1">+K50+K78+K106+K134+K162+K190</f>
        <v>429</v>
      </c>
      <c r="L21" s="33">
        <f t="shared" ca="1" si="2"/>
        <v>1.3892773892773893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387.45815946515904</v>
      </c>
      <c r="C22" s="38">
        <f ca="1">+C20-C21</f>
        <v>-525</v>
      </c>
      <c r="D22" s="240">
        <f t="shared" ref="D22:D26" ca="1" si="20">IF(B22=0,"",1-((B22-C22)/ABS(B22)))</f>
        <v>-1.3549850149618772</v>
      </c>
      <c r="E22" s="38">
        <f ca="1">+E20-E21</f>
        <v>-312</v>
      </c>
      <c r="F22" s="39">
        <f t="shared" ca="1" si="0"/>
        <v>-0.68269230769230771</v>
      </c>
      <c r="G22" s="40">
        <f ca="1">+G20-G21</f>
        <v>0</v>
      </c>
      <c r="H22" s="37">
        <f t="shared" ref="H22:I22" ca="1" si="21">+H20-H21</f>
        <v>2358.162115152451</v>
      </c>
      <c r="I22" s="38">
        <f t="shared" ca="1" si="21"/>
        <v>-626</v>
      </c>
      <c r="J22" s="240">
        <f t="shared" ref="J22:J26" ca="1" si="22">IF(H22=0,"",1-((H22-I22)/ABS(H22)))</f>
        <v>-0.26546096893746851</v>
      </c>
      <c r="K22" s="38"/>
      <c r="L22" s="39">
        <f t="shared" ca="1" si="2"/>
        <v>0</v>
      </c>
      <c r="M22" s="41">
        <f ca="1">+M20-M21</f>
        <v>2</v>
      </c>
    </row>
    <row r="23" spans="1:17" x14ac:dyDescent="0.25">
      <c r="A23" s="42" t="s">
        <v>859</v>
      </c>
      <c r="B23" s="44">
        <f ca="1">+B52+B80+B108+B136+B164+B192</f>
        <v>415.17476555839727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2486.7860187553283</v>
      </c>
      <c r="I23" s="44">
        <f t="shared" ca="1" si="24"/>
        <v>151</v>
      </c>
      <c r="J23" s="241">
        <f t="shared" ca="1" si="22"/>
        <v>6.0720946177579727E-2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4996.8421052631584</v>
      </c>
      <c r="C24" s="32">
        <f ca="1">+C53+C81+C109+C137+C165+C193</f>
        <v>4314</v>
      </c>
      <c r="D24" s="239">
        <f t="shared" ref="D24" ca="1" si="26">IF(B24=0,"",1+((B24-C24)/ABS(B24)))</f>
        <v>1.1366547293027176</v>
      </c>
      <c r="E24" s="32">
        <f ca="1">+E53+E81+E109+E137+E165+E193</f>
        <v>189</v>
      </c>
      <c r="F24" s="33">
        <f t="shared" ca="1" si="23"/>
        <v>21.825396825396826</v>
      </c>
      <c r="G24" s="34">
        <f t="shared" ca="1" si="24"/>
        <v>0</v>
      </c>
      <c r="H24" s="30">
        <f t="shared" ca="1" si="24"/>
        <v>20648.769574944072</v>
      </c>
      <c r="I24" s="31">
        <f t="shared" ca="1" si="24"/>
        <v>17972</v>
      </c>
      <c r="J24" s="239">
        <f t="shared" ref="J24" ca="1" si="27">IF(H24=0,"",1+((H24-I24)/ABS(H24)))</f>
        <v>1.1296333694474541</v>
      </c>
      <c r="K24" s="32">
        <f ca="1">+K53+K81+K109+K137+K165+K193</f>
        <v>838</v>
      </c>
      <c r="L24" s="33">
        <f t="shared" ca="1" si="25"/>
        <v>20.446300715990454</v>
      </c>
      <c r="M24" s="35">
        <f ca="1">+M53+M81+M109+M137+M165+M193</f>
        <v>11</v>
      </c>
    </row>
    <row r="25" spans="1:17" x14ac:dyDescent="0.25">
      <c r="A25" s="36" t="s">
        <v>861</v>
      </c>
      <c r="B25" s="38">
        <f ca="1">+B23-B24</f>
        <v>-4581.6673397047607</v>
      </c>
      <c r="C25" s="38">
        <f ca="1">+C23-C24</f>
        <v>-4314</v>
      </c>
      <c r="D25" s="240">
        <f t="shared" ref="D25" ca="1" si="28">IF(B25=0,"",1-((B25-C25)/ABS(B25)))</f>
        <v>1.0584213824048625</v>
      </c>
      <c r="E25" s="38">
        <f ca="1">+E23-E24</f>
        <v>-189</v>
      </c>
      <c r="F25" s="39">
        <f t="shared" ca="1" si="23"/>
        <v>-21.825396825396826</v>
      </c>
      <c r="G25" s="40">
        <f ca="1">+G23-G24</f>
        <v>0</v>
      </c>
      <c r="H25" s="37">
        <f t="shared" ref="H25:I25" ca="1" si="29">+H23-H24</f>
        <v>-18161.983556188745</v>
      </c>
      <c r="I25" s="38">
        <f t="shared" ca="1" si="29"/>
        <v>-17821</v>
      </c>
      <c r="J25" s="240">
        <f t="shared" ref="J25" ca="1" si="30">IF(H25=0,"",1-((H25-I25)/ABS(H25)))</f>
        <v>1.0187745768590653</v>
      </c>
      <c r="K25" s="38"/>
      <c r="L25" s="39">
        <f t="shared" ca="1" si="25"/>
        <v>0</v>
      </c>
      <c r="M25" s="41">
        <f ca="1">+M23-M24</f>
        <v>-11</v>
      </c>
    </row>
    <row r="26" spans="1:17" x14ac:dyDescent="0.25">
      <c r="A26" s="42" t="s">
        <v>90</v>
      </c>
      <c r="B26" s="44">
        <f ca="1">+B5+B8+B11+B14+B17+B20+B23</f>
        <v>15623.1884057971</v>
      </c>
      <c r="C26" s="45">
        <f ca="1">+C5+C8+C11+C14+C17+C20+C23</f>
        <v>8446</v>
      </c>
      <c r="D26" s="241">
        <f t="shared" ca="1" si="20"/>
        <v>0.5406066790352505</v>
      </c>
      <c r="E26" s="45">
        <f ca="1">+E55+E83+E111+E139+E167+E195</f>
        <v>6362</v>
      </c>
      <c r="F26" s="46">
        <f t="shared" ca="1" si="0"/>
        <v>0.32756994655768629</v>
      </c>
      <c r="G26" s="47">
        <f t="shared" ref="G26:G27" ca="1" si="31">+G55+G83+G111+G139+G167+G195</f>
        <v>0</v>
      </c>
      <c r="H26" s="44">
        <f t="shared" ref="H26" ca="1" si="32">+H5+H8+H11+H14+H17+H20+H23</f>
        <v>93636.828644501264</v>
      </c>
      <c r="I26" s="45">
        <f ca="1">+I5+I8+I11+I14+I17+I20+I23</f>
        <v>62075</v>
      </c>
      <c r="J26" s="241">
        <f t="shared" ca="1" si="22"/>
        <v>0.66293360100513499</v>
      </c>
      <c r="K26" s="45">
        <f ca="1">K5+K8+K11+K14+K17+K20</f>
        <v>62748</v>
      </c>
      <c r="L26" s="46">
        <f t="shared" ca="1" si="2"/>
        <v>-1.0725441448333015E-2</v>
      </c>
      <c r="M26" s="48">
        <f ca="1">+M55+M83+M111+M139+M167+M195</f>
        <v>28</v>
      </c>
    </row>
    <row r="27" spans="1:17" ht="15.75" thickBot="1" x14ac:dyDescent="0.3">
      <c r="A27" s="29" t="s">
        <v>91</v>
      </c>
      <c r="B27" s="267">
        <f ca="1">+B6+B9+B12+B15+B18+B21+B24</f>
        <v>21955.789473684214</v>
      </c>
      <c r="C27" s="32">
        <f t="shared" ref="C27" ca="1" si="33">+C6+C9+C12+C15+C18+C21+C24</f>
        <v>15577</v>
      </c>
      <c r="D27" s="239">
        <f t="shared" ref="D27" ca="1" si="34">IF(B27=0,"",1+((B27-C27)/ABS(B27)))</f>
        <v>1.2905288138843609</v>
      </c>
      <c r="E27" s="32">
        <f ca="1">+E56+E84+E112+E140+E168+E196</f>
        <v>10670</v>
      </c>
      <c r="F27" s="33">
        <f t="shared" ca="1" si="0"/>
        <v>0.45988753514526709</v>
      </c>
      <c r="G27" s="34">
        <f t="shared" ca="1" si="31"/>
        <v>0</v>
      </c>
      <c r="H27" s="31">
        <f t="shared" ref="H27:I27" ca="1" si="35">+H6+H9+H12+H15+H18+H21+H24</f>
        <v>90721.476510067136</v>
      </c>
      <c r="I27" s="32">
        <f t="shared" ca="1" si="35"/>
        <v>84697</v>
      </c>
      <c r="J27" s="239">
        <f t="shared" ref="J27" ca="1" si="36">IF(H27=0,"",1+((H27-I27)/ABS(H27)))</f>
        <v>1.0664062881449974</v>
      </c>
      <c r="K27" s="45">
        <f ca="1">K6+K9+K12+K15+K18+K21</f>
        <v>34975</v>
      </c>
      <c r="L27" s="33">
        <f t="shared" ca="1" si="2"/>
        <v>1.4216440314510363</v>
      </c>
      <c r="M27" s="35">
        <f ca="1">+M56+M84+M112+M140+M168+M196</f>
        <v>54</v>
      </c>
    </row>
    <row r="28" spans="1:17" ht="15.75" thickBot="1" x14ac:dyDescent="0.3">
      <c r="A28" s="49" t="s">
        <v>92</v>
      </c>
      <c r="B28" s="51">
        <f ca="1">+B7+B10+B13+B16+B19+B22+B25</f>
        <v>-6332.6010678871116</v>
      </c>
      <c r="C28" s="51">
        <f ca="1">+C7+C10+C13+C16+C19+C22+C25</f>
        <v>-7131</v>
      </c>
      <c r="D28" s="243">
        <f t="shared" ref="D28" ca="1" si="37">IF(B28=0,"",1-((B28-C28)/ABS(B28)))</f>
        <v>0.87392243352236365</v>
      </c>
      <c r="E28" s="51">
        <f ca="1">+E26-E27</f>
        <v>-4308</v>
      </c>
      <c r="F28" s="52">
        <f t="shared" ca="1" si="0"/>
        <v>-0.65529247910863508</v>
      </c>
      <c r="G28" s="53">
        <f ca="1">+G26-G27</f>
        <v>0</v>
      </c>
      <c r="H28" s="50">
        <f ca="1">+H26-H27</f>
        <v>2915.3521344341279</v>
      </c>
      <c r="I28" s="51">
        <f t="shared" ref="I28" ca="1" si="38">+I26-I27</f>
        <v>-22622</v>
      </c>
      <c r="J28" s="243">
        <f t="shared" ref="J28" ca="1" si="39">IF(H28=0,"",1-((H28-I28)/ABS(H28)))</f>
        <v>-7.7596115175263201</v>
      </c>
      <c r="K28" s="51">
        <f ca="1">K26-K27</f>
        <v>27773</v>
      </c>
      <c r="L28" s="52">
        <f t="shared" ca="1" si="2"/>
        <v>-1.8145320995211176</v>
      </c>
      <c r="M28" s="54">
        <f ca="1">+M26-M27</f>
        <v>-26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1106.5643648763853</v>
      </c>
      <c r="C34" s="72">
        <f ca="1">INDIRECT($N$1&amp; "!" &amp;$P$1&amp;N34)</f>
        <v>0</v>
      </c>
      <c r="D34" s="244">
        <f ca="1">IF(B34=0,"",1-((B34-C34)/ABS(B34)))</f>
        <v>0</v>
      </c>
      <c r="E34" s="73">
        <f ca="1">INDIRECT($Q$1&amp; "!" &amp;$P$1&amp;P34)</f>
        <v>1070</v>
      </c>
      <c r="F34" s="74">
        <f t="shared" ref="F34:F57" ca="1" si="40">IF(ISERROR(((C34-E34)/ABS(E34))-1),0,((C34-E34)/ABS(E34)))</f>
        <v>-1</v>
      </c>
      <c r="G34" s="75">
        <f ca="1">INDIRECT($N$1&amp; "!" &amp;$P$1&amp;R34)</f>
        <v>0</v>
      </c>
      <c r="H34" s="71">
        <f ca="1">SUM(INDIRECT($N$1&amp;"!"&amp;$O$3&amp;N34&amp;":"&amp;$O$1&amp;N34))/1.173</f>
        <v>6630.861040068201</v>
      </c>
      <c r="I34" s="71">
        <f ca="1">SUM(INDIRECT($N$1&amp;"!"&amp;$P$3&amp;N34&amp;":"&amp;$P$1&amp;N34))</f>
        <v>6716</v>
      </c>
      <c r="J34" s="244">
        <f ca="1">IF(H34=0,"",1-((H34-I34)/ABS(H34)))</f>
        <v>1.0128398045770122</v>
      </c>
      <c r="K34" s="73">
        <f ca="1">SUM(INDIRECT($Q$1&amp;"!"&amp;$P$3&amp;P34&amp;":"&amp;$P$1&amp;P34))</f>
        <v>8243</v>
      </c>
      <c r="L34" s="74">
        <f t="shared" ref="L34:L57" ca="1" si="41">IF(ISERROR(((I34-K34)/ABS(K34))-1),0,((I34-K34)/ABS(K34)))</f>
        <v>-0.18524808928788061</v>
      </c>
      <c r="M34" s="76">
        <f ca="1">SUM(INDIRECT($N$1&amp;"!"&amp;$P$3&amp;R34&amp;":"&amp;$P$1&amp;R34))</f>
        <v>12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413</v>
      </c>
      <c r="U34" s="266"/>
    </row>
    <row r="35" spans="1:21" x14ac:dyDescent="0.25">
      <c r="A35" s="29" t="s">
        <v>120</v>
      </c>
      <c r="B35" s="79">
        <f ca="1">INDIRECT($N$1&amp;"!"&amp;$O$1&amp;N35)/0.95</f>
        <v>1629.4736842105265</v>
      </c>
      <c r="C35" s="79">
        <f ca="1">INDIRECT($N$1&amp; "!" &amp;$P$1&amp;N35)</f>
        <v>1098</v>
      </c>
      <c r="D35" s="237">
        <f ca="1">IF(B35=0,"",1+((B35-C35)/ABS(B35)))</f>
        <v>1.3261627906976745</v>
      </c>
      <c r="E35" s="79">
        <f ca="1">INDIRECT($Q$1&amp; "!" &amp;$P$1&amp;P35)</f>
        <v>3914</v>
      </c>
      <c r="F35" s="80">
        <f t="shared" ca="1" si="40"/>
        <v>-0.71946857434849254</v>
      </c>
      <c r="G35" s="81">
        <f ca="1">INDIRECT($N$1&amp; "!" &amp;$P$1&amp;R35)</f>
        <v>0</v>
      </c>
      <c r="H35" s="77">
        <f ca="1">SUM(INDIRECT($N$1&amp;"!"&amp;$O$3&amp;N35&amp;":"&amp;$O$1&amp;N35))/0.894</f>
        <v>5964.2058165548096</v>
      </c>
      <c r="I35" s="78">
        <f ca="1">SUM(INDIRECT($N$1&amp;"!"&amp;$P$3&amp;N35&amp;":"&amp;$P$1&amp;N35))</f>
        <v>8869</v>
      </c>
      <c r="J35" s="237">
        <f ca="1">IF(H35=0,"",1+((H35-I35)/ABS(H35)))</f>
        <v>0.51296211552888216</v>
      </c>
      <c r="K35" s="79">
        <f ca="1">SUM(INDIRECT($Q$1&amp;"!"&amp;$P$3&amp;P35&amp;":"&amp;$P$1&amp;P35))</f>
        <v>9837</v>
      </c>
      <c r="L35" s="80">
        <f t="shared" ca="1" si="41"/>
        <v>-9.840398495476263E-2</v>
      </c>
      <c r="M35" s="82">
        <f t="shared" ref="M35:M56" ca="1" si="42">SUM(INDIRECT($N$1&amp;"!"&amp;$P$3&amp;R35&amp;":"&amp;$P$1&amp;R35))</f>
        <v>7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449</v>
      </c>
      <c r="T35" s="263"/>
    </row>
    <row r="36" spans="1:21" x14ac:dyDescent="0.25">
      <c r="A36" s="83" t="s">
        <v>100</v>
      </c>
      <c r="B36" s="84">
        <f ca="1">+B34-B35</f>
        <v>-522.90931933414117</v>
      </c>
      <c r="C36" s="85">
        <f ca="1">+C34-C35</f>
        <v>-1098</v>
      </c>
      <c r="D36" s="245">
        <f ca="1">IF(B36=0,"",1-((B36-C36)/ABS(B36)))</f>
        <v>-9.979045965018174E-2</v>
      </c>
      <c r="E36" s="85">
        <f ca="1">+E34-E35</f>
        <v>-2844</v>
      </c>
      <c r="F36" s="86">
        <f t="shared" ca="1" si="40"/>
        <v>0.61392405063291144</v>
      </c>
      <c r="G36" s="87">
        <f ca="1">+G34-G35</f>
        <v>0</v>
      </c>
      <c r="H36" s="84">
        <f t="shared" ref="H36:I36" ca="1" si="45">+H34-H35</f>
        <v>666.65522351339132</v>
      </c>
      <c r="I36" s="85">
        <f t="shared" ca="1" si="45"/>
        <v>-2153</v>
      </c>
      <c r="J36" s="245">
        <f ca="1">IF(H36=0,"",1-((H36-I36)/ABS(H36)))</f>
        <v>-3.2295554344467714</v>
      </c>
      <c r="K36" s="85">
        <f ca="1">+K34-K35</f>
        <v>-1594</v>
      </c>
      <c r="L36" s="86">
        <f t="shared" ca="1" si="41"/>
        <v>-0.35069008782936012</v>
      </c>
      <c r="M36" s="88">
        <f ca="1">+M34-M35</f>
        <v>5</v>
      </c>
    </row>
    <row r="37" spans="1:21" x14ac:dyDescent="0.25">
      <c r="A37" s="42" t="s">
        <v>122</v>
      </c>
      <c r="B37" s="89">
        <f ca="1">INDIRECT($N$1&amp; "!" &amp;$O$1&amp;N37)/1.173</f>
        <v>472.29326513213982</v>
      </c>
      <c r="C37" s="90">
        <f ca="1">INDIRECT($N$1&amp; "!" &amp;$P$1&amp;N37)</f>
        <v>1021</v>
      </c>
      <c r="D37" s="246">
        <f t="shared" ref="D37" ca="1" si="46">IF(B37=0,"",1-((B37-C37)/ABS(B37)))</f>
        <v>2.1617924187725635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0</v>
      </c>
      <c r="H37" s="89">
        <f ca="1">SUM(INDIRECT($N$1&amp;"!"&amp;$O$3&amp;N37&amp;":"&amp;$O$1&amp;N37))/1.173</f>
        <v>2829.4970161977835</v>
      </c>
      <c r="I37" s="90">
        <f t="shared" ref="I37:I38" ca="1" si="47">SUM(INDIRECT($N$1&amp;"!"&amp;$P$3&amp;N37&amp;":"&amp;$P$1&amp;N37))</f>
        <v>4299</v>
      </c>
      <c r="J37" s="246">
        <f t="shared" ref="J37" ca="1" si="48">IF(H37=0,"",1-((H37-I37)/ABS(H37)))</f>
        <v>1.5193513106357335</v>
      </c>
      <c r="K37" s="91">
        <f ca="1">SUM(INDIRECT($Q$1&amp;"!"&amp;$P$3&amp;P37&amp;":"&amp;$P$1&amp;P37))</f>
        <v>946</v>
      </c>
      <c r="L37" s="92">
        <f t="shared" ca="1" si="41"/>
        <v>3.544397463002114</v>
      </c>
      <c r="M37" s="94">
        <f t="shared" ca="1" si="42"/>
        <v>7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419</v>
      </c>
    </row>
    <row r="38" spans="1:21" x14ac:dyDescent="0.25">
      <c r="A38" s="29" t="s">
        <v>123</v>
      </c>
      <c r="B38" s="77">
        <f ca="1">INDIRECT($N$1&amp;"!"&amp;$O$1&amp;N38)/0.95</f>
        <v>120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148</v>
      </c>
      <c r="F38" s="80">
        <f t="shared" ca="1" si="40"/>
        <v>-1</v>
      </c>
      <c r="G38" s="81">
        <f ca="1">INDIRECT($N$1&amp; "!" &amp;$P$1&amp;R38)</f>
        <v>0</v>
      </c>
      <c r="H38" s="77">
        <f ca="1">SUM(INDIRECT($N$1&amp;"!"&amp;$O$3&amp;N38&amp;":"&amp;$O$1&amp;N38))/0.894</f>
        <v>581.65548098433999</v>
      </c>
      <c r="I38" s="78">
        <f t="shared" ca="1" si="47"/>
        <v>737</v>
      </c>
      <c r="J38" s="237">
        <f ca="1">IF(H38=0,"",1+((H38-I38)/ABS(H38)))</f>
        <v>0.73292692307692298</v>
      </c>
      <c r="K38" s="79">
        <f ca="1">SUM(INDIRECT($Q$1&amp;"!"&amp;$P$3&amp;P38&amp;":"&amp;$P$1&amp;P38))</f>
        <v>175</v>
      </c>
      <c r="L38" s="80">
        <f t="shared" ca="1" si="41"/>
        <v>3.2114285714285713</v>
      </c>
      <c r="M38" s="82">
        <f t="shared" ca="1" si="42"/>
        <v>7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455</v>
      </c>
    </row>
    <row r="39" spans="1:21" x14ac:dyDescent="0.25">
      <c r="A39" s="83" t="s">
        <v>124</v>
      </c>
      <c r="B39" s="84">
        <f ca="1">+B37-B38</f>
        <v>352.29326513213982</v>
      </c>
      <c r="C39" s="85">
        <f ca="1">+C37-C38</f>
        <v>1021</v>
      </c>
      <c r="D39" s="245">
        <f ca="1">IF(B39=0,"",1-((B39-C39)/ABS(B39)))</f>
        <v>2.898153615332494</v>
      </c>
      <c r="E39" s="85">
        <f ca="1">+E37-E38</f>
        <v>-148</v>
      </c>
      <c r="F39" s="86">
        <f t="shared" ca="1" si="40"/>
        <v>7.8986486486486482</v>
      </c>
      <c r="G39" s="87">
        <f ca="1">+G37-G38</f>
        <v>0</v>
      </c>
      <c r="H39" s="84">
        <f t="shared" ref="H39:I39" ca="1" si="49">+H37-H38</f>
        <v>2247.8415352134434</v>
      </c>
      <c r="I39" s="85">
        <f t="shared" ca="1" si="49"/>
        <v>3562</v>
      </c>
      <c r="J39" s="245">
        <f ca="1">IF(H39=0,"",1-((H39-I39)/ABS(H39)))</f>
        <v>1.584631275914995</v>
      </c>
      <c r="K39" s="85">
        <f ca="1">+K37-K38</f>
        <v>771</v>
      </c>
      <c r="L39" s="86">
        <f t="shared" ca="1" si="41"/>
        <v>3.6199740596627756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1810.7416879795396</v>
      </c>
      <c r="I40" s="90">
        <f t="shared" ref="I40:I41" ca="1" si="50">SUM(INDIRECT($N$1&amp;"!"&amp;$P$3&amp;N40&amp;":"&amp;$P$1&amp;N40))</f>
        <v>31</v>
      </c>
      <c r="J40" s="246">
        <f ca="1">IF(H40=0,"",1-((H40-I40)/ABS(H40)))</f>
        <v>1.7120056497175185E-2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425</v>
      </c>
    </row>
    <row r="41" spans="1:21" x14ac:dyDescent="0.25">
      <c r="A41" s="29" t="s">
        <v>102</v>
      </c>
      <c r="B41" s="77">
        <f ca="1">INDIRECT($N$1&amp; "!" &amp;$O$1&amp;N41)/0.95</f>
        <v>308.42105263157896</v>
      </c>
      <c r="C41" s="78">
        <f ca="1">INDIRECT($N$1&amp; "!" &amp;$P$1&amp;N41)</f>
        <v>267</v>
      </c>
      <c r="D41" s="237">
        <f ca="1">IF(B41=0,"",1+((B41-C41)/ABS(B41)))</f>
        <v>1.1343003412969284</v>
      </c>
      <c r="E41" s="79">
        <f ca="1">INDIRECT($Q$1&amp; "!" &amp;$P$1&amp;P41)</f>
        <v>1107</v>
      </c>
      <c r="F41" s="80">
        <f t="shared" ca="1" si="40"/>
        <v>-0.75880758807588078</v>
      </c>
      <c r="G41" s="81">
        <f ca="1">INDIRECT($N$1&amp; "!" &amp;$P$1&amp;R41)</f>
        <v>0</v>
      </c>
      <c r="H41" s="77">
        <f ca="1">SUM(INDIRECT($N$1&amp;"!"&amp;$O$3&amp;N41&amp;":"&amp;$O$1&amp;N41))/0.894</f>
        <v>1493.2885906040269</v>
      </c>
      <c r="I41" s="78">
        <f t="shared" ca="1" si="50"/>
        <v>857</v>
      </c>
      <c r="J41" s="237">
        <f ca="1">IF(H41=0,"",1+((H41-I41)/ABS(H41)))</f>
        <v>1.4260988764044944</v>
      </c>
      <c r="K41" s="79">
        <f ca="1">SUM(INDIRECT($Q$1&amp;"!"&amp;$P$3&amp;P41&amp;":"&amp;$P$1&amp;P41))</f>
        <v>2245</v>
      </c>
      <c r="L41" s="80">
        <f t="shared" ca="1" si="41"/>
        <v>-0.61826280623608021</v>
      </c>
      <c r="M41" s="82">
        <f t="shared" ca="1" si="42"/>
        <v>1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461</v>
      </c>
    </row>
    <row r="42" spans="1:21" x14ac:dyDescent="0.25">
      <c r="A42" s="83" t="s">
        <v>103</v>
      </c>
      <c r="B42" s="84">
        <f ca="1">+B40-B41</f>
        <v>-6.6307713016556704</v>
      </c>
      <c r="C42" s="85">
        <f ca="1">+C40-C41</f>
        <v>-267</v>
      </c>
      <c r="D42" s="245">
        <f ca="1">IF(B42=0,"",1-((B42-C42)/ABS(B42)))</f>
        <v>-38.266808769792952</v>
      </c>
      <c r="E42" s="85">
        <f ca="1">+E40-E41</f>
        <v>-1107</v>
      </c>
      <c r="F42" s="86">
        <f t="shared" ca="1" si="40"/>
        <v>0.75880758807588078</v>
      </c>
      <c r="G42" s="87">
        <f ca="1">+G40-G41</f>
        <v>0</v>
      </c>
      <c r="H42" s="84">
        <f t="shared" ref="H42:I42" ca="1" si="51">+H40-H41</f>
        <v>317.4530973755127</v>
      </c>
      <c r="I42" s="85">
        <f t="shared" ca="1" si="51"/>
        <v>-826</v>
      </c>
      <c r="J42" s="245">
        <f ca="1">IF(H42=0,"",1-((H42-I42)/ABS(H42)))</f>
        <v>-2.6019591770526382</v>
      </c>
      <c r="K42" s="85">
        <f ca="1">+K40-K41</f>
        <v>-2245</v>
      </c>
      <c r="L42" s="86">
        <f t="shared" ca="1" si="41"/>
        <v>0.63207126948775061</v>
      </c>
      <c r="M42" s="88">
        <f ca="1">+M40-M41</f>
        <v>-1</v>
      </c>
    </row>
    <row r="43" spans="1:21" x14ac:dyDescent="0.25">
      <c r="A43" s="42" t="s">
        <v>111</v>
      </c>
      <c r="B43" s="89">
        <f ca="1">INDIRECT($N$1&amp;"!"&amp;$O$1&amp;N43)/1.173</f>
        <v>658.99403239556693</v>
      </c>
      <c r="C43" s="90">
        <f ca="1">INDIRECT($N$1&amp; "!" &amp;$P$1&amp;N43)</f>
        <v>335</v>
      </c>
      <c r="D43" s="246">
        <f ca="1">IF(B43=0,"",1-((B43-C43)/ABS(B43)))</f>
        <v>0.50835058214747741</v>
      </c>
      <c r="E43" s="91">
        <f ca="1">INDIRECT($Q$1&amp; "!" &amp;$P$1&amp;P43)</f>
        <v>130</v>
      </c>
      <c r="F43" s="92">
        <f t="shared" ca="1" si="40"/>
        <v>1.5769230769230769</v>
      </c>
      <c r="G43" s="93">
        <f ca="1">INDIRECT($N$1&amp; "!" &amp;$P$1&amp;R43)</f>
        <v>0</v>
      </c>
      <c r="H43" s="89">
        <f ca="1">SUM(INDIRECT($N$1&amp;"!"&amp;$O$3&amp;N43&amp;":"&amp;$O$1&amp;N43))/1.173</f>
        <v>3949.701619778346</v>
      </c>
      <c r="I43" s="90">
        <f t="shared" ref="I43:I44" ca="1" si="52">SUM(INDIRECT($N$1&amp;"!"&amp;$P$3&amp;N43&amp;":"&amp;$P$1&amp;N43))</f>
        <v>1680</v>
      </c>
      <c r="J43" s="246">
        <f ca="1">IF(H43=0,"",1-((H43-I43)/ABS(H43)))</f>
        <v>0.42534858622922511</v>
      </c>
      <c r="K43" s="91">
        <f ca="1">SUM(INDIRECT($Q$1&amp;"!"&amp;$P$3&amp;P43&amp;":"&amp;$P$1&amp;P43))</f>
        <v>2234</v>
      </c>
      <c r="L43" s="92">
        <f t="shared" ca="1" si="41"/>
        <v>-0.24798567591763654</v>
      </c>
      <c r="M43" s="94">
        <f t="shared" ca="1" si="42"/>
        <v>1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431</v>
      </c>
    </row>
    <row r="44" spans="1:21" x14ac:dyDescent="0.25">
      <c r="A44" s="29" t="s">
        <v>112</v>
      </c>
      <c r="B44" s="77">
        <f ca="1">INDIRECT($N$1&amp; "!" &amp;$O$1&amp;N44)/0.95</f>
        <v>585.26315789473688</v>
      </c>
      <c r="C44" s="78">
        <f ca="1">INDIRECT($N$1&amp; "!" &amp;$P$1&amp;N44)</f>
        <v>1115</v>
      </c>
      <c r="D44" s="237">
        <f ca="1">IF(B44=0,"",1+((B44-C44)/ABS(B44)))</f>
        <v>9.4874100719424592E-2</v>
      </c>
      <c r="E44" s="79">
        <f ca="1">INDIRECT($Q$1&amp; "!" &amp;$P$1&amp;P44)</f>
        <v>172</v>
      </c>
      <c r="F44" s="80">
        <f t="shared" ca="1" si="40"/>
        <v>5.4825581395348841</v>
      </c>
      <c r="G44" s="81">
        <f ca="1">INDIRECT($N$1&amp; "!" &amp;$P$1&amp;R44)</f>
        <v>0</v>
      </c>
      <c r="H44" s="77">
        <f ca="1">SUM(INDIRECT($N$1&amp;"!"&amp;$O$3&amp;N44&amp;":"&amp;$O$1&amp;N44))/0.894</f>
        <v>2832.2147651006712</v>
      </c>
      <c r="I44" s="78">
        <f t="shared" ca="1" si="52"/>
        <v>2667</v>
      </c>
      <c r="J44" s="237">
        <f ca="1">IF(H44=0,"",1+((H44-I44)/ABS(H44)))</f>
        <v>1.0583341232227488</v>
      </c>
      <c r="K44" s="79">
        <f ca="1">SUM(INDIRECT($Q$1&amp;"!"&amp;$P$3&amp;P44&amp;":"&amp;$P$1&amp;P44))</f>
        <v>2510</v>
      </c>
      <c r="L44" s="80">
        <f t="shared" ca="1" si="41"/>
        <v>6.2549800796812743E-2</v>
      </c>
      <c r="M44" s="82">
        <f t="shared" ca="1" si="42"/>
        <v>2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467</v>
      </c>
    </row>
    <row r="45" spans="1:21" x14ac:dyDescent="0.25">
      <c r="A45" s="83" t="s">
        <v>110</v>
      </c>
      <c r="B45" s="84">
        <f ca="1">+B43-B44</f>
        <v>73.730874500830055</v>
      </c>
      <c r="C45" s="85">
        <f ca="1">+C43-C44</f>
        <v>-780</v>
      </c>
      <c r="D45" s="245">
        <f ca="1">IF(B45=0,"",1-((B45-C45)/ABS(B45)))</f>
        <v>-10.579014629634141</v>
      </c>
      <c r="E45" s="85">
        <f ca="1">+E43-E44</f>
        <v>-42</v>
      </c>
      <c r="F45" s="86">
        <f t="shared" ca="1" si="40"/>
        <v>-17.571428571428573</v>
      </c>
      <c r="G45" s="87">
        <f ca="1">+G43-G44</f>
        <v>0</v>
      </c>
      <c r="H45" s="84">
        <f t="shared" ref="H45:I45" ca="1" si="53">+H43-H44</f>
        <v>1117.4868546776747</v>
      </c>
      <c r="I45" s="85">
        <f t="shared" ca="1" si="53"/>
        <v>-987</v>
      </c>
      <c r="J45" s="245">
        <f ca="1">IF(H45=0,"",1-((H45-I45)/ABS(H45)))</f>
        <v>-0.8832318661007319</v>
      </c>
      <c r="K45" s="85">
        <f ca="1">+K43-K44</f>
        <v>-276</v>
      </c>
      <c r="L45" s="86">
        <f t="shared" ca="1" si="41"/>
        <v>-2.5760869565217392</v>
      </c>
      <c r="M45" s="88">
        <f ca="1">+M43-M44</f>
        <v>-1</v>
      </c>
    </row>
    <row r="46" spans="1:21" x14ac:dyDescent="0.25">
      <c r="A46" s="42" t="s">
        <v>109</v>
      </c>
      <c r="B46" s="89">
        <f ca="1">INDIRECT($N$1&amp; "!" &amp;$O$1&amp;N46)/1.173</f>
        <v>2635.1236146632564</v>
      </c>
      <c r="C46" s="90">
        <f ca="1">INDIRECT($N$1&amp; "!" &amp;$P$1&amp;N46)</f>
        <v>3878</v>
      </c>
      <c r="D46" s="246">
        <f t="shared" ref="D46" ca="1" si="54">IF(B46=0,"",1-((B46-C46)/ABS(B46)))</f>
        <v>1.471657715949531</v>
      </c>
      <c r="E46" s="91">
        <f ca="1">INDIRECT($Q$1&amp; "!" &amp;$P$1&amp;P46)</f>
        <v>0</v>
      </c>
      <c r="F46" s="92">
        <f t="shared" ca="1" si="40"/>
        <v>0</v>
      </c>
      <c r="G46" s="93">
        <f ca="1">INDIRECT($N$1&amp; "!" &amp;$P$1&amp;R46)</f>
        <v>0</v>
      </c>
      <c r="H46" s="89">
        <f ca="1">SUM(INDIRECT($N$1&amp;"!"&amp;$O$3&amp;N46&amp;":"&amp;$O$1&amp;N46))/1.173</f>
        <v>15797.953964194372</v>
      </c>
      <c r="I46" s="90">
        <f t="shared" ref="I46:I47" ca="1" si="55">SUM(INDIRECT($N$1&amp;"!"&amp;$P$3&amp;N46&amp;":"&amp;$P$1&amp;N46))</f>
        <v>10219</v>
      </c>
      <c r="J46" s="246">
        <f ca="1">IF(H46=0,"",1-((H46-I46)/ABS(H46)))</f>
        <v>0.64685591711186663</v>
      </c>
      <c r="K46" s="91">
        <f ca="1">SUM(INDIRECT($Q$1&amp;"!"&amp;$P$3&amp;P46&amp;":"&amp;$P$1&amp;P46))</f>
        <v>10456</v>
      </c>
      <c r="L46" s="92">
        <f t="shared" ca="1" si="41"/>
        <v>-2.2666411629686304E-2</v>
      </c>
      <c r="M46" s="94">
        <f t="shared" ca="1" si="42"/>
        <v>1</v>
      </c>
      <c r="N46">
        <f t="shared" ca="1" si="43"/>
        <v>364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443</v>
      </c>
    </row>
    <row r="47" spans="1:21" x14ac:dyDescent="0.25">
      <c r="A47" s="29" t="s">
        <v>108</v>
      </c>
      <c r="B47" s="77">
        <f ca="1">INDIRECT($N$1&amp; "!" &amp;$O$1&amp;N47)/0.95</f>
        <v>1346.3157894736842</v>
      </c>
      <c r="C47" s="78">
        <f ca="1">INDIRECT($N$1&amp; "!" &amp;$P$1&amp;N47)</f>
        <v>139</v>
      </c>
      <c r="D47" s="237">
        <f t="shared" ref="D47" ca="1" si="56">IF(B47=0,"",1+((B47-C47)/ABS(B47)))</f>
        <v>1.8967552775605943</v>
      </c>
      <c r="E47" s="79">
        <f ca="1">INDIRECT($Q$1&amp; "!" &amp;$P$1&amp;P47)</f>
        <v>739</v>
      </c>
      <c r="F47" s="80">
        <f t="shared" ca="1" si="40"/>
        <v>-0.81190798376184037</v>
      </c>
      <c r="G47" s="81">
        <f ca="1">INDIRECT($N$1&amp; "!" &amp;$P$1&amp;R47)</f>
        <v>0</v>
      </c>
      <c r="H47" s="77">
        <f ca="1">SUM(INDIRECT($N$1&amp;"!"&amp;$O$3&amp;N47&amp;":"&amp;$O$1&amp;N47))/0.894</f>
        <v>6515.6599552572707</v>
      </c>
      <c r="I47" s="78">
        <f t="shared" ca="1" si="55"/>
        <v>6181</v>
      </c>
      <c r="J47" s="237">
        <f t="shared" ref="J47" ca="1" si="57">IF(H47=0,"",1+((H47-I47)/ABS(H47)))</f>
        <v>1.0513624034334763</v>
      </c>
      <c r="K47" s="79">
        <f ca="1">SUM(INDIRECT($Q$1&amp;"!"&amp;$P$3&amp;P47&amp;":"&amp;$P$1&amp;P47))</f>
        <v>4914</v>
      </c>
      <c r="L47" s="80">
        <f t="shared" ca="1" si="41"/>
        <v>0.25783475783475784</v>
      </c>
      <c r="M47" s="82">
        <f t="shared" ca="1" si="42"/>
        <v>2</v>
      </c>
      <c r="N47">
        <f t="shared" ca="1" si="43"/>
        <v>370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479</v>
      </c>
    </row>
    <row r="48" spans="1:21" x14ac:dyDescent="0.25">
      <c r="A48" s="83" t="s">
        <v>107</v>
      </c>
      <c r="B48" s="84">
        <f ca="1">+B46-B47</f>
        <v>1288.8078251895722</v>
      </c>
      <c r="C48" s="85">
        <f ca="1">+C46-C47</f>
        <v>3739</v>
      </c>
      <c r="D48" s="245">
        <f t="shared" ref="D48:D49" ca="1" si="58">IF(B48=0,"",1-((B48-C48)/ABS(B48)))</f>
        <v>2.9011307403025941</v>
      </c>
      <c r="E48" s="85">
        <f ca="1">+E46-E47</f>
        <v>-739</v>
      </c>
      <c r="F48" s="86">
        <f t="shared" ca="1" si="40"/>
        <v>6.0595399188092021</v>
      </c>
      <c r="G48" s="87">
        <f ca="1">+G46-G47</f>
        <v>0</v>
      </c>
      <c r="H48" s="84">
        <f t="shared" ref="H48:I48" ca="1" si="59">+H46-H47</f>
        <v>9282.2940089371004</v>
      </c>
      <c r="I48" s="85">
        <f t="shared" ca="1" si="59"/>
        <v>4038</v>
      </c>
      <c r="J48" s="245">
        <f t="shared" ref="J48:J49" ca="1" si="60">IF(H48=0,"",1-((H48-I48)/ABS(H48)))</f>
        <v>0.4350217732935594</v>
      </c>
      <c r="K48" s="85">
        <f ca="1">+K46-K47</f>
        <v>5542</v>
      </c>
      <c r="L48" s="86">
        <f t="shared" ca="1" si="41"/>
        <v>-0.27138217250090219</v>
      </c>
      <c r="M48" s="88">
        <f ca="1">+M46-M47</f>
        <v>-1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884.91048593350376</v>
      </c>
      <c r="I49" s="90">
        <f t="shared" ref="I49:I50" ca="1" si="61">SUM(INDIRECT($N$1&amp;"!"&amp;$P$3&amp;N49&amp;":"&amp;$P$1&amp;N49))</f>
        <v>11</v>
      </c>
      <c r="J49" s="246">
        <f t="shared" ca="1" si="60"/>
        <v>1.2430635838150295E-2</v>
      </c>
      <c r="K49" s="91">
        <f ca="1">SUM(INDIRECT($Q$1&amp;"!"&amp;$P$3&amp;P49&amp;":"&amp;$P$1&amp;P49))</f>
        <v>200</v>
      </c>
      <c r="L49" s="92">
        <f t="shared" ca="1" si="41"/>
        <v>-0.94499999999999995</v>
      </c>
      <c r="M49" s="94">
        <f t="shared" ca="1" si="42"/>
        <v>1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437</v>
      </c>
    </row>
    <row r="50" spans="1:18" x14ac:dyDescent="0.25">
      <c r="A50" s="228" t="s">
        <v>104</v>
      </c>
      <c r="B50" s="89">
        <f ca="1">INDIRECT($N$1&amp; "!" &amp;$O$1&amp;N50)/0.95</f>
        <v>11.578947368421053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312</v>
      </c>
      <c r="F50" s="230">
        <f t="shared" ca="1" si="40"/>
        <v>-1</v>
      </c>
      <c r="G50" s="231">
        <f ca="1">INDIRECT($N$1&amp; "!" &amp;$P$1&amp;R50)</f>
        <v>0</v>
      </c>
      <c r="H50" s="232">
        <f ca="1">SUM(INDIRECT($N$1&amp;"!"&amp;$O$3&amp;N50&amp;":"&amp;$O$1&amp;N50))/0.894</f>
        <v>57.04697986577181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312</v>
      </c>
      <c r="L50" s="230">
        <f t="shared" ca="1" si="41"/>
        <v>-1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473</v>
      </c>
    </row>
    <row r="51" spans="1:18" x14ac:dyDescent="0.25">
      <c r="A51" s="83" t="s">
        <v>106</v>
      </c>
      <c r="B51" s="84">
        <f ca="1">+B49-B50</f>
        <v>135.90613362049626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-312</v>
      </c>
      <c r="F51" s="86">
        <f t="shared" ca="1" si="40"/>
        <v>1</v>
      </c>
      <c r="G51" s="87">
        <f ca="1">+G49-G50</f>
        <v>0</v>
      </c>
      <c r="H51" s="84">
        <f t="shared" ref="H51:I51" ca="1" si="65">+H49-H50</f>
        <v>827.86350606773192</v>
      </c>
      <c r="I51" s="85">
        <f t="shared" ca="1" si="65"/>
        <v>11</v>
      </c>
      <c r="J51" s="245">
        <f t="shared" ref="J51:J55" ca="1" si="66">IF(H51=0,"",1-((H51-I51)/ABS(H51)))</f>
        <v>1.3287214521931157E-2</v>
      </c>
      <c r="K51" s="85">
        <f ca="1">+K49-K50</f>
        <v>-112</v>
      </c>
      <c r="L51" s="86">
        <f t="shared" ca="1" si="41"/>
        <v>1.0982142857142858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145.78005115089513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870.41773231031539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899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923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905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929</v>
      </c>
    </row>
    <row r="54" spans="1:18" x14ac:dyDescent="0.25">
      <c r="A54" s="83" t="s">
        <v>861</v>
      </c>
      <c r="B54" s="84">
        <f ca="1">+B52-B53</f>
        <v>145.78005115089513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870.41773231031539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5468.0306905370844</v>
      </c>
      <c r="C55" s="96">
        <f ca="1">+C34+C37+C40+C43+C46+C49+C52</f>
        <v>5234</v>
      </c>
      <c r="D55" s="247">
        <f t="shared" ca="1" si="64"/>
        <v>0.95720018709073895</v>
      </c>
      <c r="E55" s="229">
        <f ca="1">+E34+E37+E40+E43+E46+E49</f>
        <v>1200</v>
      </c>
      <c r="F55" s="230">
        <f t="shared" ca="1" si="40"/>
        <v>3.3616666666666668</v>
      </c>
      <c r="G55" s="231">
        <f ca="1">INDIRECT($N$1&amp; "!" &amp;$P$1&amp;R55)</f>
        <v>0</v>
      </c>
      <c r="H55" s="44">
        <f t="shared" ref="H55" ca="1" si="76">+H34+H37+H40+H43+H46+H49+H52</f>
        <v>32774.083546462061</v>
      </c>
      <c r="I55" s="45">
        <f ca="1">+I34+I37+I40+I43+I46+I49+I52</f>
        <v>22956</v>
      </c>
      <c r="J55" s="247">
        <f t="shared" ca="1" si="66"/>
        <v>0.70043148475704919</v>
      </c>
      <c r="K55" s="229">
        <f ca="1">K34+K37+K40+K43+K46+K49</f>
        <v>22079</v>
      </c>
      <c r="L55" s="230">
        <f t="shared" ca="1" si="41"/>
        <v>3.9721001856968162E-2</v>
      </c>
      <c r="M55" s="234">
        <f t="shared" ca="1" si="42"/>
        <v>4</v>
      </c>
      <c r="Q55">
        <v>889</v>
      </c>
      <c r="R55">
        <f ca="1">MATCH(Q55,INDIRECT($N$1&amp;"!A1:A1190"),0)</f>
        <v>521</v>
      </c>
    </row>
    <row r="56" spans="1:18" ht="15.75" thickBot="1" x14ac:dyDescent="0.3">
      <c r="A56" s="29" t="s">
        <v>91</v>
      </c>
      <c r="B56" s="89">
        <f ca="1">+B35+B38+B41+B44+B47+B50+B53</f>
        <v>4001.052631578948</v>
      </c>
      <c r="C56" s="89">
        <f ca="1">+C35+C38+C41+C44+C47+C50+C53</f>
        <v>2619</v>
      </c>
      <c r="D56" s="237">
        <f t="shared" ref="D56" ca="1" si="77">IF(B56=0,"",1+((B56-C56)/ABS(B56)))</f>
        <v>1.3454222573007104</v>
      </c>
      <c r="E56" s="79">
        <f ca="1">+E35+E38+E41+E44+E47+E50</f>
        <v>6392</v>
      </c>
      <c r="F56" s="80">
        <f t="shared" ca="1" si="40"/>
        <v>-0.59026908635794739</v>
      </c>
      <c r="G56" s="81">
        <f ca="1">INDIRECT($N$1&amp; "!" &amp;$P$1&amp;R56)</f>
        <v>0</v>
      </c>
      <c r="H56" s="31">
        <f t="shared" ref="H56:I56" ca="1" si="78">+H35+H38+H41+H44+H47+H50+H53</f>
        <v>17444.071588366889</v>
      </c>
      <c r="I56" s="32">
        <f t="shared" ca="1" si="78"/>
        <v>19311</v>
      </c>
      <c r="J56" s="237">
        <f t="shared" ref="J56" ca="1" si="79">IF(H56=0,"",1+((H56-I56)/ABS(H56)))</f>
        <v>0.89297633857005443</v>
      </c>
      <c r="K56" s="79">
        <f ca="1">K35+K38+K41+K44+K47+K50</f>
        <v>19993</v>
      </c>
      <c r="L56" s="80">
        <f t="shared" ca="1" si="41"/>
        <v>-3.4111939178712553E-2</v>
      </c>
      <c r="M56" s="82">
        <f t="shared" ca="1" si="42"/>
        <v>10</v>
      </c>
      <c r="Q56">
        <v>895</v>
      </c>
      <c r="R56">
        <f ca="1">MATCH(Q56,INDIRECT($N$1&amp;"!A1:A1190"),0)</f>
        <v>527</v>
      </c>
    </row>
    <row r="57" spans="1:18" ht="15.75" thickBot="1" x14ac:dyDescent="0.3">
      <c r="A57" s="97" t="s">
        <v>92</v>
      </c>
      <c r="B57" s="98">
        <f ca="1">+B36+B39+B42+B45+B48+B51</f>
        <v>1321.1980078072415</v>
      </c>
      <c r="C57" s="99">
        <f ca="1">+C36+C39+C42+C45+C48+C51</f>
        <v>2615</v>
      </c>
      <c r="D57" s="248">
        <f t="shared" ref="D57" ca="1" si="80">IF(B57=0,"",1-((B57-C57)/ABS(B57)))</f>
        <v>1.9792642620919847</v>
      </c>
      <c r="E57" s="100">
        <f ca="1">+E36+E39+E42+E45+E48+E51</f>
        <v>-5192</v>
      </c>
      <c r="F57" s="101">
        <f t="shared" ca="1" si="40"/>
        <v>1.5036594761171032</v>
      </c>
      <c r="G57" s="102">
        <f ca="1">+G55-G56</f>
        <v>0</v>
      </c>
      <c r="H57" s="98">
        <f t="shared" ref="H57:I57" ca="1" si="81">+H55-H56</f>
        <v>15330.011958095172</v>
      </c>
      <c r="I57" s="100">
        <f t="shared" ca="1" si="81"/>
        <v>3645</v>
      </c>
      <c r="J57" s="248">
        <f t="shared" ref="J57" ca="1" si="82">IF(H57=0,"",1-((H57-I57)/ABS(H57)))</f>
        <v>0.23776889476431362</v>
      </c>
      <c r="K57" s="100">
        <f ca="1">+K36+K39+K42+K45+K48+K51</f>
        <v>2086</v>
      </c>
      <c r="L57" s="101">
        <f t="shared" ca="1" si="41"/>
        <v>0.74736337488015336</v>
      </c>
      <c r="M57" s="103">
        <f ca="1">+M55-M56</f>
        <v>-6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0</v>
      </c>
      <c r="F62" s="74">
        <f t="shared" ref="F62:F85" ca="1" si="83">IF(ISERROR(((C62-E62)/ABS(E62))-1),0,((C62-E62)/ABS(E62)))</f>
        <v>0</v>
      </c>
      <c r="G62" s="75">
        <f ca="1">INDIRECT($N$1&amp; "!" &amp;$P$1&amp;R62)</f>
        <v>0</v>
      </c>
      <c r="H62" s="71">
        <f ca="1">SUM(INDIRECT($N$1&amp;"!"&amp;$O$3&amp;N62&amp;":"&amp;$O$1&amp;N62))/1.173</f>
        <v>2843.9897698209716</v>
      </c>
      <c r="I62" s="72">
        <f t="shared" ref="I62:I63" ca="1" si="84">SUM(INDIRECT($N$1&amp;"!"&amp;$P$3&amp;N62&amp;":"&amp;$P$1&amp;N62))</f>
        <v>2814</v>
      </c>
      <c r="J62" s="244">
        <f ca="1">IF(H62=0,"",1-((H62-I62)/ABS(H62)))</f>
        <v>0.98945503597122308</v>
      </c>
      <c r="K62" s="73">
        <f ca="1">SUM(INDIRECT($Q$1&amp;"!"&amp;$P$3&amp;P62&amp;":"&amp;$P$1&amp;P62))</f>
        <v>1298</v>
      </c>
      <c r="L62" s="74">
        <f t="shared" ref="L62:L85" ca="1" si="85">IF(ISERROR(((I62-K62)/ABS(K62))-1),0,((I62-K62)/ABS(K62)))</f>
        <v>1.1679506933744221</v>
      </c>
      <c r="M62" s="76">
        <f ca="1">SUM(INDIRECT($N$1&amp;"!"&amp;$P$3&amp;R62&amp;":"&amp;$P$1&amp;R62))</f>
        <v>2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415</v>
      </c>
    </row>
    <row r="63" spans="1:18" x14ac:dyDescent="0.25">
      <c r="A63" s="29" t="s">
        <v>120</v>
      </c>
      <c r="B63" s="77">
        <f ca="1">INDIRECT($N$1&amp; "!" &amp;$O$1&amp;N63)/0.95</f>
        <v>814.73684210526324</v>
      </c>
      <c r="C63" s="78">
        <f ca="1">INDIRECT($N$1&amp; "!" &amp;$P$1&amp;N63)</f>
        <v>50</v>
      </c>
      <c r="D63" s="237">
        <f ca="1">IF(B63=0,"",1+((B63-C63)/ABS(B63)))</f>
        <v>1.9386304909560723</v>
      </c>
      <c r="E63" s="79">
        <f ca="1">INDIRECT($Q$1&amp; "!" &amp;$P$1&amp;P63)</f>
        <v>615</v>
      </c>
      <c r="F63" s="80">
        <f t="shared" ca="1" si="83"/>
        <v>-0.91869918699186992</v>
      </c>
      <c r="G63" s="81">
        <f ca="1">INDIRECT($N$1&amp; "!" &amp;$P$1&amp;R63)</f>
        <v>0</v>
      </c>
      <c r="H63" s="77">
        <f ca="1">SUM(INDIRECT($N$1&amp;"!"&amp;$O$3&amp;N63&amp;":"&amp;$O$1&amp;N63))/0.894</f>
        <v>2982.1029082774048</v>
      </c>
      <c r="I63" s="78">
        <f t="shared" ca="1" si="84"/>
        <v>4315</v>
      </c>
      <c r="J63" s="237">
        <f ca="1">IF(H63=0,"",1+((H63-I63)/ABS(H63)))</f>
        <v>0.55303450862715675</v>
      </c>
      <c r="K63" s="79">
        <f ca="1">SUM(INDIRECT($Q$1&amp;"!"&amp;$P$3&amp;P63&amp;":"&amp;$P$1&amp;P63))</f>
        <v>2728</v>
      </c>
      <c r="L63" s="80">
        <f t="shared" ca="1" si="85"/>
        <v>0.58174486803519065</v>
      </c>
      <c r="M63" s="82">
        <f t="shared" ref="M63:M84" ca="1" si="86">SUM(INDIRECT($N$1&amp;"!"&amp;$P$3&amp;R63&amp;":"&amp;$P$1&amp;R63))</f>
        <v>1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451</v>
      </c>
    </row>
    <row r="64" spans="1:18" x14ac:dyDescent="0.25">
      <c r="A64" s="36" t="s">
        <v>100</v>
      </c>
      <c r="B64" s="37">
        <f ca="1">+B62-B63</f>
        <v>-340.73854713510127</v>
      </c>
      <c r="C64" s="38">
        <f ca="1">+C62-C63</f>
        <v>-50</v>
      </c>
      <c r="D64" s="240">
        <f ca="1">IF(B64=0,"",1-((B64-C64)/ABS(B64)))</f>
        <v>1.8532599248884654</v>
      </c>
      <c r="E64" s="38">
        <f ca="1">+E62-E63</f>
        <v>-615</v>
      </c>
      <c r="F64" s="39">
        <f t="shared" ca="1" si="83"/>
        <v>0.91869918699186992</v>
      </c>
      <c r="G64" s="40">
        <f ca="1">+G62-G63</f>
        <v>0</v>
      </c>
      <c r="H64" s="37">
        <f ca="1">+H62-H63</f>
        <v>-138.11313845643326</v>
      </c>
      <c r="I64" s="38">
        <f t="shared" ref="I64" ca="1" si="89">+I62-I63</f>
        <v>-1501</v>
      </c>
      <c r="J64" s="240">
        <f ca="1">IF(H64=0,"",1-((H64-I64)/ABS(H64)))</f>
        <v>-8.8679016115000451</v>
      </c>
      <c r="K64" s="38">
        <f ca="1">+K62-K63</f>
        <v>-1430</v>
      </c>
      <c r="L64" s="39">
        <f t="shared" ca="1" si="85"/>
        <v>-4.9650349650349652E-2</v>
      </c>
      <c r="M64" s="41">
        <f ca="1">+M62-M63</f>
        <v>1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1212.2762148337595</v>
      </c>
      <c r="I65" s="90">
        <f t="shared" ref="I65:I66" ca="1" si="90">SUM(INDIRECT($N$1&amp;"!"&amp;$P$3&amp;N65&amp;":"&amp;$P$1&amp;N65))</f>
        <v>1630</v>
      </c>
      <c r="J65" s="246">
        <f t="shared" ref="J65" ca="1" si="91">IF(H65=0,"",1-((H65-I65)/ABS(H65)))</f>
        <v>1.34457805907173</v>
      </c>
      <c r="K65" s="91">
        <f ca="1">SUM(INDIRECT($Q$1&amp;"!"&amp;$P$3&amp;P65&amp;":"&amp;$P$1&amp;P65))</f>
        <v>306</v>
      </c>
      <c r="L65" s="92">
        <f t="shared" ca="1" si="85"/>
        <v>4.3267973856209148</v>
      </c>
      <c r="M65" s="94">
        <f t="shared" ca="1" si="86"/>
        <v>1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421</v>
      </c>
    </row>
    <row r="66" spans="1:18" x14ac:dyDescent="0.25">
      <c r="A66" s="29" t="s">
        <v>123</v>
      </c>
      <c r="B66" s="77">
        <f ca="1">INDIRECT($N$1&amp; "!" &amp;$O$1&amp;N66)/0.95</f>
        <v>51.578947368421055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148</v>
      </c>
      <c r="F66" s="80">
        <f t="shared" ca="1" si="83"/>
        <v>-1</v>
      </c>
      <c r="G66" s="81">
        <f ca="1">INDIRECT($N$1&amp; "!" &amp;$P$1&amp;R66)</f>
        <v>0</v>
      </c>
      <c r="H66" s="77">
        <f ca="1">SUM(INDIRECT($N$1&amp;"!"&amp;$O$3&amp;N66&amp;":"&amp;$O$1&amp;N66))/0.894</f>
        <v>249.4407158836689</v>
      </c>
      <c r="I66" s="78">
        <f t="shared" ca="1" si="90"/>
        <v>615</v>
      </c>
      <c r="J66" s="237">
        <f ca="1">IF(H66=0,"",1+((H66-I66)/ABS(H66)))</f>
        <v>-0.46551569506726476</v>
      </c>
      <c r="K66" s="79">
        <f ca="1">SUM(INDIRECT($Q$1&amp;"!"&amp;$P$3&amp;P66&amp;":"&amp;$P$1&amp;P66))</f>
        <v>148</v>
      </c>
      <c r="L66" s="80">
        <f t="shared" ca="1" si="85"/>
        <v>3.1554054054054053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457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-148</v>
      </c>
      <c r="F67" s="39">
        <f t="shared" ca="1" si="83"/>
        <v>-2.9189189189189189</v>
      </c>
      <c r="G67" s="40">
        <f ca="1">+G65-G66</f>
        <v>0</v>
      </c>
      <c r="H67" s="37">
        <f ca="1">+H65-H66</f>
        <v>962.8354989500906</v>
      </c>
      <c r="I67" s="38">
        <f t="shared" ref="I67" ca="1" si="92">+I65-I66</f>
        <v>1015</v>
      </c>
      <c r="J67" s="240">
        <f ca="1">IF(H67=0,"",1-((H67-I67)/ABS(H67)))</f>
        <v>1.0541779993641607</v>
      </c>
      <c r="K67" s="38">
        <f ca="1">+K65-K66</f>
        <v>158</v>
      </c>
      <c r="L67" s="39">
        <f t="shared" ca="1" si="85"/>
        <v>5.424050632911392</v>
      </c>
      <c r="M67" s="41">
        <f ca="1">+M65-M66</f>
        <v>1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777.49360613810734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100</v>
      </c>
      <c r="L68" s="92">
        <f t="shared" ca="1" si="85"/>
        <v>-1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427</v>
      </c>
    </row>
    <row r="69" spans="1:18" x14ac:dyDescent="0.25">
      <c r="A69" s="29" t="s">
        <v>102</v>
      </c>
      <c r="B69" s="77">
        <f ca="1">INDIRECT($N$1&amp; "!" &amp;$O$1&amp;N69)/0.95</f>
        <v>132.63157894736844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284</v>
      </c>
      <c r="F69" s="80">
        <f t="shared" ca="1" si="83"/>
        <v>-1</v>
      </c>
      <c r="G69" s="81">
        <f ca="1">INDIRECT($N$1&amp; "!" &amp;$P$1&amp;R69)</f>
        <v>0</v>
      </c>
      <c r="H69" s="77">
        <f ca="1">SUM(INDIRECT($N$1&amp;"!"&amp;$O$3&amp;N69&amp;":"&amp;$O$1&amp;N69))/0.894</f>
        <v>642.05816554809837</v>
      </c>
      <c r="I69" s="78">
        <f t="shared" ca="1" si="93"/>
        <v>548</v>
      </c>
      <c r="J69" s="237">
        <f ca="1">IF(H69=0,"",1+((H69-I69)/ABS(H69)))</f>
        <v>1.1464947735191637</v>
      </c>
      <c r="K69" s="79">
        <f ca="1">SUM(INDIRECT($Q$1&amp;"!"&amp;$P$3&amp;P69&amp;":"&amp;$P$1&amp;P69))</f>
        <v>837</v>
      </c>
      <c r="L69" s="80">
        <f t="shared" ca="1" si="85"/>
        <v>-0.34528076463560337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463</v>
      </c>
    </row>
    <row r="70" spans="1:18" x14ac:dyDescent="0.25">
      <c r="A70" s="36" t="s">
        <v>103</v>
      </c>
      <c r="B70" s="37">
        <f ca="1">+B68-B69</f>
        <v>-3.0493112576838826</v>
      </c>
      <c r="C70" s="38">
        <f ca="1">+C68-C69</f>
        <v>0</v>
      </c>
      <c r="D70" s="240">
        <f ca="1">IF(B70=0,"",1-((B70-C70)/ABS(B70)))</f>
        <v>2</v>
      </c>
      <c r="E70" s="38">
        <f ca="1">+E68-E69</f>
        <v>-284</v>
      </c>
      <c r="F70" s="39">
        <f t="shared" ca="1" si="83"/>
        <v>1</v>
      </c>
      <c r="G70" s="40">
        <f ca="1">+G68-G69</f>
        <v>0</v>
      </c>
      <c r="H70" s="37">
        <f t="shared" ref="H70:I70" ca="1" si="94">+H68-H69</f>
        <v>135.43544059000897</v>
      </c>
      <c r="I70" s="38">
        <f t="shared" ca="1" si="94"/>
        <v>-548</v>
      </c>
      <c r="J70" s="240">
        <f ca="1">IF(H70=0,"",1-((H70-I70)/ABS(H70)))</f>
        <v>-4.0462082717248959</v>
      </c>
      <c r="K70" s="38">
        <f ca="1">+K68-K69</f>
        <v>-737</v>
      </c>
      <c r="L70" s="39">
        <f t="shared" ca="1" si="85"/>
        <v>0.25644504748982361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1693.0946291560101</v>
      </c>
      <c r="I71" s="90">
        <f t="shared" ref="I71:I72" ca="1" si="95">SUM(INDIRECT($N$1&amp;"!"&amp;$P$3&amp;N71&amp;":"&amp;$P$1&amp;N71))</f>
        <v>672</v>
      </c>
      <c r="J71" s="246">
        <f ca="1">IF(H71=0,"",1-((H71-I71)/ABS(H71)))</f>
        <v>0.39690634441087613</v>
      </c>
      <c r="K71" s="91">
        <f ca="1">SUM(INDIRECT($Q$1&amp;"!"&amp;$P$3&amp;P71&amp;":"&amp;$P$1&amp;P71))</f>
        <v>422</v>
      </c>
      <c r="L71" s="92">
        <f t="shared" ca="1" si="85"/>
        <v>0.59241706161137442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433</v>
      </c>
    </row>
    <row r="72" spans="1:18" x14ac:dyDescent="0.25">
      <c r="A72" s="29" t="s">
        <v>112</v>
      </c>
      <c r="B72" s="77">
        <f ca="1">INDIRECT($N$1&amp; "!" &amp;$O$1&amp;N72)/0.95</f>
        <v>250.5263157894737</v>
      </c>
      <c r="C72" s="78">
        <f ca="1">INDIRECT($N$1&amp; "!" &amp;$P$1&amp;N72)</f>
        <v>180</v>
      </c>
      <c r="D72" s="237">
        <f ca="1">IF(B72=0,"",1+((B72-C72)/ABS(B72)))</f>
        <v>1.2815126050420169</v>
      </c>
      <c r="E72" s="79">
        <f ca="1">INDIRECT($Q$1&amp; "!" &amp;$P$1&amp;P72)</f>
        <v>249</v>
      </c>
      <c r="F72" s="80">
        <f t="shared" ca="1" si="83"/>
        <v>-0.27710843373493976</v>
      </c>
      <c r="G72" s="81">
        <f ca="1">INDIRECT($N$1&amp; "!" &amp;$P$1&amp;R72)</f>
        <v>0</v>
      </c>
      <c r="H72" s="77">
        <f ca="1">SUM(INDIRECT($N$1&amp;"!"&amp;$O$3&amp;N72&amp;":"&amp;$O$1&amp;N72))/0.894</f>
        <v>1213.6465324384787</v>
      </c>
      <c r="I72" s="78">
        <f t="shared" ca="1" si="95"/>
        <v>1587</v>
      </c>
      <c r="J72" s="237">
        <f ca="1">IF(H72=0,"",1+((H72-I72)/ABS(H72)))</f>
        <v>0.6923705069124424</v>
      </c>
      <c r="K72" s="79">
        <f ca="1">SUM(INDIRECT($Q$1&amp;"!"&amp;$P$3&amp;P72&amp;":"&amp;$P$1&amp;P72))</f>
        <v>1134</v>
      </c>
      <c r="L72" s="80">
        <f t="shared" ca="1" si="85"/>
        <v>0.39947089947089948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469</v>
      </c>
    </row>
    <row r="73" spans="1:18" x14ac:dyDescent="0.25">
      <c r="A73" s="36" t="s">
        <v>110</v>
      </c>
      <c r="B73" s="37">
        <f ca="1">+B71-B72</f>
        <v>31.656122403194672</v>
      </c>
      <c r="C73" s="38">
        <f ca="1">+C71-C72</f>
        <v>-180</v>
      </c>
      <c r="D73" s="240">
        <f ca="1">IF(B73=0,"",1-((B73-C73)/ABS(B73)))</f>
        <v>-5.6861038666515507</v>
      </c>
      <c r="E73" s="38">
        <f ca="1">+E71-E72</f>
        <v>-249</v>
      </c>
      <c r="F73" s="39">
        <f t="shared" ca="1" si="83"/>
        <v>0.27710843373493976</v>
      </c>
      <c r="G73" s="40">
        <f ca="1">+G71-G72</f>
        <v>0</v>
      </c>
      <c r="H73" s="37">
        <f t="shared" ref="H73:I73" ca="1" si="96">+H71-H72</f>
        <v>479.44809671753137</v>
      </c>
      <c r="I73" s="38">
        <f t="shared" ca="1" si="96"/>
        <v>-915</v>
      </c>
      <c r="J73" s="240">
        <f ca="1">IF(H73=0,"",1-((H73-I73)/ABS(H73)))</f>
        <v>-1.9084443264336821</v>
      </c>
      <c r="K73" s="38">
        <f ca="1">+K71-K72</f>
        <v>-712</v>
      </c>
      <c r="L73" s="39">
        <f t="shared" ca="1" si="85"/>
        <v>-0.2851123595505618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1129.5822676896846</v>
      </c>
      <c r="C74" s="90">
        <f ca="1">INDIRECT($N$1&amp; "!" &amp;$P$1&amp;N74)</f>
        <v>420</v>
      </c>
      <c r="D74" s="246">
        <f ca="1">IF(B74=0,"",1-((B74-C74)/ABS(B74)))</f>
        <v>0.37181886792452834</v>
      </c>
      <c r="E74" s="91">
        <f ca="1">INDIRECT($Q$1&amp; "!" &amp;$P$1&amp;P74)</f>
        <v>960</v>
      </c>
      <c r="F74" s="92">
        <f t="shared" ca="1" si="83"/>
        <v>-0.5625</v>
      </c>
      <c r="G74" s="93">
        <f ca="1">INDIRECT($N$1&amp; "!" &amp;$P$1&amp;R74)</f>
        <v>0</v>
      </c>
      <c r="H74" s="89">
        <f ca="1">SUM(INDIRECT($N$1&amp;"!"&amp;$O$3&amp;N74&amp;":"&amp;$O$1&amp;N74))/1.173</f>
        <v>6768.9684569479959</v>
      </c>
      <c r="I74" s="90">
        <f t="shared" ref="I74:I75" ca="1" si="97">SUM(INDIRECT($N$1&amp;"!"&amp;$P$3&amp;N74&amp;":"&amp;$P$1&amp;N74))</f>
        <v>3860</v>
      </c>
      <c r="J74" s="246">
        <f ca="1">IF(H74=0,"",1-((H74-I74)/ABS(H74)))</f>
        <v>0.57024937027707812</v>
      </c>
      <c r="K74" s="91">
        <f ca="1">SUM(INDIRECT($Q$1&amp;"!"&amp;$P$3&amp;P74&amp;":"&amp;$P$1&amp;P74))</f>
        <v>2466</v>
      </c>
      <c r="L74" s="92">
        <f t="shared" ca="1" si="85"/>
        <v>0.56528791565287917</v>
      </c>
      <c r="M74" s="94">
        <f t="shared" ca="1" si="86"/>
        <v>0</v>
      </c>
      <c r="N74">
        <f t="shared" ca="1" si="87"/>
        <v>366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445</v>
      </c>
    </row>
    <row r="75" spans="1:18" x14ac:dyDescent="0.25">
      <c r="A75" s="29" t="s">
        <v>108</v>
      </c>
      <c r="B75" s="77">
        <f ca="1">INDIRECT($N$1&amp; "!" &amp;$O$1&amp;N75)/0.95</f>
        <v>576.84210526315792</v>
      </c>
      <c r="C75" s="78">
        <f ca="1">INDIRECT($N$1&amp; "!" &amp;$P$1&amp;N75)</f>
        <v>287</v>
      </c>
      <c r="D75" s="237">
        <f ca="1">IF(B75=0,"",1+((B75-C75)/ABS(B75)))</f>
        <v>1.502463503649635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0</v>
      </c>
      <c r="H75" s="77">
        <f ca="1">SUM(INDIRECT($N$1&amp;"!"&amp;$O$3&amp;N75&amp;":"&amp;$O$1&amp;N75))/0.894</f>
        <v>2793.0648769574946</v>
      </c>
      <c r="I75" s="78">
        <f t="shared" ca="1" si="97"/>
        <v>3760</v>
      </c>
      <c r="J75" s="237">
        <f t="shared" ref="J75" ca="1" si="98">IF(H75=0,"",1+((H75-I75)/ABS(H75)))</f>
        <v>0.65380857028434125</v>
      </c>
      <c r="K75" s="79">
        <f ca="1">SUM(INDIRECT($Q$1&amp;"!"&amp;$P$3&amp;P75&amp;":"&amp;$P$1&amp;P75))</f>
        <v>960</v>
      </c>
      <c r="L75" s="80">
        <f t="shared" ca="1" si="85"/>
        <v>2.9166666666666665</v>
      </c>
      <c r="M75" s="82">
        <f t="shared" ca="1" si="86"/>
        <v>3</v>
      </c>
      <c r="N75">
        <f t="shared" ca="1" si="87"/>
        <v>372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481</v>
      </c>
    </row>
    <row r="76" spans="1:18" x14ac:dyDescent="0.25">
      <c r="A76" s="36" t="s">
        <v>107</v>
      </c>
      <c r="B76" s="37">
        <f ca="1">+B74-B75</f>
        <v>552.74016242652669</v>
      </c>
      <c r="C76" s="38">
        <f ca="1">+C74-C75</f>
        <v>133</v>
      </c>
      <c r="D76" s="240">
        <f ca="1">IF(B76=0,"",1-((B76-C76)/ABS(B76)))</f>
        <v>0.24061938871264688</v>
      </c>
      <c r="E76" s="38">
        <f ca="1">+E74-E75</f>
        <v>960</v>
      </c>
      <c r="F76" s="39">
        <f t="shared" ca="1" si="83"/>
        <v>-0.86145833333333333</v>
      </c>
      <c r="G76" s="40">
        <f ca="1">+G74-G75</f>
        <v>0</v>
      </c>
      <c r="H76" s="37">
        <f t="shared" ref="H76:I76" ca="1" si="99">+H74-H75</f>
        <v>3975.9035799905014</v>
      </c>
      <c r="I76" s="38">
        <f t="shared" ca="1" si="99"/>
        <v>100</v>
      </c>
      <c r="J76" s="240">
        <f t="shared" ref="J76:J77" ca="1" si="100">IF(H76=0,"",1-((H76-I76)/ABS(H76)))</f>
        <v>2.5151515369555066E-2</v>
      </c>
      <c r="K76" s="38">
        <f ca="1">+K74--K75</f>
        <v>3426</v>
      </c>
      <c r="L76" s="39">
        <f t="shared" ca="1" si="85"/>
        <v>-0.97081144191476942</v>
      </c>
      <c r="M76" s="41">
        <f ca="1">+M74-M75</f>
        <v>-3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378.5166240409207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439</v>
      </c>
    </row>
    <row r="78" spans="1:18" x14ac:dyDescent="0.25">
      <c r="A78" s="228" t="s">
        <v>104</v>
      </c>
      <c r="B78" s="232">
        <f ca="1">INDIRECT($N$1&amp; "!" &amp;$O$1&amp;N78)/0.95</f>
        <v>5.2631578947368425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24.608501118568231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475</v>
      </c>
    </row>
    <row r="79" spans="1:18" x14ac:dyDescent="0.25">
      <c r="A79" s="36" t="s">
        <v>106</v>
      </c>
      <c r="B79" s="37">
        <f ca="1">+B77-B78</f>
        <v>57.822946112083272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353.90812292235245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373.40153452685422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901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925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907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931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373.40153452685422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2342.7109974424552</v>
      </c>
      <c r="C83" s="96">
        <f t="shared" ca="1" si="114"/>
        <v>420</v>
      </c>
      <c r="D83" s="247">
        <f t="shared" ca="1" si="104"/>
        <v>0.1792794759825328</v>
      </c>
      <c r="E83" s="229">
        <f ca="1">+E62+E65+E68+E71+E74+E77</f>
        <v>960</v>
      </c>
      <c r="F83" s="230">
        <f t="shared" ca="1" si="83"/>
        <v>-0.5625</v>
      </c>
      <c r="G83" s="231">
        <f ca="1">INDIRECT($N$1&amp; "!" &amp;$P$1&amp;R83)</f>
        <v>0</v>
      </c>
      <c r="H83" s="44">
        <f t="shared" ref="H83" ca="1" si="115">+H62+H65+H68+H71+H74+H77+H80</f>
        <v>14047.74083546462</v>
      </c>
      <c r="I83" s="45">
        <f ca="1">+I62+I65+I68+I71+I74+I77+I80</f>
        <v>8976</v>
      </c>
      <c r="J83" s="247">
        <f t="shared" ca="1" si="106"/>
        <v>0.6389639519359146</v>
      </c>
      <c r="K83" s="229">
        <f ca="1">K62+K65+K68+K71+K74+K77</f>
        <v>4592</v>
      </c>
      <c r="L83" s="230">
        <f t="shared" ca="1" si="85"/>
        <v>0.95470383275261328</v>
      </c>
      <c r="M83" s="234">
        <f t="shared" ca="1" si="86"/>
        <v>0</v>
      </c>
      <c r="Q83">
        <v>891</v>
      </c>
      <c r="R83">
        <f ca="1">MATCH(Q83,INDIRECT($N$1&amp;"!A1:A1190"),0)</f>
        <v>523</v>
      </c>
    </row>
    <row r="84" spans="1:18" ht="15.75" thickBot="1" x14ac:dyDescent="0.3">
      <c r="A84" s="29" t="s">
        <v>91</v>
      </c>
      <c r="B84" s="89">
        <f t="shared" ca="1" si="114"/>
        <v>1831.5789473684213</v>
      </c>
      <c r="C84" s="89">
        <f t="shared" ca="1" si="114"/>
        <v>517</v>
      </c>
      <c r="D84" s="237">
        <f t="shared" ref="D84" ca="1" si="116">IF(B84=0,"",1+((B84-C84)/ABS(B84)))</f>
        <v>1.7177298850574712</v>
      </c>
      <c r="E84" s="79">
        <f ca="1">+E63+E66+E69+E72+E75+E78</f>
        <v>1296</v>
      </c>
      <c r="F84" s="80">
        <f t="shared" ca="1" si="83"/>
        <v>-0.6010802469135802</v>
      </c>
      <c r="G84" s="81">
        <f ca="1">INDIRECT($N$1&amp; "!" &amp;$P$1&amp;R84)</f>
        <v>0</v>
      </c>
      <c r="H84" s="31">
        <f t="shared" ref="H84:I84" ca="1" si="117">+H63+H66+H69+H72+H75+H78+H81</f>
        <v>7904.9217002237128</v>
      </c>
      <c r="I84" s="32">
        <f t="shared" ca="1" si="117"/>
        <v>10825</v>
      </c>
      <c r="J84" s="237">
        <f t="shared" ref="J84" ca="1" si="118">IF(H84=0,"",1+((H84-I84)/ABS(H84)))</f>
        <v>0.63059997169944793</v>
      </c>
      <c r="K84" s="79">
        <f ca="1">K63+K66+K69+K72+K75+K78</f>
        <v>5807</v>
      </c>
      <c r="L84" s="80">
        <f t="shared" ca="1" si="85"/>
        <v>0.86412949888066126</v>
      </c>
      <c r="M84" s="82">
        <f t="shared" ca="1" si="86"/>
        <v>4</v>
      </c>
      <c r="Q84">
        <v>897</v>
      </c>
      <c r="R84">
        <f ca="1">MATCH(Q84,INDIRECT($N$1&amp;"!A1:A1190"),0)</f>
        <v>529</v>
      </c>
    </row>
    <row r="85" spans="1:18" ht="15.75" thickBot="1" x14ac:dyDescent="0.3">
      <c r="A85" s="104" t="s">
        <v>92</v>
      </c>
      <c r="B85" s="105">
        <f t="shared" ca="1" si="114"/>
        <v>589.66496163682848</v>
      </c>
      <c r="C85" s="106">
        <f t="shared" ca="1" si="114"/>
        <v>-677</v>
      </c>
      <c r="D85" s="249">
        <f t="shared" ref="D85" ca="1" si="119">IF(B85=0,"",1-((B85-C85)/ABS(B85)))</f>
        <v>-1.1481095945072632</v>
      </c>
      <c r="E85" s="106">
        <f ca="1">+E64+E67+E70+E73+E76+E79</f>
        <v>-336</v>
      </c>
      <c r="F85" s="107">
        <f t="shared" ca="1" si="83"/>
        <v>-1.0148809523809523</v>
      </c>
      <c r="G85" s="108">
        <f ca="1">+G83-G84</f>
        <v>0</v>
      </c>
      <c r="H85" s="105">
        <f t="shared" ref="H85:I85" ca="1" si="120">+H83-H84</f>
        <v>6142.8191352409067</v>
      </c>
      <c r="I85" s="106">
        <f t="shared" ca="1" si="120"/>
        <v>-1849</v>
      </c>
      <c r="J85" s="249">
        <f t="shared" ref="J85" ca="1" si="121">IF(H85=0,"",1-((H85-I85)/ABS(H85)))</f>
        <v>-0.3010018623847186</v>
      </c>
      <c r="K85" s="106">
        <f ca="1">+K83-K84</f>
        <v>-1215</v>
      </c>
      <c r="L85" s="107">
        <f t="shared" ca="1" si="85"/>
        <v>-0.52181069958847737</v>
      </c>
      <c r="M85" s="109">
        <f ca="1">+M83-M84</f>
        <v>-4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727.19522591645352</v>
      </c>
      <c r="C90" s="72">
        <f ca="1">INDIRECT($N$1&amp; "!" &amp;$P$1&amp;N90)</f>
        <v>297</v>
      </c>
      <c r="D90" s="244">
        <f ca="1">IF(B90=0,"",1-((B90-C90)/ABS(B90)))</f>
        <v>0.40841852286049241</v>
      </c>
      <c r="E90" s="73">
        <f ca="1">INDIRECT($Q$1&amp; "!" &amp;$P$1&amp;P90)</f>
        <v>0</v>
      </c>
      <c r="F90" s="74">
        <f t="shared" ref="F90:F113" ca="1" si="122">IF(ISERROR(((C90-E90)/ABS(E90))-1),0,((C90-E90)/ABS(E90)))</f>
        <v>0</v>
      </c>
      <c r="G90" s="75">
        <f ca="1">INDIRECT($N$1&amp; "!" &amp;$P$1&amp;R90)</f>
        <v>0</v>
      </c>
      <c r="H90" s="71">
        <f ca="1">SUM(INDIRECT($N$1&amp;"!"&amp;$O$3&amp;N90&amp;":"&amp;$O$1&amp;N90))/1.173</f>
        <v>4358.9087809036655</v>
      </c>
      <c r="I90" s="72">
        <f t="shared" ref="I90:I91" ca="1" si="123">SUM(INDIRECT($N$1&amp;"!"&amp;$P$3&amp;N90&amp;":"&amp;$P$1&amp;N90))</f>
        <v>3965</v>
      </c>
      <c r="J90" s="244">
        <f ca="1">IF(H90=0,"",1-((H90-I90)/ABS(H90)))</f>
        <v>0.90963133189908085</v>
      </c>
      <c r="K90" s="73">
        <f ca="1">SUM(INDIRECT($Q$1&amp;"!"&amp;$P$3&amp;P90&amp;":"&amp;$P$1&amp;P90))</f>
        <v>2992</v>
      </c>
      <c r="L90" s="74">
        <f t="shared" ref="L90:L113" ca="1" si="124">IF(ISERROR(((I90-K90)/ABS(K90))-1),0,((I90-K90)/ABS(K90)))</f>
        <v>0.32520053475935828</v>
      </c>
      <c r="M90" s="76">
        <f ca="1">SUM(INDIRECT($N$1&amp;"!"&amp;$P$3&amp;R90&amp;":"&amp;$P$1&amp;R90))</f>
        <v>10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411</v>
      </c>
    </row>
    <row r="91" spans="1:18" x14ac:dyDescent="0.25">
      <c r="A91" s="29" t="s">
        <v>120</v>
      </c>
      <c r="B91" s="77">
        <f ca="1">INDIRECT($N$1&amp; "!" &amp;$O$1&amp;N91)/0.95</f>
        <v>1222.1052631578948</v>
      </c>
      <c r="C91" s="78">
        <f ca="1">INDIRECT($N$1&amp; "!" &amp;$P$1&amp;N91)</f>
        <v>16</v>
      </c>
      <c r="D91" s="237">
        <f ca="1">IF(B91=0,"",1+((B91-C91)/ABS(B91)))</f>
        <v>1.9869078380706289</v>
      </c>
      <c r="E91" s="79">
        <f ca="1">INDIRECT($Q$1&amp; "!" &amp;$P$1&amp;P91)</f>
        <v>108</v>
      </c>
      <c r="F91" s="80">
        <f t="shared" ca="1" si="122"/>
        <v>-0.85185185185185186</v>
      </c>
      <c r="G91" s="81">
        <f ca="1">INDIRECT($N$1&amp; "!" &amp;$P$1&amp;R91)</f>
        <v>0</v>
      </c>
      <c r="H91" s="77">
        <f ca="1">SUM(INDIRECT($N$1&amp;"!"&amp;$O$3&amp;N91&amp;":"&amp;$O$1&amp;N91))/0.894</f>
        <v>4473.1543624161077</v>
      </c>
      <c r="I91" s="78">
        <f t="shared" ca="1" si="123"/>
        <v>1794</v>
      </c>
      <c r="J91" s="237">
        <f ca="1">IF(H91=0,"",1+((H91-I91)/ABS(H91)))</f>
        <v>1.5989407351837959</v>
      </c>
      <c r="K91" s="79">
        <f ca="1">SUM(INDIRECT($Q$1&amp;"!"&amp;$P$3&amp;P91&amp;":"&amp;$P$1&amp;P91))</f>
        <v>-4516</v>
      </c>
      <c r="L91" s="80">
        <f t="shared" ca="1" si="124"/>
        <v>1.3972542072630647</v>
      </c>
      <c r="M91" s="82">
        <f t="shared" ref="M91:M112" ca="1" si="125">SUM(INDIRECT($N$1&amp;"!"&amp;$P$3&amp;R91&amp;":"&amp;$P$1&amp;R91))</f>
        <v>7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447</v>
      </c>
    </row>
    <row r="92" spans="1:18" x14ac:dyDescent="0.25">
      <c r="A92" s="125" t="s">
        <v>100</v>
      </c>
      <c r="B92" s="126">
        <f ca="1">+B90-B91</f>
        <v>-494.91003724144127</v>
      </c>
      <c r="C92" s="127">
        <f ca="1">+C90-C91</f>
        <v>281</v>
      </c>
      <c r="D92" s="250">
        <f ca="1">IF(B92=0,"",1-((B92-C92)/ABS(B92)))</f>
        <v>2.5677799576792872</v>
      </c>
      <c r="E92" s="127">
        <f ca="1">+E90-E91</f>
        <v>-108</v>
      </c>
      <c r="F92" s="128">
        <f t="shared" ca="1" si="122"/>
        <v>3.6018518518518516</v>
      </c>
      <c r="G92" s="129">
        <f ca="1">+G90-G91</f>
        <v>0</v>
      </c>
      <c r="H92" s="126">
        <f t="shared" ref="H92:I92" ca="1" si="128">+H90-H91</f>
        <v>-114.24558151244219</v>
      </c>
      <c r="I92" s="127">
        <f t="shared" ca="1" si="128"/>
        <v>2171</v>
      </c>
      <c r="J92" s="250">
        <f ca="1">IF(H92=0,"",1-((H92-I92)/ABS(H92)))</f>
        <v>21.002923100037457</v>
      </c>
      <c r="K92" s="127">
        <f ca="1">+K90-K91</f>
        <v>7508</v>
      </c>
      <c r="L92" s="128">
        <f t="shared" ca="1" si="124"/>
        <v>-0.71084176877996808</v>
      </c>
      <c r="M92" s="130">
        <f ca="1">+M90-M91</f>
        <v>3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0</v>
      </c>
      <c r="H93" s="89">
        <f ca="1">SUM(INDIRECT($N$1&amp;"!"&amp;$O$3&amp;N93&amp;":"&amp;$O$1&amp;N93))/1.173</f>
        <v>1861.8925831202046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968</v>
      </c>
      <c r="L93" s="92">
        <f t="shared" ca="1" si="124"/>
        <v>-1</v>
      </c>
      <c r="M93" s="94">
        <f t="shared" ca="1" si="125"/>
        <v>8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417</v>
      </c>
    </row>
    <row r="94" spans="1:18" x14ac:dyDescent="0.25">
      <c r="A94" s="29" t="s">
        <v>123</v>
      </c>
      <c r="B94" s="77">
        <f ca="1">INDIRECT($N$1&amp; "!" &amp;$O$1&amp;N94)/0.95</f>
        <v>85.26315789473685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412.75167785234896</v>
      </c>
      <c r="I94" s="78">
        <f t="shared" ca="1" si="130"/>
        <v>722</v>
      </c>
      <c r="J94" s="237">
        <f ca="1">IF(H94=0,"",1+((H94-I94)/ABS(H94)))</f>
        <v>0.25076422764227624</v>
      </c>
      <c r="K94" s="79">
        <f ca="1">SUM(INDIRECT($Q$1&amp;"!"&amp;$P$3&amp;P94&amp;":"&amp;$P$1&amp;P94))</f>
        <v>-1386</v>
      </c>
      <c r="L94" s="80">
        <f t="shared" ca="1" si="124"/>
        <v>1.520923520923521</v>
      </c>
      <c r="M94" s="82">
        <f t="shared" ca="1" si="125"/>
        <v>4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453</v>
      </c>
    </row>
    <row r="95" spans="1:18" x14ac:dyDescent="0.25">
      <c r="A95" s="125" t="s">
        <v>124</v>
      </c>
      <c r="B95" s="126">
        <f ca="1">+B93-B94</f>
        <v>225.05227262529726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0</v>
      </c>
      <c r="F95" s="128">
        <f t="shared" ca="1" si="122"/>
        <v>0</v>
      </c>
      <c r="G95" s="129">
        <f ca="1">+G93-G94</f>
        <v>0</v>
      </c>
      <c r="H95" s="126">
        <f t="shared" ref="H95:I95" ca="1" si="132">+H93-H94</f>
        <v>1449.1409052678555</v>
      </c>
      <c r="I95" s="127">
        <f t="shared" ca="1" si="132"/>
        <v>-722</v>
      </c>
      <c r="J95" s="250">
        <f ca="1">IF(H95=0,"",1-((H95-I95)/ABS(H95)))</f>
        <v>-0.49822622311979203</v>
      </c>
      <c r="K95" s="127">
        <f ca="1">+K93-K94</f>
        <v>2354</v>
      </c>
      <c r="L95" s="128">
        <f t="shared" ca="1" si="124"/>
        <v>-1.306711979609176</v>
      </c>
      <c r="M95" s="130">
        <f ca="1">+M93-M94</f>
        <v>4</v>
      </c>
    </row>
    <row r="96" spans="1:18" x14ac:dyDescent="0.25">
      <c r="A96" s="42" t="s">
        <v>101</v>
      </c>
      <c r="B96" s="89">
        <f ca="1">INDIRECT($N$1&amp; "!" &amp;$O$1&amp;N96)/1.173</f>
        <v>198.63597612958225</v>
      </c>
      <c r="C96" s="90">
        <f ca="1">INDIRECT($N$1&amp; "!" &amp;$P$1&amp;N96)</f>
        <v>1271</v>
      </c>
      <c r="D96" s="246">
        <f ca="1">IF(B96=0,"",1-((B96-C96)/ABS(B96)))</f>
        <v>6.3986394849785411</v>
      </c>
      <c r="E96" s="91">
        <f ca="1">INDIRECT($Q$1&amp; "!" &amp;$P$1&amp;P96)</f>
        <v>680</v>
      </c>
      <c r="F96" s="92">
        <f t="shared" ca="1" si="122"/>
        <v>0.86911764705882355</v>
      </c>
      <c r="G96" s="93">
        <f ca="1">INDIRECT($N$1&amp; "!" &amp;$P$1&amp;R96)</f>
        <v>0</v>
      </c>
      <c r="H96" s="89">
        <f ca="1">SUM(INDIRECT($N$1&amp;"!"&amp;$O$3&amp;N96&amp;":"&amp;$O$1&amp;N96))/1.173</f>
        <v>1187.5532821824381</v>
      </c>
      <c r="I96" s="90">
        <f t="shared" ref="I96:I97" ca="1" si="133">SUM(INDIRECT($N$1&amp;"!"&amp;$P$3&amp;N96&amp;":"&amp;$P$1&amp;N96))</f>
        <v>1306</v>
      </c>
      <c r="J96" s="246">
        <f ca="1">IF(H96=0,"",1-((H96-I96)/ABS(H96)))</f>
        <v>1.0997401292175162</v>
      </c>
      <c r="K96" s="91">
        <f ca="1">SUM(INDIRECT($Q$1&amp;"!"&amp;$P$3&amp;P96&amp;":"&amp;$P$1&amp;P96))</f>
        <v>952</v>
      </c>
      <c r="L96" s="92">
        <f t="shared" ca="1" si="124"/>
        <v>0.37184873949579833</v>
      </c>
      <c r="M96" s="94">
        <f t="shared" ca="1" si="125"/>
        <v>0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423</v>
      </c>
    </row>
    <row r="97" spans="1:18" x14ac:dyDescent="0.25">
      <c r="A97" s="29" t="s">
        <v>102</v>
      </c>
      <c r="B97" s="77">
        <f ca="1">INDIRECT($N$1&amp; "!" &amp;$O$1&amp;N97)/0.95</f>
        <v>221.05263157894737</v>
      </c>
      <c r="C97" s="78">
        <f ca="1">INDIRECT($N$1&amp; "!" &amp;$P$1&amp;N97)</f>
        <v>102</v>
      </c>
      <c r="D97" s="237">
        <f ca="1">IF(B97=0,"",1+((B97-C97)/ABS(B97)))</f>
        <v>1.5385714285714287</v>
      </c>
      <c r="E97" s="79">
        <f ca="1">INDIRECT($Q$1&amp; "!" &amp;$P$1&amp;P97)</f>
        <v>711</v>
      </c>
      <c r="F97" s="80">
        <f t="shared" ca="1" si="122"/>
        <v>-0.85654008438818563</v>
      </c>
      <c r="G97" s="81">
        <f ca="1">INDIRECT($N$1&amp; "!" &amp;$P$1&amp;R97)</f>
        <v>0</v>
      </c>
      <c r="H97" s="77">
        <f ca="1">SUM(INDIRECT($N$1&amp;"!"&amp;$O$3&amp;N97&amp;":"&amp;$O$1&amp;N97))/0.894</f>
        <v>1068.2326621923937</v>
      </c>
      <c r="I97" s="78">
        <f t="shared" ca="1" si="133"/>
        <v>1877</v>
      </c>
      <c r="J97" s="237">
        <f ca="1">IF(H97=0,"",1+((H97-I97)/ABS(H97)))</f>
        <v>0.24289214659685865</v>
      </c>
      <c r="K97" s="79">
        <f ca="1">SUM(INDIRECT($Q$1&amp;"!"&amp;$P$3&amp;P97&amp;":"&amp;$P$1&amp;P97))</f>
        <v>1929</v>
      </c>
      <c r="L97" s="80">
        <f t="shared" ca="1" si="124"/>
        <v>-2.6956972524624159E-2</v>
      </c>
      <c r="M97" s="82">
        <f t="shared" ca="1" si="125"/>
        <v>2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459</v>
      </c>
    </row>
    <row r="98" spans="1:18" x14ac:dyDescent="0.25">
      <c r="A98" s="125" t="s">
        <v>103</v>
      </c>
      <c r="B98" s="126">
        <f ca="1">+B96-B97</f>
        <v>-22.416655449365123</v>
      </c>
      <c r="C98" s="127">
        <f ca="1">+C96-C97</f>
        <v>1169</v>
      </c>
      <c r="D98" s="250">
        <f ca="1">IF(B98=0,"",1-((B98-C98)/ABS(B98)))</f>
        <v>54.148724979983939</v>
      </c>
      <c r="E98" s="127">
        <f ca="1">+E96-E97</f>
        <v>-31</v>
      </c>
      <c r="F98" s="128">
        <f t="shared" ca="1" si="122"/>
        <v>38.70967741935484</v>
      </c>
      <c r="G98" s="129">
        <f ca="1">+G96-G97</f>
        <v>0</v>
      </c>
      <c r="H98" s="126">
        <f t="shared" ref="H98:I98" ca="1" si="134">+H96-H97</f>
        <v>119.32061999004441</v>
      </c>
      <c r="I98" s="127">
        <f t="shared" ca="1" si="134"/>
        <v>-571</v>
      </c>
      <c r="J98" s="250">
        <f ca="1">IF(H98=0,"",1-((H98-I98)/ABS(H98)))</f>
        <v>-4.7854260231604711</v>
      </c>
      <c r="K98" s="127">
        <f ca="1">+K96-K97</f>
        <v>-977</v>
      </c>
      <c r="L98" s="128">
        <f t="shared" ca="1" si="124"/>
        <v>0.41555783009211872</v>
      </c>
      <c r="M98" s="130">
        <f ca="1">+M96-M97</f>
        <v>-2</v>
      </c>
    </row>
    <row r="99" spans="1:18" x14ac:dyDescent="0.25">
      <c r="A99" s="42" t="s">
        <v>111</v>
      </c>
      <c r="B99" s="89">
        <f ca="1">INDIRECT($N$1&amp; "!" &amp;$O$1&amp;N99)/1.173</f>
        <v>433.07757885762999</v>
      </c>
      <c r="C99" s="90">
        <f ca="1">INDIRECT($N$1&amp; "!" &amp;$P$1&amp;N99)</f>
        <v>600</v>
      </c>
      <c r="D99" s="246">
        <f ca="1">IF(B99=0,"",1-((B99-C99)/ABS(B99)))</f>
        <v>1.3854330708661418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0</v>
      </c>
      <c r="H99" s="89">
        <f ca="1">SUM(INDIRECT($N$1&amp;"!"&amp;$O$3&amp;N99&amp;":"&amp;$O$1&amp;N99))/1.173</f>
        <v>2594.2028985507245</v>
      </c>
      <c r="I99" s="90">
        <f t="shared" ref="I99:I100" ca="1" si="135">SUM(INDIRECT($N$1&amp;"!"&amp;$P$3&amp;N99&amp;":"&amp;$P$1&amp;N99))</f>
        <v>3043</v>
      </c>
      <c r="J99" s="246">
        <f ca="1">IF(H99=0,"",1-((H99-I99)/ABS(H99)))</f>
        <v>1.173</v>
      </c>
      <c r="K99" s="91">
        <f ca="1">SUM(INDIRECT($Q$1&amp;"!"&amp;$P$3&amp;P99&amp;":"&amp;$P$1&amp;P99))</f>
        <v>1485</v>
      </c>
      <c r="L99" s="92">
        <f t="shared" ca="1" si="124"/>
        <v>1.0491582491582492</v>
      </c>
      <c r="M99" s="94">
        <f t="shared" ca="1" si="125"/>
        <v>9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429</v>
      </c>
    </row>
    <row r="100" spans="1:18" x14ac:dyDescent="0.25">
      <c r="A100" s="29" t="s">
        <v>112</v>
      </c>
      <c r="B100" s="77">
        <f ca="1">INDIRECT($N$1&amp; "!" &amp;$O$1&amp;N100)/0.95</f>
        <v>417.89473684210526</v>
      </c>
      <c r="C100" s="78">
        <f ca="1">INDIRECT($N$1&amp; "!" &amp;$P$1&amp;N100)</f>
        <v>200</v>
      </c>
      <c r="D100" s="237">
        <f ca="1">IF(B100=0,"",1+((B100-C100)/ABS(B100)))</f>
        <v>1.5214105793450883</v>
      </c>
      <c r="E100" s="79">
        <f ca="1">INDIRECT($Q$1&amp; "!" &amp;$P$1&amp;P100)</f>
        <v>0</v>
      </c>
      <c r="F100" s="80">
        <f t="shared" ca="1" si="122"/>
        <v>0</v>
      </c>
      <c r="G100" s="81">
        <f ca="1">INDIRECT($N$1&amp; "!" &amp;$P$1&amp;R100)</f>
        <v>0</v>
      </c>
      <c r="H100" s="77">
        <f ca="1">SUM(INDIRECT($N$1&amp;"!"&amp;$O$3&amp;N100&amp;":"&amp;$O$1&amp;N100))/0.894</f>
        <v>2022.3713646532437</v>
      </c>
      <c r="I100" s="78">
        <f t="shared" ca="1" si="135"/>
        <v>774</v>
      </c>
      <c r="J100" s="237">
        <f ca="1">IF(H100=0,"",1+((H100-I100)/ABS(H100)))</f>
        <v>1.6172809734513274</v>
      </c>
      <c r="K100" s="79">
        <f ca="1">SUM(INDIRECT($Q$1&amp;"!"&amp;$P$3&amp;P100&amp;":"&amp;$P$1&amp;P100))</f>
        <v>614</v>
      </c>
      <c r="L100" s="80">
        <f t="shared" ca="1" si="124"/>
        <v>0.26058631921824105</v>
      </c>
      <c r="M100" s="82">
        <f t="shared" ca="1" si="125"/>
        <v>0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465</v>
      </c>
    </row>
    <row r="101" spans="1:18" x14ac:dyDescent="0.25">
      <c r="A101" s="125" t="s">
        <v>110</v>
      </c>
      <c r="B101" s="126">
        <f ca="1">+B99-B100</f>
        <v>15.182842015524727</v>
      </c>
      <c r="C101" s="127">
        <f ca="1">+C99-C100</f>
        <v>400</v>
      </c>
      <c r="D101" s="250">
        <f ca="1">IF(B101=0,"",1-((B101-C101)/ABS(B101)))</f>
        <v>26.345528695549415</v>
      </c>
      <c r="E101" s="127">
        <f ca="1">+E99-E100</f>
        <v>0</v>
      </c>
      <c r="F101" s="128">
        <f t="shared" ca="1" si="122"/>
        <v>0</v>
      </c>
      <c r="G101" s="129">
        <f ca="1">+G99-G100</f>
        <v>0</v>
      </c>
      <c r="H101" s="126">
        <f t="shared" ref="H101:I101" ca="1" si="136">+H99-H100</f>
        <v>571.83153389748077</v>
      </c>
      <c r="I101" s="127">
        <f t="shared" ca="1" si="136"/>
        <v>2269</v>
      </c>
      <c r="J101" s="250">
        <f ca="1">IF(H101=0,"",1-((H101-I101)/ABS(H101)))</f>
        <v>3.9679518625616601</v>
      </c>
      <c r="K101" s="127">
        <f ca="1">+K99-K100</f>
        <v>871</v>
      </c>
      <c r="L101" s="128">
        <f t="shared" ca="1" si="124"/>
        <v>1.6050516647531572</v>
      </c>
      <c r="M101" s="130">
        <f ca="1">+M99-M100</f>
        <v>9</v>
      </c>
    </row>
    <row r="102" spans="1:18" x14ac:dyDescent="0.25">
      <c r="A102" s="42" t="s">
        <v>109</v>
      </c>
      <c r="B102" s="89">
        <f ca="1">INDIRECT($N$1&amp; "!" &amp;$O$1&amp;N102)/1.173</f>
        <v>1731.4578005115088</v>
      </c>
      <c r="C102" s="90">
        <f ca="1">INDIRECT($N$1&amp; "!" &amp;$P$1&amp;N102)</f>
        <v>215</v>
      </c>
      <c r="D102" s="246">
        <f t="shared" ref="D102" ca="1" si="137">IF(B102=0,"",1-((B102-C102)/ABS(B102)))</f>
        <v>0.12417282127031015</v>
      </c>
      <c r="E102" s="91">
        <f ca="1">INDIRECT($Q$1&amp; "!" &amp;$P$1&amp;P102)</f>
        <v>1800</v>
      </c>
      <c r="F102" s="92">
        <f t="shared" ca="1" si="122"/>
        <v>-0.88055555555555554</v>
      </c>
      <c r="G102" s="93">
        <f ca="1">INDIRECT($N$1&amp; "!" &amp;$P$1&amp;R102)</f>
        <v>0</v>
      </c>
      <c r="H102" s="89">
        <f ca="1">SUM(INDIRECT($N$1&amp;"!"&amp;$O$3&amp;N102&amp;":"&amp;$O$1&amp;N102))/1.173</f>
        <v>10380.221653878942</v>
      </c>
      <c r="I102" s="90">
        <f t="shared" ref="I102:I103" ca="1" si="138">SUM(INDIRECT($N$1&amp;"!"&amp;$P$3&amp;N102&amp;":"&amp;$P$1&amp;N102))</f>
        <v>13132</v>
      </c>
      <c r="J102" s="246">
        <f ca="1">IF(H102=0,"",1-((H102-I102)/ABS(H102)))</f>
        <v>1.2650982260183969</v>
      </c>
      <c r="K102" s="91">
        <f ca="1">SUM(INDIRECT($Q$1&amp;"!"&amp;$P$3&amp;P102&amp;":"&amp;$P$1&amp;P102))</f>
        <v>20510</v>
      </c>
      <c r="L102" s="92">
        <f t="shared" ca="1" si="124"/>
        <v>-0.35972696245733787</v>
      </c>
      <c r="M102" s="94">
        <f t="shared" ca="1" si="125"/>
        <v>16</v>
      </c>
      <c r="N102">
        <f t="shared" ca="1" si="126"/>
        <v>362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441</v>
      </c>
    </row>
    <row r="103" spans="1:18" x14ac:dyDescent="0.25">
      <c r="A103" s="29" t="s">
        <v>108</v>
      </c>
      <c r="B103" s="77">
        <f ca="1">INDIRECT($N$1&amp; "!" &amp;$O$1&amp;N103)/0.95</f>
        <v>961.0526315789474</v>
      </c>
      <c r="C103" s="78">
        <f ca="1">INDIRECT($N$1&amp; "!" &amp;$P$1&amp;N103)</f>
        <v>2493</v>
      </c>
      <c r="D103" s="237">
        <f t="shared" ref="D103" ca="1" si="139">IF(B103=0,"",1+((B103-C103)/ABS(B103)))</f>
        <v>-0.59403066812705352</v>
      </c>
      <c r="E103" s="79">
        <f ca="1">INDIRECT($Q$1&amp; "!" &amp;$P$1&amp;P103)</f>
        <v>1149</v>
      </c>
      <c r="F103" s="80">
        <f t="shared" ca="1" si="122"/>
        <v>1.1697127937336815</v>
      </c>
      <c r="G103" s="81">
        <f ca="1">INDIRECT($N$1&amp; "!" &amp;$P$1&amp;R103)</f>
        <v>0</v>
      </c>
      <c r="H103" s="77">
        <f ca="1">SUM(INDIRECT($N$1&amp;"!"&amp;$O$3&amp;N103&amp;":"&amp;$O$1&amp;N103))/0.894</f>
        <v>4653.2438478747199</v>
      </c>
      <c r="I103" s="78">
        <f t="shared" ca="1" si="138"/>
        <v>8877</v>
      </c>
      <c r="J103" s="237">
        <f t="shared" ref="J103" ca="1" si="140">IF(H103=0,"",1+((H103-I103)/ABS(H103)))</f>
        <v>9.2298557692307548E-2</v>
      </c>
      <c r="K103" s="79">
        <f ca="1">SUM(INDIRECT($Q$1&amp;"!"&amp;$P$3&amp;P103&amp;":"&amp;$P$1&amp;P103))</f>
        <v>4153</v>
      </c>
      <c r="L103" s="80">
        <f t="shared" ca="1" si="124"/>
        <v>1.1374909703828557</v>
      </c>
      <c r="M103" s="82">
        <f t="shared" ca="1" si="125"/>
        <v>0</v>
      </c>
      <c r="N103">
        <f t="shared" ca="1" si="126"/>
        <v>368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477</v>
      </c>
    </row>
    <row r="104" spans="1:18" x14ac:dyDescent="0.25">
      <c r="A104" s="125" t="s">
        <v>107</v>
      </c>
      <c r="B104" s="126">
        <f ca="1">+B102-B103</f>
        <v>770.40516893256142</v>
      </c>
      <c r="C104" s="127">
        <f ca="1">+C102-C103</f>
        <v>-2278</v>
      </c>
      <c r="D104" s="250">
        <f t="shared" ref="D104:D105" ca="1" si="141">IF(B104=0,"",1-((B104-C104)/ABS(B104)))</f>
        <v>-2.9568856646643402</v>
      </c>
      <c r="E104" s="127">
        <f ca="1">+E102-E103</f>
        <v>651</v>
      </c>
      <c r="F104" s="128">
        <f t="shared" ca="1" si="122"/>
        <v>-4.4992319508448544</v>
      </c>
      <c r="G104" s="129">
        <f ca="1">+G102-G103</f>
        <v>0</v>
      </c>
      <c r="H104" s="126">
        <f t="shared" ref="H104:I104" ca="1" si="142">+H102-H103</f>
        <v>5726.9778060042217</v>
      </c>
      <c r="I104" s="127">
        <f t="shared" ca="1" si="142"/>
        <v>4255</v>
      </c>
      <c r="J104" s="250">
        <f t="shared" ref="J104:J105" ca="1" si="143">IF(H104=0,"",1-((H104-I104)/ABS(H104)))</f>
        <v>0.74297476682012187</v>
      </c>
      <c r="K104" s="127">
        <f ca="1">+K102-K103</f>
        <v>16357</v>
      </c>
      <c r="L104" s="128">
        <f t="shared" ca="1" si="124"/>
        <v>-0.73986672372684481</v>
      </c>
      <c r="M104" s="130">
        <f ca="1">+M102-M103</f>
        <v>16</v>
      </c>
    </row>
    <row r="105" spans="1:18" x14ac:dyDescent="0.25">
      <c r="A105" s="42" t="s">
        <v>105</v>
      </c>
      <c r="B105" s="89">
        <f ca="1">INDIRECT($N$1&amp; "!" &amp;$O$1&amp;N105)/1.173</f>
        <v>97.186700767263417</v>
      </c>
      <c r="C105" s="90">
        <f ca="1">INDIRECT($N$1&amp; "!" &amp;$P$1&amp;N105)</f>
        <v>69</v>
      </c>
      <c r="D105" s="246">
        <f t="shared" ca="1" si="141"/>
        <v>0.70997368421052642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578.85763000852512</v>
      </c>
      <c r="I105" s="90">
        <f t="shared" ref="I105:I106" ca="1" si="144">SUM(INDIRECT($N$1&amp;"!"&amp;$P$3&amp;N105&amp;":"&amp;$P$1&amp;N105))</f>
        <v>159</v>
      </c>
      <c r="J105" s="246">
        <f t="shared" ca="1" si="143"/>
        <v>0.27467893961708401</v>
      </c>
      <c r="K105" s="91">
        <f ca="1">SUM(INDIRECT($Q$1&amp;"!"&amp;$P$3&amp;P105&amp;":"&amp;$P$1&amp;P105))</f>
        <v>254</v>
      </c>
      <c r="L105" s="92">
        <f t="shared" ca="1" si="124"/>
        <v>-0.37401574803149606</v>
      </c>
      <c r="M105" s="94">
        <f t="shared" ca="1" si="125"/>
        <v>1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435</v>
      </c>
    </row>
    <row r="106" spans="1:18" x14ac:dyDescent="0.25">
      <c r="A106" s="228" t="s">
        <v>104</v>
      </c>
      <c r="B106" s="89">
        <f ca="1">INDIRECT($N$1&amp; "!" &amp;$O$1&amp;N106)/0.95</f>
        <v>8.4210526315789469</v>
      </c>
      <c r="C106" s="96">
        <f ca="1">INDIRECT($N$1&amp; "!" &amp;$P$1&amp;N106)</f>
        <v>594</v>
      </c>
      <c r="D106" s="247">
        <f ca="1">IF(B106=0,"",1+((B106-C106)/ABS(B106)))</f>
        <v>-68.537500000000009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41.387024608501115</v>
      </c>
      <c r="I106" s="233">
        <f t="shared" ca="1" si="144"/>
        <v>1025</v>
      </c>
      <c r="J106" s="247">
        <f t="shared" ref="J106" ca="1" si="145">IF(H106=0,"",1+((H106-I106)/ABS(H106)))</f>
        <v>-22.766216216216218</v>
      </c>
      <c r="K106" s="229">
        <f ca="1">SUM(INDIRECT($Q$1&amp;"!"&amp;$P$3&amp;P106&amp;":"&amp;$P$1&amp;P106))</f>
        <v>117</v>
      </c>
      <c r="L106" s="230">
        <f t="shared" ca="1" si="124"/>
        <v>7.7606837606837606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471</v>
      </c>
    </row>
    <row r="107" spans="1:18" x14ac:dyDescent="0.25">
      <c r="A107" s="125" t="s">
        <v>106</v>
      </c>
      <c r="B107" s="126">
        <f ca="1">+B105-B106</f>
        <v>88.765648135684472</v>
      </c>
      <c r="C107" s="127">
        <f ca="1">+C105-C106</f>
        <v>-525</v>
      </c>
      <c r="D107" s="250">
        <f t="shared" ref="D107:D111" ca="1" si="146">IF(B107=0,"",1-((B107-C107)/ABS(B107)))</f>
        <v>-5.9144501395123141</v>
      </c>
      <c r="E107" s="127">
        <f ca="1">+E105-E106</f>
        <v>0</v>
      </c>
      <c r="F107" s="128">
        <f t="shared" ca="1" si="122"/>
        <v>0</v>
      </c>
      <c r="G107" s="129">
        <f ca="1">+G105-G106</f>
        <v>0</v>
      </c>
      <c r="H107" s="126">
        <f t="shared" ref="H107:I107" ca="1" si="147">+H105-H106</f>
        <v>537.47060540002406</v>
      </c>
      <c r="I107" s="127">
        <f t="shared" ca="1" si="147"/>
        <v>-866</v>
      </c>
      <c r="J107" s="250">
        <f t="shared" ref="J107:J111" ca="1" si="148">IF(H107=0,"",1-((H107-I107)/ABS(H107)))</f>
        <v>-1.6112509061876246</v>
      </c>
      <c r="K107" s="127">
        <f ca="1">+K105-K106</f>
        <v>137</v>
      </c>
      <c r="L107" s="128">
        <f t="shared" ca="1" si="124"/>
        <v>-7.3211678832116789</v>
      </c>
      <c r="M107" s="130">
        <f ca="1">+M105-M106</f>
        <v>1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572.89002557544757</v>
      </c>
      <c r="I108" s="90">
        <f t="shared" ref="I108:I109" ca="1" si="149">SUM(INDIRECT($N$1&amp;"!"&amp;$P$3&amp;N108&amp;":"&amp;$P$1&amp;N108))</f>
        <v>151</v>
      </c>
      <c r="J108" s="246">
        <f t="shared" ca="1" si="148"/>
        <v>0.26357589285714289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897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921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903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933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572.89002557544757</v>
      </c>
      <c r="I110" s="127">
        <f t="shared" ca="1" si="154"/>
        <v>151</v>
      </c>
      <c r="J110" s="250">
        <f t="shared" ref="J110" ca="1" si="155">IF(H110=0,"",1-((H110-I110)/ABS(H110)))</f>
        <v>0.26357589285714289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3593.3503836317136</v>
      </c>
      <c r="C111" s="96">
        <f t="shared" ca="1" si="156"/>
        <v>2452</v>
      </c>
      <c r="D111" s="247">
        <f t="shared" ca="1" si="146"/>
        <v>0.68237153024911024</v>
      </c>
      <c r="E111" s="229">
        <f ca="1">+E90+E93+E96+E99+E102+E105</f>
        <v>2480</v>
      </c>
      <c r="F111" s="230">
        <f t="shared" ca="1" si="122"/>
        <v>-1.1290322580645161E-2</v>
      </c>
      <c r="G111" s="231">
        <f ca="1">INDIRECT($N$1&amp; "!" &amp;$P$1&amp;R111)</f>
        <v>0</v>
      </c>
      <c r="H111" s="44">
        <f ca="1">+H90+H93+H96+H99+H102+H105+H108</f>
        <v>21534.526854219948</v>
      </c>
      <c r="I111" s="45">
        <f ca="1">+I90+I93+I96+I99+I102+I105+I108</f>
        <v>21756</v>
      </c>
      <c r="J111" s="247">
        <f t="shared" ca="1" si="148"/>
        <v>1.0102845605700712</v>
      </c>
      <c r="K111" s="229">
        <f ca="1">K90+K93+K96+K99+K102+K105</f>
        <v>27161</v>
      </c>
      <c r="L111" s="230">
        <f t="shared" ca="1" si="124"/>
        <v>-0.19899856411766872</v>
      </c>
      <c r="M111" s="234">
        <f t="shared" ca="1" si="125"/>
        <v>21</v>
      </c>
      <c r="Q111">
        <v>887</v>
      </c>
      <c r="R111">
        <f ca="1">MATCH(Q111,INDIRECT($N$1&amp;"!A1:A1190"),0)</f>
        <v>519</v>
      </c>
    </row>
    <row r="112" spans="1:18" ht="15.75" thickBot="1" x14ac:dyDescent="0.3">
      <c r="A112" s="29" t="s">
        <v>91</v>
      </c>
      <c r="B112" s="89">
        <f t="shared" ca="1" si="156"/>
        <v>2915.7894736842104</v>
      </c>
      <c r="C112" s="89">
        <f t="shared" ca="1" si="156"/>
        <v>3405</v>
      </c>
      <c r="D112" s="237">
        <f t="shared" ref="D112" ca="1" si="157">IF(B112=0,"",1+((B112-C112)/ABS(B112)))</f>
        <v>0.83222021660649814</v>
      </c>
      <c r="E112" s="79">
        <f ca="1">+E91+E94+E97+E100+E103+E106</f>
        <v>1968</v>
      </c>
      <c r="F112" s="80">
        <f t="shared" ca="1" si="122"/>
        <v>0.73018292682926833</v>
      </c>
      <c r="G112" s="81">
        <f ca="1">INDIRECT($N$1&amp; "!" &amp;$P$1&amp;R112)</f>
        <v>0</v>
      </c>
      <c r="H112" s="31">
        <f t="shared" ref="H112:I112" ca="1" si="158">+H91+H94+H97+H100+H103+H106+H109</f>
        <v>12671.140939597315</v>
      </c>
      <c r="I112" s="32">
        <f t="shared" ca="1" si="158"/>
        <v>15069</v>
      </c>
      <c r="J112" s="237">
        <f t="shared" ref="J112" ca="1" si="159">IF(H112=0,"",1+((H112-I112)/ABS(H112)))</f>
        <v>0.8107621822033898</v>
      </c>
      <c r="K112" s="79">
        <f ca="1">K91+K94+K97+K100+K103+K106</f>
        <v>911</v>
      </c>
      <c r="L112" s="80">
        <f t="shared" ca="1" si="124"/>
        <v>15.541163556531284</v>
      </c>
      <c r="M112" s="82">
        <f t="shared" ca="1" si="125"/>
        <v>3</v>
      </c>
      <c r="Q112">
        <v>893</v>
      </c>
      <c r="R112">
        <f ca="1">MATCH(Q112,INDIRECT($N$1&amp;"!A1:A1190"),0)</f>
        <v>525</v>
      </c>
    </row>
    <row r="113" spans="1:18" ht="15.75" thickBot="1" x14ac:dyDescent="0.3">
      <c r="A113" s="131" t="s">
        <v>92</v>
      </c>
      <c r="B113" s="132">
        <f t="shared" ca="1" si="156"/>
        <v>677.56090994750275</v>
      </c>
      <c r="C113" s="133">
        <f t="shared" ca="1" si="156"/>
        <v>-953</v>
      </c>
      <c r="D113" s="251">
        <f t="shared" ref="D113" ca="1" si="160">IF(B113=0,"",1-((B113-C113)/ABS(B113)))</f>
        <v>-1.4065156150667519</v>
      </c>
      <c r="E113" s="134">
        <f ca="1">+E92+E95+E98+E101+E104+E107</f>
        <v>512</v>
      </c>
      <c r="F113" s="135">
        <f t="shared" ca="1" si="122"/>
        <v>-2.861328125</v>
      </c>
      <c r="G113" s="136">
        <f ca="1">+G111-G112</f>
        <v>0</v>
      </c>
      <c r="H113" s="132">
        <f t="shared" ref="H113:I113" ca="1" si="161">+H111-H112</f>
        <v>8863.3859146226332</v>
      </c>
      <c r="I113" s="134">
        <f t="shared" ca="1" si="161"/>
        <v>6687</v>
      </c>
      <c r="J113" s="251">
        <f t="shared" ref="J113" ca="1" si="162">IF(H113=0,"",1-((H113-I113)/ABS(H113)))</f>
        <v>0.75445208686760712</v>
      </c>
      <c r="K113" s="134">
        <f ca="1">+K111-K112</f>
        <v>26250</v>
      </c>
      <c r="L113" s="135">
        <f t="shared" ca="1" si="124"/>
        <v>-0.74525714285714284</v>
      </c>
      <c r="M113" s="137">
        <f ca="1">+M111-M112</f>
        <v>18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55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0</v>
      </c>
      <c r="H118" s="71">
        <f ca="1">SUM(INDIRECT($N$1&amp;"!"&amp;$O$3&amp;N118&amp;":"&amp;$O$1&amp;N118))/1.173</f>
        <v>2465.4731457800513</v>
      </c>
      <c r="I118" s="72">
        <f t="shared" ref="I118:I119" ca="1" si="164">SUM(INDIRECT($N$1&amp;"!"&amp;$P$3&amp;N118&amp;":"&amp;$P$1&amp;N118))</f>
        <v>180</v>
      </c>
      <c r="J118" s="244">
        <f ca="1">IF(H118=0,"",1-((H118-I118)/ABS(H118)))</f>
        <v>7.3008298755186773E-2</v>
      </c>
      <c r="K118" s="73">
        <f ca="1">SUM(INDIRECT($Q$1&amp;"!"&amp;$P$3&amp;P118&amp;":"&amp;$P$1&amp;P118))</f>
        <v>279</v>
      </c>
      <c r="L118" s="74">
        <f t="shared" ref="L118:L141" ca="1" si="165">IF(ISERROR(((I118-K118)/ABS(K118))-1),0,((I118-K118)/ABS(K118)))</f>
        <v>-0.35483870967741937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416</v>
      </c>
    </row>
    <row r="119" spans="1:18" x14ac:dyDescent="0.25">
      <c r="A119" s="29" t="s">
        <v>120</v>
      </c>
      <c r="B119" s="77">
        <f ca="1">INDIRECT($N$1&amp; "!" &amp;$O$1&amp;N119)/0.95</f>
        <v>5702.105263157895</v>
      </c>
      <c r="C119" s="78">
        <f ca="1">INDIRECT($N$1&amp; "!" &amp;$P$1&amp;N119)</f>
        <v>3599</v>
      </c>
      <c r="D119" s="258">
        <f ca="1">IF(B119=0,"",1+((B119-C119)/ABS(B119)))</f>
        <v>1.3688296104855087</v>
      </c>
      <c r="E119" s="79">
        <f ca="1">INDIRECT($Q$1&amp; "!" &amp;$P$1&amp;P119)</f>
        <v>141</v>
      </c>
      <c r="F119" s="80">
        <f t="shared" ca="1" si="163"/>
        <v>24.524822695035461</v>
      </c>
      <c r="G119" s="81">
        <f ca="1">INDIRECT($N$1&amp; "!" &amp;$P$1&amp;R119)</f>
        <v>0</v>
      </c>
      <c r="H119" s="77">
        <f ca="1">SUM(INDIRECT($N$1&amp;"!"&amp;$O$3&amp;N119&amp;":"&amp;$O$1&amp;N119))/0.894</f>
        <v>20873.601789709173</v>
      </c>
      <c r="I119" s="78">
        <f t="shared" ca="1" si="164"/>
        <v>12118</v>
      </c>
      <c r="J119" s="237">
        <f ca="1">IF(H119=0,"",1+((H119-I119)/ABS(H119)))</f>
        <v>1.419458121215369</v>
      </c>
      <c r="K119" s="79">
        <f ca="1">SUM(INDIRECT($Q$1&amp;"!"&amp;$P$3&amp;P119&amp;":"&amp;$P$1&amp;P119))</f>
        <v>792</v>
      </c>
      <c r="L119" s="80">
        <f t="shared" ca="1" si="165"/>
        <v>14.30050505050505</v>
      </c>
      <c r="M119" s="82">
        <f t="shared" ref="M119:M140" ca="1" si="166">SUM(INDIRECT($N$1&amp;"!"&amp;$P$3&amp;R119&amp;":"&amp;$P$1&amp;R119))</f>
        <v>29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452</v>
      </c>
    </row>
    <row r="120" spans="1:18" x14ac:dyDescent="0.25">
      <c r="A120" s="153" t="s">
        <v>100</v>
      </c>
      <c r="B120" s="154">
        <f ca="1">+B118-B119</f>
        <v>-5291.1930721945528</v>
      </c>
      <c r="C120" s="155">
        <f ca="1">+C118-C119</f>
        <v>-3599</v>
      </c>
      <c r="D120" s="252">
        <f ca="1">IF(B120=0,"",1-((B120-C120)/ABS(B120)))</f>
        <v>1.3198131402702162</v>
      </c>
      <c r="E120" s="155">
        <f ca="1">+E118-E119</f>
        <v>-86</v>
      </c>
      <c r="F120" s="156">
        <f t="shared" ca="1" si="163"/>
        <v>-40.848837209302324</v>
      </c>
      <c r="G120" s="157">
        <f ca="1">+G118-G119</f>
        <v>0</v>
      </c>
      <c r="H120" s="154">
        <f t="shared" ref="H120:I120" ca="1" si="169">+H118-H119</f>
        <v>-18408.128643929122</v>
      </c>
      <c r="I120" s="155">
        <f t="shared" ca="1" si="169"/>
        <v>-11938</v>
      </c>
      <c r="J120" s="252">
        <f ca="1">IF(H120=0,"",1-((H120-I120)/ABS(H120)))</f>
        <v>1.3514821505804138</v>
      </c>
      <c r="K120" s="155">
        <f ca="1">+K118-K119</f>
        <v>-513</v>
      </c>
      <c r="L120" s="156">
        <f t="shared" ca="1" si="165"/>
        <v>-22.270955165692008</v>
      </c>
      <c r="M120" s="158">
        <f ca="1">+M118-M119</f>
        <v>-28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1053.7084398976981</v>
      </c>
      <c r="I121" s="90">
        <f t="shared" ref="I121:I122" ca="1" si="171">SUM(INDIRECT($N$1&amp;"!"&amp;$P$3&amp;N121&amp;":"&amp;$P$1&amp;N121))</f>
        <v>203</v>
      </c>
      <c r="J121" s="246">
        <f t="shared" ref="J121" ca="1" si="172">IF(H121=0,"",1-((H121-I121)/ABS(H121)))</f>
        <v>0.1926529126213592</v>
      </c>
      <c r="K121" s="91">
        <f ca="1">SUM(INDIRECT($Q$1&amp;"!"&amp;$P$3&amp;P121&amp;":"&amp;$P$1&amp;P121))</f>
        <v>100</v>
      </c>
      <c r="L121" s="92">
        <f t="shared" ca="1" si="165"/>
        <v>1.03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422</v>
      </c>
    </row>
    <row r="122" spans="1:18" x14ac:dyDescent="0.25">
      <c r="A122" s="29" t="s">
        <v>123</v>
      </c>
      <c r="B122" s="77">
        <f ca="1">INDIRECT($N$1&amp; "!" &amp;$O$1&amp;N122)/0.95</f>
        <v>41.05263157894737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197.98657718120805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28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458</v>
      </c>
    </row>
    <row r="123" spans="1:18" x14ac:dyDescent="0.25">
      <c r="A123" s="153" t="s">
        <v>124</v>
      </c>
      <c r="B123" s="154">
        <f ca="1">+B121-B122</f>
        <v>134.56544173733565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855.72186271649002</v>
      </c>
      <c r="I123" s="155">
        <f t="shared" ca="1" si="173"/>
        <v>203</v>
      </c>
      <c r="J123" s="252">
        <f ca="1">IF(H123=0,"",1-((H123-I123)/ABS(H123)))</f>
        <v>0.23722661397895839</v>
      </c>
      <c r="K123" s="155">
        <f ca="1">+K121-K122</f>
        <v>100</v>
      </c>
      <c r="L123" s="156">
        <f t="shared" ca="1" si="165"/>
        <v>1.03</v>
      </c>
      <c r="M123" s="158">
        <f ca="1">+M121-M122</f>
        <v>-27</v>
      </c>
    </row>
    <row r="124" spans="1:18" x14ac:dyDescent="0.25">
      <c r="A124" s="42" t="s">
        <v>101</v>
      </c>
      <c r="B124" s="236">
        <f ca="1">INDIRECT($N$1&amp; "!" &amp;$O$1&amp;N124)/1.173</f>
        <v>112.53196930946291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670.92924126172204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428</v>
      </c>
    </row>
    <row r="125" spans="1:18" x14ac:dyDescent="0.25">
      <c r="A125" s="29" t="s">
        <v>102</v>
      </c>
      <c r="B125" s="77">
        <f ca="1">INDIRECT($N$1&amp; "!" &amp;$O$1&amp;N125)/0.95</f>
        <v>106.31578947368422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513.42281879194627</v>
      </c>
      <c r="I125" s="78">
        <f t="shared" ca="1" si="174"/>
        <v>444</v>
      </c>
      <c r="J125" s="237">
        <f ca="1">IF(H125=0,"",1+((H125-I125)/ABS(H125)))</f>
        <v>1.1352156862745097</v>
      </c>
      <c r="K125" s="79">
        <f ca="1">SUM(INDIRECT($Q$1&amp;"!"&amp;$P$3&amp;P125&amp;":"&amp;$P$1&amp;P125))</f>
        <v>176</v>
      </c>
      <c r="L125" s="80">
        <f t="shared" ca="1" si="165"/>
        <v>1.5227272727272727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464</v>
      </c>
    </row>
    <row r="126" spans="1:18" x14ac:dyDescent="0.25">
      <c r="A126" s="153" t="s">
        <v>103</v>
      </c>
      <c r="B126" s="154">
        <f ca="1">+B124-B125</f>
        <v>6.2161798357786893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157.50642246977577</v>
      </c>
      <c r="I126" s="155">
        <f t="shared" ca="1" si="175"/>
        <v>-444</v>
      </c>
      <c r="J126" s="252">
        <f ca="1">IF(H126=0,"",1-((H126-I126)/ABS(H126)))</f>
        <v>-2.8189326697785932</v>
      </c>
      <c r="K126" s="155">
        <f ca="1">+K124-K125</f>
        <v>-176</v>
      </c>
      <c r="L126" s="156">
        <f t="shared" ca="1" si="165"/>
        <v>-1.5227272727272727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1468.0306905370844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434</v>
      </c>
    </row>
    <row r="128" spans="1:18" x14ac:dyDescent="0.25">
      <c r="A128" s="29" t="s">
        <v>112</v>
      </c>
      <c r="B128" s="77">
        <f ca="1">INDIRECT($N$1&amp; "!" &amp;$O$1&amp;N128)/0.95</f>
        <v>200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969.79865771812081</v>
      </c>
      <c r="I128" s="78">
        <f t="shared" ca="1" si="176"/>
        <v>280</v>
      </c>
      <c r="J128" s="237">
        <f ca="1">IF(H128=0,"",1+((H128-I128)/ABS(H128)))</f>
        <v>1.7112802768166091</v>
      </c>
      <c r="K128" s="79">
        <f ca="1">SUM(INDIRECT($Q$1&amp;"!"&amp;$P$3&amp;P128&amp;":"&amp;$P$1&amp;P128))</f>
        <v>464</v>
      </c>
      <c r="L128" s="80">
        <f t="shared" ca="1" si="165"/>
        <v>-0.39655172413793105</v>
      </c>
      <c r="M128" s="82">
        <f t="shared" ca="1" si="166"/>
        <v>11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470</v>
      </c>
    </row>
    <row r="129" spans="1:18" x14ac:dyDescent="0.25">
      <c r="A129" s="153" t="s">
        <v>110</v>
      </c>
      <c r="B129" s="154">
        <f ca="1">+B127-B128</f>
        <v>44.671781756180735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498.2320328189636</v>
      </c>
      <c r="I129" s="155">
        <f t="shared" ca="1" si="177"/>
        <v>-280</v>
      </c>
      <c r="J129" s="252">
        <f ca="1">IF(H129=0,"",1-((H129-I129)/ABS(H129)))</f>
        <v>-0.56198714967357422</v>
      </c>
      <c r="K129" s="155">
        <f ca="1">+K127-K128</f>
        <v>-464</v>
      </c>
      <c r="L129" s="156">
        <f t="shared" ca="1" si="165"/>
        <v>0.39655172413793105</v>
      </c>
      <c r="M129" s="158">
        <f ca="1">+M127-M128</f>
        <v>-11</v>
      </c>
    </row>
    <row r="130" spans="1:18" x14ac:dyDescent="0.25">
      <c r="A130" s="42" t="s">
        <v>109</v>
      </c>
      <c r="B130" s="89">
        <f ca="1">INDIRECT($N$1&amp; "!" &amp;$O$1&amp;N130)/1.173</f>
        <v>978.68712702472294</v>
      </c>
      <c r="C130" s="90">
        <f ca="1">INDIRECT($N$1&amp; "!" &amp;$P$1&amp;N130)</f>
        <v>300</v>
      </c>
      <c r="D130" s="246">
        <f t="shared" ref="D130" ca="1" si="178">IF(B130=0,"",1-((B130-C130)/ABS(B130)))</f>
        <v>0.30653310104529619</v>
      </c>
      <c r="E130" s="91">
        <f ca="1">INDIRECT($Q$1&amp; "!" &amp;$P$1&amp;P130)</f>
        <v>978</v>
      </c>
      <c r="F130" s="92">
        <f t="shared" ca="1" si="163"/>
        <v>-0.69325153374233128</v>
      </c>
      <c r="G130" s="93">
        <f ca="1">INDIRECT($N$1&amp; "!" &amp;$P$1&amp;R130)</f>
        <v>0</v>
      </c>
      <c r="H130" s="89">
        <f ca="1">SUM(INDIRECT($N$1&amp;"!"&amp;$O$3&amp;N130&amp;":"&amp;$O$1&amp;N130))/1.173</f>
        <v>5867.8601875532822</v>
      </c>
      <c r="I130" s="90">
        <f t="shared" ref="I130:I131" ca="1" si="179">SUM(INDIRECT($N$1&amp;"!"&amp;$P$3&amp;N130&amp;":"&amp;$P$1&amp;N130))</f>
        <v>3933</v>
      </c>
      <c r="J130" s="246">
        <f ca="1">IF(H130=0,"",1-((H130-I130)/ABS(H130)))</f>
        <v>0.67026136858927798</v>
      </c>
      <c r="K130" s="91">
        <f ca="1">SUM(INDIRECT($Q$1&amp;"!"&amp;$P$3&amp;P130&amp;":"&amp;$P$1&amp;P130))</f>
        <v>2996</v>
      </c>
      <c r="L130" s="92">
        <f t="shared" ca="1" si="165"/>
        <v>0.31275033377837114</v>
      </c>
      <c r="M130" s="94">
        <f t="shared" ca="1" si="166"/>
        <v>0</v>
      </c>
      <c r="N130">
        <f t="shared" ca="1" si="167"/>
        <v>367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446</v>
      </c>
    </row>
    <row r="131" spans="1:18" x14ac:dyDescent="0.25">
      <c r="A131" s="29" t="s">
        <v>108</v>
      </c>
      <c r="B131" s="77">
        <f ca="1">INDIRECT($N$1&amp; "!" &amp;$O$1&amp;N131)/0.95</f>
        <v>461.0526315789474</v>
      </c>
      <c r="C131" s="78">
        <f ca="1">INDIRECT($N$1&amp; "!" &amp;$P$1&amp;N131)</f>
        <v>790</v>
      </c>
      <c r="D131" s="237">
        <f t="shared" ref="D131" ca="1" si="180">IF(B131=0,"",1+((B131-C131)/ABS(B131)))</f>
        <v>0.28652968036529691</v>
      </c>
      <c r="E131" s="79">
        <f ca="1">INDIRECT($Q$1&amp; "!" &amp;$P$1&amp;P131)</f>
        <v>160</v>
      </c>
      <c r="F131" s="80">
        <f t="shared" ca="1" si="163"/>
        <v>3.9375</v>
      </c>
      <c r="G131" s="81">
        <f ca="1">INDIRECT($N$1&amp; "!" &amp;$P$1&amp;R131)</f>
        <v>0</v>
      </c>
      <c r="H131" s="77">
        <f ca="1">SUM(INDIRECT($N$1&amp;"!"&amp;$O$3&amp;N131&amp;":"&amp;$O$1&amp;N131))/0.894</f>
        <v>2233.7807606263982</v>
      </c>
      <c r="I131" s="78">
        <f t="shared" ca="1" si="179"/>
        <v>3095</v>
      </c>
      <c r="J131" s="237">
        <f t="shared" ref="J131" ca="1" si="181">IF(H131=0,"",1+((H131-I131)/ABS(H131)))</f>
        <v>0.61445668502754125</v>
      </c>
      <c r="K131" s="79">
        <f ca="1">SUM(INDIRECT($Q$1&amp;"!"&amp;$P$3&amp;P131&amp;":"&amp;$P$1&amp;P131))</f>
        <v>900</v>
      </c>
      <c r="L131" s="80">
        <f t="shared" ca="1" si="165"/>
        <v>2.4388888888888891</v>
      </c>
      <c r="M131" s="82">
        <f t="shared" ca="1" si="166"/>
        <v>1</v>
      </c>
      <c r="N131">
        <f t="shared" ca="1" si="167"/>
        <v>373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482</v>
      </c>
    </row>
    <row r="132" spans="1:18" x14ac:dyDescent="0.25">
      <c r="A132" s="153" t="s">
        <v>107</v>
      </c>
      <c r="B132" s="154">
        <f ca="1">+B130-B131</f>
        <v>517.63449544577554</v>
      </c>
      <c r="C132" s="155">
        <f ca="1">+C130-C131</f>
        <v>-490</v>
      </c>
      <c r="D132" s="252">
        <f t="shared" ref="D132:D133" ca="1" si="182">IF(B132=0,"",1-((B132-C132)/ABS(B132)))</f>
        <v>-0.94661388356280751</v>
      </c>
      <c r="E132" s="155">
        <f ca="1">+E130-E131</f>
        <v>818</v>
      </c>
      <c r="F132" s="156">
        <f t="shared" ca="1" si="163"/>
        <v>-1.5990220048899755</v>
      </c>
      <c r="G132" s="157">
        <f ca="1">+G130-G131</f>
        <v>0</v>
      </c>
      <c r="H132" s="154">
        <f t="shared" ref="H132:I132" ca="1" si="183">+H130-H131</f>
        <v>3634.079426926884</v>
      </c>
      <c r="I132" s="155">
        <f t="shared" ca="1" si="183"/>
        <v>838</v>
      </c>
      <c r="J132" s="252">
        <f t="shared" ref="J132:J133" ca="1" si="184">IF(H132=0,"",1-((H132-I132)/ABS(H132)))</f>
        <v>0.23059484990636125</v>
      </c>
      <c r="K132" s="155">
        <f ca="1">+K130-K131</f>
        <v>2096</v>
      </c>
      <c r="L132" s="156">
        <f t="shared" ca="1" si="165"/>
        <v>-0.60019083969465647</v>
      </c>
      <c r="M132" s="158">
        <f ca="1">+M130-M131</f>
        <v>-1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327.36572890025576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440</v>
      </c>
    </row>
    <row r="134" spans="1:18" x14ac:dyDescent="0.25">
      <c r="A134" s="228" t="s">
        <v>104</v>
      </c>
      <c r="B134" s="232">
        <f ca="1">INDIRECT($N$1&amp; "!" &amp;$O$1&amp;N134)/0.95</f>
        <v>4.2105263157894735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20.134228187919462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476</v>
      </c>
    </row>
    <row r="135" spans="1:18" x14ac:dyDescent="0.25">
      <c r="A135" s="153" t="s">
        <v>106</v>
      </c>
      <c r="B135" s="154">
        <f ca="1">+B133-B134</f>
        <v>50.350428500919818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307.2315007123363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322.25063938618922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902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926</v>
      </c>
    </row>
    <row r="137" spans="1:18" x14ac:dyDescent="0.25">
      <c r="A137" s="228" t="s">
        <v>860</v>
      </c>
      <c r="B137" s="89">
        <f ca="1">INDIRECT($N$1&amp; "!" &amp;$O$1&amp;N137)/0.95</f>
        <v>4996.8421052631584</v>
      </c>
      <c r="C137" s="96">
        <f ca="1">INDIRECT($N$1&amp; "!" &amp;$P$1&amp;N137)</f>
        <v>4314</v>
      </c>
      <c r="D137" s="247">
        <f t="shared" ref="D137" ca="1" si="193">IF(B137=0,"",1+((B137-C137)/ABS(B137)))</f>
        <v>1.1366547293027176</v>
      </c>
      <c r="E137" s="229">
        <f ca="1">INDIRECT($Q$1&amp; "!" &amp;$P$1&amp;P137)</f>
        <v>189</v>
      </c>
      <c r="F137" s="230">
        <f t="shared" ca="1" si="163"/>
        <v>21.825396825396826</v>
      </c>
      <c r="G137" s="231">
        <f ca="1">INDIRECT($N$1&amp; "!" &amp;$P$1&amp;R137)</f>
        <v>0</v>
      </c>
      <c r="H137" s="232">
        <f ca="1">SUM(INDIRECT($N$1&amp;"!"&amp;$O$3&amp;N137&amp;":"&amp;$O$1&amp;N137))/0.894</f>
        <v>20648.769574944072</v>
      </c>
      <c r="I137" s="233">
        <f t="shared" ca="1" si="191"/>
        <v>17972</v>
      </c>
      <c r="J137" s="247">
        <f t="shared" ref="J137" ca="1" si="194">IF(H137=0,"",1+((H137-I137)/ABS(H137)))</f>
        <v>1.1296333694474541</v>
      </c>
      <c r="K137" s="229">
        <f ca="1">SUM(INDIRECT($Q$1&amp;"!"&amp;$P$3&amp;P137&amp;":"&amp;$P$1&amp;P137))</f>
        <v>838</v>
      </c>
      <c r="L137" s="230">
        <f t="shared" ca="1" si="165"/>
        <v>20.446300715990454</v>
      </c>
      <c r="M137" s="234">
        <f t="shared" ca="1" si="192"/>
        <v>11</v>
      </c>
      <c r="N137">
        <f ca="1">MATCH(O137,INDIRECT($N$1&amp;"!A1:A1600"),0)</f>
        <v>908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932</v>
      </c>
    </row>
    <row r="138" spans="1:18" x14ac:dyDescent="0.25">
      <c r="A138" s="153" t="s">
        <v>861</v>
      </c>
      <c r="B138" s="154">
        <f ca="1">+B136-B137</f>
        <v>-4943.1336653654598</v>
      </c>
      <c r="C138" s="155">
        <f ca="1">+C136-C137</f>
        <v>-4314</v>
      </c>
      <c r="D138" s="252">
        <f t="shared" ref="D138" ca="1" si="195">IF(B138=0,"",1-((B138-C138)/ABS(B138)))</f>
        <v>1.1272742571728427</v>
      </c>
      <c r="E138" s="155">
        <f ca="1">+E136-E137</f>
        <v>-189</v>
      </c>
      <c r="F138" s="156">
        <f t="shared" ca="1" si="163"/>
        <v>-21.825396825396826</v>
      </c>
      <c r="G138" s="157">
        <f ca="1">+G136-G137</f>
        <v>0</v>
      </c>
      <c r="H138" s="154">
        <f t="shared" ref="H138:I138" ca="1" si="196">+H136-H137</f>
        <v>-20326.518935557884</v>
      </c>
      <c r="I138" s="155">
        <f t="shared" ca="1" si="196"/>
        <v>-17972</v>
      </c>
      <c r="J138" s="252">
        <f t="shared" ref="J138" ca="1" si="197">IF(H138=0,"",1-((H138-I138)/ABS(H138)))</f>
        <v>1.1158348334519317</v>
      </c>
      <c r="K138" s="155">
        <f ca="1">+K136-K137</f>
        <v>-838</v>
      </c>
      <c r="L138" s="156">
        <f t="shared" ca="1" si="165"/>
        <v>-20.446300715990454</v>
      </c>
      <c r="M138" s="158">
        <f ca="1">+M136-M137</f>
        <v>-11</v>
      </c>
    </row>
    <row r="139" spans="1:18" x14ac:dyDescent="0.25">
      <c r="A139" s="228" t="s">
        <v>90</v>
      </c>
      <c r="B139" s="89">
        <f t="shared" ref="B139:C141" ca="1" si="198">+B118+B121+B124+B127+B130+B133+B136</f>
        <v>2030.6905370843988</v>
      </c>
      <c r="C139" s="96">
        <f t="shared" ca="1" si="198"/>
        <v>300</v>
      </c>
      <c r="D139" s="247">
        <f t="shared" ca="1" si="188"/>
        <v>0.14773299748110835</v>
      </c>
      <c r="E139" s="229">
        <f ca="1">+E118+E121+E124+E127+E130+E133</f>
        <v>1033</v>
      </c>
      <c r="F139" s="230">
        <f t="shared" ca="1" si="163"/>
        <v>-0.70958373668925456</v>
      </c>
      <c r="G139" s="231">
        <f ca="1">INDIRECT($N$1&amp; "!" &amp;$P$1&amp;R139)</f>
        <v>0</v>
      </c>
      <c r="H139" s="44">
        <f ca="1">+H118+H121+H124+H127+H130+H133+H136</f>
        <v>12175.618073316282</v>
      </c>
      <c r="I139" s="45">
        <f ca="1">+I118+I121+I124+I127+I130+I133+I136</f>
        <v>4316</v>
      </c>
      <c r="J139" s="247">
        <f t="shared" ca="1" si="190"/>
        <v>0.35447892452037533</v>
      </c>
      <c r="K139" s="229">
        <f ca="1">K118+K121+K124+K127+K130+K133</f>
        <v>3375</v>
      </c>
      <c r="L139" s="230">
        <f t="shared" ca="1" si="165"/>
        <v>0.27881481481481479</v>
      </c>
      <c r="M139" s="234">
        <f t="shared" ca="1" si="166"/>
        <v>0</v>
      </c>
      <c r="Q139">
        <v>892</v>
      </c>
      <c r="R139">
        <f ca="1">MATCH(Q139,INDIRECT($N$1&amp;"!A1:A1190"),0)</f>
        <v>524</v>
      </c>
    </row>
    <row r="140" spans="1:18" ht="15.75" thickBot="1" x14ac:dyDescent="0.3">
      <c r="A140" s="29" t="s">
        <v>91</v>
      </c>
      <c r="B140" s="89">
        <f t="shared" ca="1" si="198"/>
        <v>11511.578947368422</v>
      </c>
      <c r="C140" s="89">
        <f t="shared" ca="1" si="198"/>
        <v>8703</v>
      </c>
      <c r="D140" s="237">
        <f t="shared" ref="D140" ca="1" si="199">IF(B140=0,"",1+((B140-C140)/ABS(B140)))</f>
        <v>1.2439786027798099</v>
      </c>
      <c r="E140" s="79">
        <f ca="1">+E119+E122+E125+E128+E131+E134</f>
        <v>301</v>
      </c>
      <c r="F140" s="80">
        <f t="shared" ca="1" si="163"/>
        <v>27.91362126245847</v>
      </c>
      <c r="G140" s="81">
        <f ca="1">INDIRECT($N$1&amp; "!" &amp;$P$1&amp;R140)</f>
        <v>0</v>
      </c>
      <c r="H140" s="31">
        <f t="shared" ref="H140:I140" ca="1" si="200">+H119+H122+H125+H128+H131+H134+H137</f>
        <v>45457.49440715884</v>
      </c>
      <c r="I140" s="32">
        <f t="shared" ca="1" si="200"/>
        <v>33909</v>
      </c>
      <c r="J140" s="237">
        <f t="shared" ref="J140" ca="1" si="201">IF(H140=0,"",1+((H140-I140)/ABS(H140)))</f>
        <v>1.2540503949408204</v>
      </c>
      <c r="K140" s="79">
        <f ca="1">K119+K122+K125+K128+K131+K134</f>
        <v>2332</v>
      </c>
      <c r="L140" s="80">
        <f t="shared" ca="1" si="165"/>
        <v>13.54073756432247</v>
      </c>
      <c r="M140" s="82">
        <f t="shared" ca="1" si="166"/>
        <v>33</v>
      </c>
      <c r="Q140">
        <v>898</v>
      </c>
      <c r="R140">
        <f ca="1">MATCH(Q140,INDIRECT($N$1&amp;"!A1:A1190"),0)</f>
        <v>530</v>
      </c>
    </row>
    <row r="141" spans="1:18" ht="15.75" thickBot="1" x14ac:dyDescent="0.3">
      <c r="A141" s="159" t="s">
        <v>92</v>
      </c>
      <c r="B141" s="160">
        <f t="shared" ca="1" si="198"/>
        <v>-9480.8884102840238</v>
      </c>
      <c r="C141" s="161">
        <f t="shared" ca="1" si="198"/>
        <v>-8403</v>
      </c>
      <c r="D141" s="253">
        <f t="shared" ref="D141" ca="1" si="202">IF(B141=0,"",1-((B141-C141)/ABS(B141)))</f>
        <v>1.113690654676921</v>
      </c>
      <c r="E141" s="161">
        <f ca="1">+E120+E123+E126+E129+E132+E135</f>
        <v>732</v>
      </c>
      <c r="F141" s="162">
        <f t="shared" ca="1" si="163"/>
        <v>-12.479508196721312</v>
      </c>
      <c r="G141" s="163">
        <f ca="1">+G139-G140</f>
        <v>0</v>
      </c>
      <c r="H141" s="160">
        <f t="shared" ref="H141:I141" ca="1" si="203">+H139-H140</f>
        <v>-33281.876333842556</v>
      </c>
      <c r="I141" s="161">
        <f t="shared" ca="1" si="203"/>
        <v>-29593</v>
      </c>
      <c r="J141" s="253">
        <f t="shared" ref="J141" ca="1" si="204">IF(H141=0,"",1-((H141-I141)/ABS(H141)))</f>
        <v>1.1108373908021387</v>
      </c>
      <c r="K141" s="161">
        <f ca="1">+K139-K140</f>
        <v>1043</v>
      </c>
      <c r="L141" s="162">
        <f t="shared" ca="1" si="165"/>
        <v>-29.372962607861936</v>
      </c>
      <c r="M141" s="164">
        <f ca="1">+M139-M140</f>
        <v>-33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253.19693094629156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1514.9190110826939</v>
      </c>
      <c r="I146" s="72">
        <f t="shared" ref="I146:I147" ca="1" si="206">SUM(INDIRECT($N$1&amp;"!"&amp;$P$3&amp;N146&amp;":"&amp;$P$1&amp;N146))</f>
        <v>1647</v>
      </c>
      <c r="J146" s="244">
        <f ca="1">IF(H146=0,"",1-((H146-I146)/ABS(H146)))</f>
        <v>1.0871868317388858</v>
      </c>
      <c r="K146" s="73">
        <f ca="1">SUM(INDIRECT($Q$1&amp;"!"&amp;$P$3&amp;P146&amp;":"&amp;$P$1&amp;P146))</f>
        <v>207</v>
      </c>
      <c r="L146" s="74">
        <f t="shared" ref="L146:L169" ca="1" si="207">IF(ISERROR(((I146-K146)/ABS(K146))-1),0,((I146-K146)/ABS(K146)))</f>
        <v>6.9565217391304346</v>
      </c>
      <c r="M146" s="76">
        <f ca="1">SUM(INDIRECT($N$1&amp;"!"&amp;$P$3&amp;R146&amp;":"&amp;$P$1&amp;R146))</f>
        <v>2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414</v>
      </c>
    </row>
    <row r="147" spans="1:18" x14ac:dyDescent="0.25">
      <c r="A147" s="29" t="s">
        <v>120</v>
      </c>
      <c r="B147" s="77">
        <f ca="1">INDIRECT($N$1&amp; "!" &amp;$O$1&amp;N147)/0.95</f>
        <v>407.36842105263162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0</v>
      </c>
      <c r="H147" s="77">
        <f ca="1">SUM(INDIRECT($N$1&amp;"!"&amp;$O$3&amp;N147&amp;":"&amp;$O$1&amp;N147))/0.894</f>
        <v>1491.0514541387024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1609</v>
      </c>
      <c r="L147" s="80">
        <f t="shared" ca="1" si="207"/>
        <v>-1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450</v>
      </c>
    </row>
    <row r="148" spans="1:18" x14ac:dyDescent="0.25">
      <c r="A148" s="181" t="s">
        <v>100</v>
      </c>
      <c r="B148" s="182">
        <f ca="1">+B146-B147</f>
        <v>-154.17149010634006</v>
      </c>
      <c r="C148" s="183">
        <f ca="1">+C146-C147</f>
        <v>0</v>
      </c>
      <c r="D148" s="254">
        <f ca="1">IF(B148=0,"",1-((B148-C148)/ABS(B148)))</f>
        <v>2</v>
      </c>
      <c r="E148" s="183">
        <f ca="1">+E146-E147</f>
        <v>0</v>
      </c>
      <c r="F148" s="184">
        <f t="shared" ca="1" si="205"/>
        <v>0</v>
      </c>
      <c r="G148" s="185">
        <f ca="1">+G146-G147</f>
        <v>0</v>
      </c>
      <c r="H148" s="182">
        <f t="shared" ref="H148:I148" ca="1" si="211">+H146-H147</f>
        <v>23.867556943991531</v>
      </c>
      <c r="I148" s="183">
        <f t="shared" ca="1" si="211"/>
        <v>1647</v>
      </c>
      <c r="J148" s="254">
        <f ca="1">IF(H148=0,"",1-((H148-I148)/ABS(H148)))</f>
        <v>69.005805825242589</v>
      </c>
      <c r="K148" s="183">
        <f ca="1">+K146-K147</f>
        <v>-1402</v>
      </c>
      <c r="L148" s="184">
        <f t="shared" ca="1" si="207"/>
        <v>2.174750356633381</v>
      </c>
      <c r="M148" s="186">
        <f ca="1">+M146-M147</f>
        <v>2</v>
      </c>
    </row>
    <row r="149" spans="1:18" x14ac:dyDescent="0.25">
      <c r="A149" s="187" t="s">
        <v>122</v>
      </c>
      <c r="B149" s="89">
        <f ca="1">INDIRECT($N$1&amp; "!" &amp;$O$1&amp;N149)/1.173</f>
        <v>108.2693947144075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645.35379369138957</v>
      </c>
      <c r="I149" s="90">
        <f t="shared" ref="I149:I150" ca="1" si="212">SUM(INDIRECT($N$1&amp;"!"&amp;$P$3&amp;N149&amp;":"&amp;$P$1&amp;N149))</f>
        <v>124</v>
      </c>
      <c r="J149" s="246">
        <f t="shared" ref="J149" ca="1" si="213">IF(H149=0,"",1-((H149-I149)/ABS(H149)))</f>
        <v>0.19214266842800531</v>
      </c>
      <c r="K149" s="91">
        <f ca="1">SUM(INDIRECT($Q$1&amp;"!"&amp;$P$3&amp;P149&amp;":"&amp;$P$1&amp;P149))</f>
        <v>254</v>
      </c>
      <c r="L149" s="92">
        <f t="shared" ca="1" si="207"/>
        <v>-0.51181102362204722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420</v>
      </c>
    </row>
    <row r="150" spans="1:18" x14ac:dyDescent="0.25">
      <c r="A150" s="180" t="s">
        <v>123</v>
      </c>
      <c r="B150" s="77">
        <f ca="1">INDIRECT($N$1&amp; "!" &amp;$O$1&amp;N150)/0.95</f>
        <v>24.210526315789476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95</v>
      </c>
      <c r="F150" s="80">
        <f t="shared" ca="1" si="205"/>
        <v>-1</v>
      </c>
      <c r="G150" s="81">
        <f ca="1">INDIRECT($N$1&amp; "!" &amp;$P$1&amp;R150)</f>
        <v>0</v>
      </c>
      <c r="H150" s="77">
        <f ca="1">SUM(INDIRECT($N$1&amp;"!"&amp;$O$3&amp;N150&amp;":"&amp;$O$1&amp;N150))/0.894</f>
        <v>116.331096196868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374</v>
      </c>
      <c r="L150" s="80">
        <f t="shared" ca="1" si="207"/>
        <v>-1</v>
      </c>
      <c r="M150" s="82">
        <f t="shared" ca="1" si="208"/>
        <v>0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456</v>
      </c>
    </row>
    <row r="151" spans="1:18" x14ac:dyDescent="0.25">
      <c r="A151" s="181" t="s">
        <v>124</v>
      </c>
      <c r="B151" s="182">
        <f ca="1">+B149-B150</f>
        <v>84.058868398618017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-95</v>
      </c>
      <c r="F151" s="184">
        <f t="shared" ca="1" si="205"/>
        <v>1</v>
      </c>
      <c r="G151" s="185">
        <f ca="1">+G149-G150</f>
        <v>0</v>
      </c>
      <c r="H151" s="182">
        <f t="shared" ref="H151:I151" ca="1" si="214">+H149-H150</f>
        <v>529.02269749452159</v>
      </c>
      <c r="I151" s="183">
        <f t="shared" ca="1" si="214"/>
        <v>124</v>
      </c>
      <c r="J151" s="254">
        <f ca="1">IF(H151=0,"",1-((H151-I151)/ABS(H151)))</f>
        <v>0.23439447983474115</v>
      </c>
      <c r="K151" s="183">
        <f ca="1">+K149-K150</f>
        <v>-120</v>
      </c>
      <c r="L151" s="184">
        <f t="shared" ca="1" si="207"/>
        <v>2.0333333333333332</v>
      </c>
      <c r="M151" s="186">
        <f ca="1">+M149-M150</f>
        <v>1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414.3222506393862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426</v>
      </c>
    </row>
    <row r="153" spans="1:18" x14ac:dyDescent="0.25">
      <c r="A153" s="180" t="s">
        <v>102</v>
      </c>
      <c r="B153" s="77">
        <f ca="1">INDIRECT($N$1&amp; "!" &amp;$O$1&amp;N153)/0.95</f>
        <v>62.10526315789474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381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299.77628635346758</v>
      </c>
      <c r="I153" s="78">
        <f t="shared" ca="1" si="215"/>
        <v>141</v>
      </c>
      <c r="J153" s="237">
        <f ca="1">IF(H153=0,"",1+((H153-I153)/ABS(H153)))</f>
        <v>1.5296492537313433</v>
      </c>
      <c r="K153" s="79">
        <f ca="1">SUM(INDIRECT($Q$1&amp;"!"&amp;$P$3&amp;P153&amp;":"&amp;$P$1&amp;P153))</f>
        <v>1032</v>
      </c>
      <c r="L153" s="80">
        <f t="shared" ca="1" si="207"/>
        <v>-0.86337209302325579</v>
      </c>
      <c r="M153" s="82">
        <f t="shared" ca="1" si="208"/>
        <v>1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462</v>
      </c>
    </row>
    <row r="154" spans="1:18" x14ac:dyDescent="0.25">
      <c r="A154" s="181" t="s">
        <v>103</v>
      </c>
      <c r="B154" s="182">
        <f ca="1">+B152-B153</f>
        <v>6.9484452820029503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-381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114.54596428591861</v>
      </c>
      <c r="I154" s="183">
        <f t="shared" ca="1" si="216"/>
        <v>-141</v>
      </c>
      <c r="J154" s="254">
        <f ca="1">IF(H154=0,"",1-((H154-I154)/ABS(H154)))</f>
        <v>-1.2309469030969034</v>
      </c>
      <c r="K154" s="183">
        <f ca="1">+K152-K153</f>
        <v>-1032</v>
      </c>
      <c r="L154" s="184">
        <f t="shared" ca="1" si="207"/>
        <v>0.86337209302325579</v>
      </c>
      <c r="M154" s="186">
        <f ca="1">+M152-M153</f>
        <v>-1</v>
      </c>
    </row>
    <row r="155" spans="1:18" x14ac:dyDescent="0.25">
      <c r="A155" s="187" t="s">
        <v>111</v>
      </c>
      <c r="B155" s="89">
        <f ca="1">INDIRECT($N$1&amp; "!" &amp;$O$1&amp;N155)/1.173</f>
        <v>150.89514066496164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901.1082693947144</v>
      </c>
      <c r="I155" s="90">
        <f t="shared" ref="I155:I156" ca="1" si="217">SUM(INDIRECT($N$1&amp;"!"&amp;$P$3&amp;N155&amp;":"&amp;$P$1&amp;N155))</f>
        <v>169</v>
      </c>
      <c r="J155" s="246">
        <f ca="1">IF(H155=0,"",1-((H155-I155)/ABS(H155)))</f>
        <v>0.18754683065279087</v>
      </c>
      <c r="K155" s="91">
        <f ca="1">SUM(INDIRECT($Q$1&amp;"!"&amp;$P$3&amp;P155&amp;":"&amp;$P$1&amp;P155))</f>
        <v>228</v>
      </c>
      <c r="L155" s="92">
        <f t="shared" ca="1" si="207"/>
        <v>-0.25877192982456143</v>
      </c>
      <c r="M155" s="94">
        <f t="shared" ca="1" si="208"/>
        <v>1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432</v>
      </c>
    </row>
    <row r="156" spans="1:18" x14ac:dyDescent="0.25">
      <c r="A156" s="180" t="s">
        <v>112</v>
      </c>
      <c r="B156" s="77">
        <f ca="1">INDIRECT($N$1&amp; "!" &amp;$O$1&amp;N156)/0.95</f>
        <v>116.8421052631579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237</v>
      </c>
      <c r="F156" s="80">
        <f t="shared" ca="1" si="205"/>
        <v>-1</v>
      </c>
      <c r="G156" s="81">
        <f ca="1">INDIRECT($N$1&amp; "!" &amp;$P$1&amp;R156)</f>
        <v>0</v>
      </c>
      <c r="H156" s="77">
        <f ca="1">SUM(INDIRECT($N$1&amp;"!"&amp;$O$3&amp;N156&amp;":"&amp;$O$1&amp;N156))/0.894</f>
        <v>564.87695749440718</v>
      </c>
      <c r="I156" s="78">
        <f t="shared" ca="1" si="217"/>
        <v>0</v>
      </c>
      <c r="J156" s="237">
        <f ca="1">IF(H156=0,"",1+((H156-I156)/ABS(H156)))</f>
        <v>2</v>
      </c>
      <c r="K156" s="79">
        <f ca="1">SUM(INDIRECT($Q$1&amp;"!"&amp;$P$3&amp;P156&amp;":"&amp;$P$1&amp;P156))</f>
        <v>679</v>
      </c>
      <c r="L156" s="80">
        <f t="shared" ca="1" si="207"/>
        <v>-1</v>
      </c>
      <c r="M156" s="82">
        <f t="shared" ca="1" si="208"/>
        <v>0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468</v>
      </c>
    </row>
    <row r="157" spans="1:18" x14ac:dyDescent="0.25">
      <c r="A157" s="181" t="s">
        <v>110</v>
      </c>
      <c r="B157" s="182">
        <f ca="1">+B155-B156</f>
        <v>34.05303540180374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-237</v>
      </c>
      <c r="F157" s="184">
        <f t="shared" ca="1" si="205"/>
        <v>1</v>
      </c>
      <c r="G157" s="185">
        <f ca="1">+G155-G156</f>
        <v>0</v>
      </c>
      <c r="H157" s="182">
        <f t="shared" ref="H157:I157" ca="1" si="218">+H155-H156</f>
        <v>336.23131190030722</v>
      </c>
      <c r="I157" s="183">
        <f t="shared" ca="1" si="218"/>
        <v>169</v>
      </c>
      <c r="J157" s="254">
        <f ca="1">IF(H157=0,"",1-((H157-I157)/ABS(H157)))</f>
        <v>0.502630165658422</v>
      </c>
      <c r="K157" s="183">
        <f ca="1">+K155-K156</f>
        <v>-451</v>
      </c>
      <c r="L157" s="184">
        <f t="shared" ca="1" si="207"/>
        <v>1.3747228381374723</v>
      </c>
      <c r="M157" s="186">
        <f ca="1">+M155-M156</f>
        <v>1</v>
      </c>
    </row>
    <row r="158" spans="1:18" x14ac:dyDescent="0.25">
      <c r="A158" s="187" t="s">
        <v>109</v>
      </c>
      <c r="B158" s="89">
        <f ca="1">INDIRECT($N$1&amp; "!" &amp;$O$1&amp;N158)/1.173</f>
        <v>602.72804774083545</v>
      </c>
      <c r="C158" s="90">
        <f ca="1">INDIRECT($N$1&amp; "!" &amp;$P$1&amp;N158)</f>
        <v>0</v>
      </c>
      <c r="D158" s="246">
        <f t="shared" ref="D158" ca="1" si="219">IF(B158=0,"",1-((B158-C158)/ABS(B158)))</f>
        <v>0</v>
      </c>
      <c r="E158" s="91">
        <f ca="1">INDIRECT($Q$1&amp; "!" &amp;$P$1&amp;P158)</f>
        <v>127</v>
      </c>
      <c r="F158" s="92">
        <f t="shared" ca="1" si="205"/>
        <v>-1</v>
      </c>
      <c r="G158" s="93">
        <f ca="1">INDIRECT($N$1&amp; "!" &amp;$P$1&amp;R158)</f>
        <v>0</v>
      </c>
      <c r="H158" s="89">
        <f ca="1">SUM(INDIRECT($N$1&amp;"!"&amp;$O$3&amp;N158&amp;":"&amp;$O$1&amp;N158))/1.173</f>
        <v>3612.1057118499571</v>
      </c>
      <c r="I158" s="90">
        <f t="shared" ref="I158:I159" ca="1" si="220">SUM(INDIRECT($N$1&amp;"!"&amp;$P$3&amp;N158&amp;":"&amp;$P$1&amp;N158))</f>
        <v>1442</v>
      </c>
      <c r="J158" s="246">
        <f ca="1">IF(H158=0,"",1-((H158-I158)/ABS(H158)))</f>
        <v>0.39921312249232954</v>
      </c>
      <c r="K158" s="91">
        <f ca="1">SUM(INDIRECT($Q$1&amp;"!"&amp;$P$3&amp;P158&amp;":"&amp;$P$1&amp;P158))</f>
        <v>2590</v>
      </c>
      <c r="L158" s="92">
        <f t="shared" ca="1" si="207"/>
        <v>-0.44324324324324327</v>
      </c>
      <c r="M158" s="94">
        <f t="shared" ca="1" si="208"/>
        <v>1</v>
      </c>
      <c r="N158">
        <f t="shared" ca="1" si="209"/>
        <v>365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444</v>
      </c>
    </row>
    <row r="159" spans="1:18" x14ac:dyDescent="0.25">
      <c r="A159" s="180" t="s">
        <v>108</v>
      </c>
      <c r="B159" s="77">
        <f ca="1">INDIRECT($N$1&amp; "!" &amp;$O$1&amp;N159)/0.95</f>
        <v>269.4736842105263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0</v>
      </c>
      <c r="F159" s="80">
        <f t="shared" ca="1" si="205"/>
        <v>0</v>
      </c>
      <c r="G159" s="81">
        <f ca="1">INDIRECT($N$1&amp; "!" &amp;$P$1&amp;R159)</f>
        <v>0</v>
      </c>
      <c r="H159" s="77">
        <f ca="1">SUM(INDIRECT($N$1&amp;"!"&amp;$O$3&amp;N159&amp;":"&amp;$O$1&amp;N159))/0.894</f>
        <v>1304.2505592841162</v>
      </c>
      <c r="I159" s="78">
        <f t="shared" ca="1" si="220"/>
        <v>851</v>
      </c>
      <c r="J159" s="237">
        <f t="shared" ref="J159" ca="1" si="222">IF(H159=0,"",1+((H159-I159)/ABS(H159)))</f>
        <v>1.3475180102915951</v>
      </c>
      <c r="K159" s="79">
        <f ca="1">SUM(INDIRECT($Q$1&amp;"!"&amp;$P$3&amp;P159&amp;":"&amp;$P$1&amp;P159))</f>
        <v>873</v>
      </c>
      <c r="L159" s="80">
        <f t="shared" ca="1" si="207"/>
        <v>-2.5200458190148912E-2</v>
      </c>
      <c r="M159" s="82">
        <f t="shared" ca="1" si="208"/>
        <v>0</v>
      </c>
      <c r="N159">
        <f t="shared" ca="1" si="209"/>
        <v>371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480</v>
      </c>
    </row>
    <row r="160" spans="1:18" x14ac:dyDescent="0.25">
      <c r="A160" s="181" t="s">
        <v>107</v>
      </c>
      <c r="B160" s="182">
        <f ca="1">+B158-B159</f>
        <v>333.25436353030915</v>
      </c>
      <c r="C160" s="183">
        <f ca="1">+C158-C159</f>
        <v>0</v>
      </c>
      <c r="D160" s="254">
        <f t="shared" ref="D160:D161" ca="1" si="223">IF(B160=0,"",1-((B160-C160)/ABS(B160)))</f>
        <v>0</v>
      </c>
      <c r="E160" s="183">
        <f ca="1">+E158-E159</f>
        <v>127</v>
      </c>
      <c r="F160" s="184">
        <f t="shared" ca="1" si="205"/>
        <v>-1</v>
      </c>
      <c r="G160" s="185">
        <f ca="1">+G158-G159</f>
        <v>0</v>
      </c>
      <c r="H160" s="182">
        <f t="shared" ref="H160:I160" ca="1" si="224">+H158-H159</f>
        <v>2307.8551525658409</v>
      </c>
      <c r="I160" s="183">
        <f t="shared" ca="1" si="224"/>
        <v>591</v>
      </c>
      <c r="J160" s="254">
        <f t="shared" ref="J160:J161" ca="1" si="225">IF(H160=0,"",1-((H160-I160)/ABS(H160)))</f>
        <v>0.25608192929393103</v>
      </c>
      <c r="K160" s="183">
        <f ca="1">+K158-K159</f>
        <v>1717</v>
      </c>
      <c r="L160" s="184">
        <f t="shared" ca="1" si="207"/>
        <v>-0.65579499126383223</v>
      </c>
      <c r="M160" s="186">
        <f ca="1">+M158-M159</f>
        <v>1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199.48849104859335</v>
      </c>
      <c r="I161" s="90">
        <f t="shared" ref="I161:I162" ca="1" si="226">SUM(INDIRECT($N$1&amp;"!"&amp;$P$3&amp;N161&amp;":"&amp;$P$1&amp;N161))</f>
        <v>229</v>
      </c>
      <c r="J161" s="246">
        <f t="shared" ca="1" si="225"/>
        <v>1.1479358974358975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438</v>
      </c>
    </row>
    <row r="162" spans="1:18" x14ac:dyDescent="0.2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11.185682326621924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474</v>
      </c>
    </row>
    <row r="163" spans="1:18" x14ac:dyDescent="0.25">
      <c r="A163" s="181" t="s">
        <v>106</v>
      </c>
      <c r="B163" s="182">
        <f ca="1">+B161-B162</f>
        <v>31.142818683537488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188.30280872197142</v>
      </c>
      <c r="I163" s="183">
        <f t="shared" ref="I163" ca="1" si="230">+I161-I162</f>
        <v>229</v>
      </c>
      <c r="J163" s="254">
        <f t="shared" ref="J163:J167" ca="1" si="231">IF(H163=0,"",1-((H163-I163)/ABS(H163)))</f>
        <v>1.216126310352162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199.48849104859335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900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924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906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930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199.48849104859335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1250.6393861892582</v>
      </c>
      <c r="C167" s="96">
        <f t="shared" ca="1" si="239"/>
        <v>0</v>
      </c>
      <c r="D167" s="247">
        <f t="shared" ca="1" si="229"/>
        <v>0</v>
      </c>
      <c r="E167" s="229">
        <f ca="1">+E146+E149+E152+E155+E158+E161</f>
        <v>127</v>
      </c>
      <c r="F167" s="230">
        <f t="shared" ca="1" si="205"/>
        <v>-1</v>
      </c>
      <c r="G167" s="231">
        <f ca="1">INDIRECT($N$1&amp; "!" &amp;$P$1&amp;R167)</f>
        <v>0</v>
      </c>
      <c r="H167" s="44">
        <f ca="1">+H146+H149+H152+H155+H158+H161+H164</f>
        <v>7486.7860187553288</v>
      </c>
      <c r="I167" s="45">
        <f ca="1">+I146+I149+I152+I155+I158+I161+I164</f>
        <v>3611</v>
      </c>
      <c r="J167" s="247">
        <f t="shared" ca="1" si="231"/>
        <v>0.48231644272375307</v>
      </c>
      <c r="K167" s="229">
        <f ca="1">K146+K149+K152+K155+K158+K161</f>
        <v>3279</v>
      </c>
      <c r="L167" s="230">
        <f t="shared" ca="1" si="207"/>
        <v>0.10125038121378468</v>
      </c>
      <c r="M167" s="234">
        <f t="shared" ca="1" si="208"/>
        <v>3</v>
      </c>
      <c r="Q167">
        <v>890</v>
      </c>
      <c r="R167">
        <f ca="1">MATCH(Q167,INDIRECT($N$1&amp;"!A1:A1190"),0)</f>
        <v>522</v>
      </c>
    </row>
    <row r="168" spans="1:18" ht="15.75" thickBot="1" x14ac:dyDescent="0.3">
      <c r="A168" s="180" t="s">
        <v>91</v>
      </c>
      <c r="B168" s="89">
        <f t="shared" ca="1" si="239"/>
        <v>882.10526315789468</v>
      </c>
      <c r="C168" s="89">
        <f t="shared" ca="1" si="239"/>
        <v>0</v>
      </c>
      <c r="D168" s="237">
        <f t="shared" ref="D168" ca="1" si="240">IF(B168=0,"",1+((B168-C168)/ABS(B168)))</f>
        <v>2</v>
      </c>
      <c r="E168" s="79">
        <f ca="1">+E147+E150+E153+E156+E159+E162</f>
        <v>713</v>
      </c>
      <c r="F168" s="80">
        <f t="shared" ca="1" si="205"/>
        <v>-1</v>
      </c>
      <c r="G168" s="81">
        <f ca="1">INDIRECT($N$1&amp; "!" &amp;$P$1&amp;R168)</f>
        <v>0</v>
      </c>
      <c r="H168" s="31">
        <f t="shared" ref="H168:I168" ca="1" si="241">+H147+H150+H153+H156+H159+H162+H165</f>
        <v>3787.4720357941837</v>
      </c>
      <c r="I168" s="32">
        <f t="shared" ca="1" si="241"/>
        <v>992</v>
      </c>
      <c r="J168" s="237">
        <f t="shared" ref="J168" ca="1" si="242">IF(H168=0,"",1+((H168-I168)/ABS(H168)))</f>
        <v>1.7380838747784997</v>
      </c>
      <c r="K168" s="79">
        <f ca="1">K147+K150+K153+K156+K159+K162</f>
        <v>4567</v>
      </c>
      <c r="L168" s="80">
        <f t="shared" ca="1" si="207"/>
        <v>-0.78278957740310928</v>
      </c>
      <c r="M168" s="82">
        <f t="shared" ca="1" si="208"/>
        <v>0</v>
      </c>
      <c r="Q168">
        <v>896</v>
      </c>
      <c r="R168">
        <f ca="1">MATCH(Q168,INDIRECT($N$1&amp;"!A1:A1190"),0)</f>
        <v>528</v>
      </c>
    </row>
    <row r="169" spans="1:18" ht="15.75" thickBot="1" x14ac:dyDescent="0.3">
      <c r="A169" s="188" t="s">
        <v>92</v>
      </c>
      <c r="B169" s="189">
        <f t="shared" ca="1" si="239"/>
        <v>368.53412303136349</v>
      </c>
      <c r="C169" s="190">
        <f t="shared" ca="1" si="239"/>
        <v>0</v>
      </c>
      <c r="D169" s="255">
        <f t="shared" ref="D169" ca="1" si="243">IF(B169=0,"",1-((B169-C169)/ABS(B169)))</f>
        <v>0</v>
      </c>
      <c r="E169" s="190">
        <f ca="1">+E148+E151+E154+E157+E160+E163</f>
        <v>-586</v>
      </c>
      <c r="F169" s="191">
        <f t="shared" ca="1" si="205"/>
        <v>1</v>
      </c>
      <c r="G169" s="192">
        <f ca="1">+G167-G168</f>
        <v>0</v>
      </c>
      <c r="H169" s="189">
        <f t="shared" ref="H169:I169" ca="1" si="244">+H167-H168</f>
        <v>3699.313982961145</v>
      </c>
      <c r="I169" s="190">
        <f t="shared" ca="1" si="244"/>
        <v>2619</v>
      </c>
      <c r="J169" s="255">
        <f t="shared" ref="J169" ca="1" si="245">IF(H169=0,"",1-((H169-I169)/ABS(H169)))</f>
        <v>0.70796910239654776</v>
      </c>
      <c r="K169" s="190">
        <f ca="1">+K167-K168</f>
        <v>-1288</v>
      </c>
      <c r="L169" s="191">
        <f t="shared" ca="1" si="207"/>
        <v>3.033385093167702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190.11082693947142</v>
      </c>
      <c r="C174" s="72">
        <f ca="1">INDIRECT($N$1&amp; "!" &amp;$P$1&amp;N174)</f>
        <v>40</v>
      </c>
      <c r="D174" s="244">
        <f ca="1">IF(B174=0,"",1-((B174-C174)/ABS(B174)))</f>
        <v>0.21040358744394616</v>
      </c>
      <c r="E174" s="73">
        <f ca="1">INDIRECT($Q$1&amp; "!" &amp;$P$1&amp;P174)</f>
        <v>200</v>
      </c>
      <c r="F174" s="74">
        <f t="shared" ref="F174:F197" ca="1" si="246">IF(ISERROR(((C174-E174)/ABS(E174))-1),0,((C174-E174)/ABS(E174)))</f>
        <v>-0.8</v>
      </c>
      <c r="G174" s="75">
        <f ca="1">INDIRECT($N$1&amp; "!" &amp;$P$1&amp;R174)</f>
        <v>0</v>
      </c>
      <c r="H174" s="71">
        <f ca="1">SUM(INDIRECT($N$1&amp;"!"&amp;$O$3&amp;N174&amp;":"&amp;$O$1&amp;N174))/1.173</f>
        <v>1136.4023870417732</v>
      </c>
      <c r="I174" s="72">
        <f t="shared" ref="I174:I175" ca="1" si="247">SUM(INDIRECT($N$1&amp;"!"&amp;$P$3&amp;N174&amp;":"&amp;$P$1&amp;N174))</f>
        <v>40</v>
      </c>
      <c r="J174" s="244">
        <f ca="1">IF(H174=0,"",1-((H174-I174)/ABS(H174)))</f>
        <v>3.519879969992501E-2</v>
      </c>
      <c r="K174" s="73">
        <f ca="1">SUM(INDIRECT($Q$1&amp;"!"&amp;$P$3&amp;P174&amp;":"&amp;$P$1&amp;P174))</f>
        <v>870</v>
      </c>
      <c r="L174" s="74">
        <f t="shared" ref="L174:L197" ca="1" si="248">IF(ISERROR(((I174-K174)/ABS(K174))-1),0,((I174-K174)/ABS(K174)))</f>
        <v>-0.95402298850574707</v>
      </c>
      <c r="M174" s="76">
        <f ca="1">SUM(INDIRECT($N$1&amp;"!"&amp;$P$3&amp;R174&amp;":"&amp;$P$1&amp;R174))</f>
        <v>0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412</v>
      </c>
    </row>
    <row r="175" spans="1:18" x14ac:dyDescent="0.25">
      <c r="A175" s="29" t="s">
        <v>120</v>
      </c>
      <c r="B175" s="77">
        <f ca="1">INDIRECT($N$1&amp; "!" &amp;$O$1&amp;N175)/0.95</f>
        <v>407.36842105263162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1491.0514541387024</v>
      </c>
      <c r="I175" s="78">
        <f t="shared" ca="1" si="247"/>
        <v>2218</v>
      </c>
      <c r="J175" s="237">
        <f ca="1">IF(H175=0,"",1+((H175-I175)/ABS(H175)))</f>
        <v>0.51245911477869455</v>
      </c>
      <c r="K175" s="79">
        <f ca="1">SUM(INDIRECT($Q$1&amp;"!"&amp;$P$3&amp;P175&amp;":"&amp;$P$1&amp;P175))</f>
        <v>880</v>
      </c>
      <c r="L175" s="80">
        <f t="shared" ca="1" si="248"/>
        <v>1.5204545454545455</v>
      </c>
      <c r="M175" s="82">
        <f t="shared" ref="M175:M196" ca="1" si="249">SUM(INDIRECT($N$1&amp;"!"&amp;$P$3&amp;R175&amp;":"&amp;$P$1&amp;R175))</f>
        <v>4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448</v>
      </c>
    </row>
    <row r="176" spans="1:18" x14ac:dyDescent="0.25">
      <c r="A176" s="83" t="s">
        <v>100</v>
      </c>
      <c r="B176" s="84">
        <f ca="1">+B174-B175</f>
        <v>-217.2575941131602</v>
      </c>
      <c r="C176" s="85">
        <f ca="1">+C174-C175</f>
        <v>40</v>
      </c>
      <c r="D176" s="245">
        <f ca="1">IF(B176=0,"",1-((B176-C176)/ABS(B176)))</f>
        <v>2.1841132419940434</v>
      </c>
      <c r="E176" s="85">
        <f ca="1">+E174-E175</f>
        <v>200</v>
      </c>
      <c r="F176" s="86">
        <f t="shared" ca="1" si="246"/>
        <v>-0.8</v>
      </c>
      <c r="G176" s="87">
        <f ca="1">+G174-G175</f>
        <v>0</v>
      </c>
      <c r="H176" s="84">
        <f ca="1">+H174-H175</f>
        <v>-354.64906709692923</v>
      </c>
      <c r="I176" s="85">
        <f t="shared" ref="I176" ca="1" si="252">+I174-I175</f>
        <v>-2178</v>
      </c>
      <c r="J176" s="245">
        <f ca="1">IF(H176=0,"",1-((H176-I176)/ABS(H176)))</f>
        <v>-4.1412821915156206</v>
      </c>
      <c r="K176" s="85">
        <f ca="1">+K174-K175</f>
        <v>-10</v>
      </c>
      <c r="L176" s="86">
        <f t="shared" ca="1" si="248"/>
        <v>-216.8</v>
      </c>
      <c r="M176" s="88">
        <f ca="1">+M174-M175</f>
        <v>-4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120</v>
      </c>
      <c r="F177" s="92">
        <f t="shared" ca="1" si="246"/>
        <v>-1</v>
      </c>
      <c r="G177" s="93">
        <f ca="1">INDIRECT($N$1&amp; "!" &amp;$P$1&amp;R177)</f>
        <v>0</v>
      </c>
      <c r="H177" s="89">
        <f ca="1">SUM(INDIRECT($N$1&amp;"!"&amp;$O$3&amp;N177&amp;":"&amp;$O$1&amp;N177))/1.173</f>
        <v>485.93350383631713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120</v>
      </c>
      <c r="L177" s="92">
        <f t="shared" ca="1" si="248"/>
        <v>-1</v>
      </c>
      <c r="M177" s="94">
        <f t="shared" ca="1" si="249"/>
        <v>0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418</v>
      </c>
    </row>
    <row r="178" spans="1:18" x14ac:dyDescent="0.25">
      <c r="A178" s="29" t="s">
        <v>123</v>
      </c>
      <c r="B178" s="77">
        <f ca="1">INDIRECT($N$1&amp; "!" &amp;$O$1&amp;N178)/0.95</f>
        <v>21.05263157894737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100.67114093959731</v>
      </c>
      <c r="I178" s="78">
        <f t="shared" ca="1" si="254"/>
        <v>340</v>
      </c>
      <c r="J178" s="237">
        <f ca="1">IF(H178=0,"",1+((H178-I178)/ABS(H178)))</f>
        <v>-1.3773333333333335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2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454</v>
      </c>
    </row>
    <row r="179" spans="1:18" x14ac:dyDescent="0.25">
      <c r="A179" s="83" t="s">
        <v>124</v>
      </c>
      <c r="B179" s="84">
        <f ca="1">+B177-B178</f>
        <v>59.936285727105485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120</v>
      </c>
      <c r="F179" s="86">
        <f t="shared" ca="1" si="246"/>
        <v>-1</v>
      </c>
      <c r="G179" s="87">
        <f ca="1">+G177-G178</f>
        <v>0</v>
      </c>
      <c r="H179" s="84">
        <f t="shared" ref="H179:I179" ca="1" si="256">+H177-H178</f>
        <v>385.26236289671982</v>
      </c>
      <c r="I179" s="85">
        <f t="shared" ca="1" si="256"/>
        <v>-340</v>
      </c>
      <c r="J179" s="245">
        <f ca="1">IF(H179=0,"",1-((H179-I179)/ABS(H179)))</f>
        <v>-0.88251548229004251</v>
      </c>
      <c r="K179" s="85">
        <f ca="1">+K177-K178</f>
        <v>120</v>
      </c>
      <c r="L179" s="86">
        <f t="shared" ca="1" si="248"/>
        <v>-3.8333333333333335</v>
      </c>
      <c r="M179" s="88">
        <f ca="1">+M177-M178</f>
        <v>-2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312.02046035805625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424</v>
      </c>
    </row>
    <row r="181" spans="1:18" x14ac:dyDescent="0.25">
      <c r="A181" s="29" t="s">
        <v>102</v>
      </c>
      <c r="B181" s="77">
        <f ca="1">INDIRECT($N$1&amp; "!" &amp;$O$1&amp;N181)/0.95</f>
        <v>52.631578947368425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255.03355704697987</v>
      </c>
      <c r="I181" s="78">
        <f t="shared" ca="1" si="257"/>
        <v>108</v>
      </c>
      <c r="J181" s="237">
        <f ca="1">IF(H181=0,"",1+((H181-I181)/ABS(H181)))</f>
        <v>1.5765263157894736</v>
      </c>
      <c r="K181" s="79">
        <f ca="1">SUM(INDIRECT($Q$1&amp;"!"&amp;$P$3&amp;P181&amp;":"&amp;$P$1&amp;P181))</f>
        <v>111</v>
      </c>
      <c r="L181" s="80">
        <f t="shared" ca="1" si="248"/>
        <v>-2.7027027027027029E-2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460</v>
      </c>
    </row>
    <row r="182" spans="1:18" x14ac:dyDescent="0.25">
      <c r="A182" s="83" t="s">
        <v>103</v>
      </c>
      <c r="B182" s="84">
        <f ca="1">+B180-B181</f>
        <v>-0.62816888769238233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56.986903311076389</v>
      </c>
      <c r="I182" s="85">
        <f t="shared" ca="1" si="258"/>
        <v>-108</v>
      </c>
      <c r="J182" s="245">
        <f ca="1">IF(H182=0,"",1-((H182-I182)/ABS(H182)))</f>
        <v>-1.8951722891566267</v>
      </c>
      <c r="K182" s="85">
        <f ca="1">+K180-K181</f>
        <v>-111</v>
      </c>
      <c r="L182" s="86">
        <f t="shared" ca="1" si="248"/>
        <v>2.7027027027027029E-2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675.19181585677745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430</v>
      </c>
    </row>
    <row r="184" spans="1:18" x14ac:dyDescent="0.25">
      <c r="A184" s="29" t="s">
        <v>112</v>
      </c>
      <c r="B184" s="77">
        <f ca="1">INDIRECT($N$1&amp; "!" &amp;$O$1&amp;N184)/0.95</f>
        <v>100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484.34004474272928</v>
      </c>
      <c r="I184" s="78">
        <f t="shared" ca="1" si="259"/>
        <v>684</v>
      </c>
      <c r="J184" s="237">
        <f ca="1">IF(H184=0,"",1+((H184-I184)/ABS(H184)))</f>
        <v>0.58776905311778282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466</v>
      </c>
    </row>
    <row r="185" spans="1:18" x14ac:dyDescent="0.25">
      <c r="A185" s="83" t="s">
        <v>110</v>
      </c>
      <c r="B185" s="84">
        <f ca="1">+B183-B184</f>
        <v>12.531969309462909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190.85177111404818</v>
      </c>
      <c r="I185" s="85">
        <f t="shared" ca="1" si="260"/>
        <v>-684</v>
      </c>
      <c r="J185" s="245">
        <f ca="1">IF(H185=0,"",1-((H185-I185)/ABS(H185)))</f>
        <v>-3.5839332064215377</v>
      </c>
      <c r="K185" s="85">
        <f ca="1">+K183-K184</f>
        <v>0</v>
      </c>
      <c r="L185" s="86">
        <f t="shared" ca="1" si="248"/>
        <v>0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451.83290707587383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242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2706.7348678601875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0.15516850393700787</v>
      </c>
      <c r="K186" s="91">
        <f ca="1">SUM(INDIRECT($Q$1&amp;"!"&amp;$P$3&amp;P186&amp;":"&amp;$P$1&amp;P186))</f>
        <v>1272</v>
      </c>
      <c r="L186" s="92">
        <f t="shared" ca="1" si="248"/>
        <v>-0.66981132075471694</v>
      </c>
      <c r="M186" s="94">
        <f t="shared" ca="1" si="249"/>
        <v>0</v>
      </c>
      <c r="N186">
        <f t="shared" ca="1" si="250"/>
        <v>363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442</v>
      </c>
    </row>
    <row r="187" spans="1:18" x14ac:dyDescent="0.25">
      <c r="A187" s="29" t="s">
        <v>108</v>
      </c>
      <c r="B187" s="77">
        <f ca="1">INDIRECT($N$1&amp; "!" &amp;$O$1&amp;N187)/0.95</f>
        <v>230.5263157894737</v>
      </c>
      <c r="C187" s="78">
        <f ca="1">INDIRECT($N$1&amp; "!" &amp;$P$1&amp;N187)</f>
        <v>333</v>
      </c>
      <c r="D187" s="237">
        <f t="shared" ref="D187" ca="1" si="263">IF(B187=0,"",1+((B187-C187)/ABS(B187)))</f>
        <v>0.55547945205479454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1115.2125279642057</v>
      </c>
      <c r="I187" s="78">
        <f t="shared" ca="1" si="262"/>
        <v>1241</v>
      </c>
      <c r="J187" s="237">
        <f t="shared" ref="J187" ca="1" si="264">IF(H187=0,"",1+((H187-I187)/ABS(H187)))</f>
        <v>0.88720762286860566</v>
      </c>
      <c r="K187" s="79">
        <f ca="1">SUM(INDIRECT($Q$1&amp;"!"&amp;$P$3&amp;P187&amp;":"&amp;$P$1&amp;P187))</f>
        <v>374</v>
      </c>
      <c r="L187" s="80">
        <f t="shared" ca="1" si="248"/>
        <v>2.3181818181818183</v>
      </c>
      <c r="M187" s="82">
        <f t="shared" ca="1" si="249"/>
        <v>2</v>
      </c>
      <c r="N187">
        <f t="shared" ca="1" si="250"/>
        <v>369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478</v>
      </c>
    </row>
    <row r="188" spans="1:18" x14ac:dyDescent="0.25">
      <c r="A188" s="83" t="s">
        <v>107</v>
      </c>
      <c r="B188" s="84">
        <f ca="1">+B186-B187</f>
        <v>221.30659128640013</v>
      </c>
      <c r="C188" s="85">
        <f ca="1">+C186-C187</f>
        <v>-333</v>
      </c>
      <c r="D188" s="245">
        <f t="shared" ref="D188:D189" ca="1" si="265">IF(B188=0,"",1-((B188-C188)/ABS(B188)))</f>
        <v>-1.5046998738914819</v>
      </c>
      <c r="E188" s="85">
        <f ca="1">+E186-E187</f>
        <v>242</v>
      </c>
      <c r="F188" s="86">
        <f t="shared" ca="1" si="246"/>
        <v>-2.3760330578512399</v>
      </c>
      <c r="G188" s="87">
        <f ca="1">+G186-G187</f>
        <v>0</v>
      </c>
      <c r="H188" s="84">
        <f ca="1">+H186-H187</f>
        <v>1591.5223398959818</v>
      </c>
      <c r="I188" s="85">
        <f t="shared" ref="I188" ca="1" si="266">+I186-I187</f>
        <v>-821</v>
      </c>
      <c r="J188" s="245">
        <f t="shared" ref="J188:J189" ca="1" si="267">IF(H188=0,"",1-((H188-I188)/ABS(H188)))</f>
        <v>-0.5158582945519059</v>
      </c>
      <c r="K188" s="85">
        <f ca="1">+K186-K187</f>
        <v>898</v>
      </c>
      <c r="L188" s="86">
        <f t="shared" ca="1" si="248"/>
        <v>-1.9142538975501113</v>
      </c>
      <c r="M188" s="88">
        <f ca="1">+M186-M187</f>
        <v>-2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153.45268542199489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436</v>
      </c>
    </row>
    <row r="190" spans="1:18" x14ac:dyDescent="0.25">
      <c r="A190" s="228" t="s">
        <v>104</v>
      </c>
      <c r="B190" s="232">
        <f ca="1">INDIRECT($N$1&amp; "!" &amp;$O$1&amp;N190)/0.95</f>
        <v>2.1052631578947367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10.067114093959731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472</v>
      </c>
    </row>
    <row r="191" spans="1:18" x14ac:dyDescent="0.25">
      <c r="A191" s="83" t="s">
        <v>106</v>
      </c>
      <c r="B191" s="84">
        <f ca="1">+B189-B190</f>
        <v>23.470184412437742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143.38557132803516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148.33759590792837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898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922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904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928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148.33759590792837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937.76641091219085</v>
      </c>
      <c r="C195" s="96">
        <f t="shared" ca="1" si="281"/>
        <v>40</v>
      </c>
      <c r="D195" s="247">
        <f t="shared" ca="1" si="271"/>
        <v>4.2654545454545501E-2</v>
      </c>
      <c r="E195" s="229">
        <f ca="1">+E174+E177+E180+E183+E186+E189</f>
        <v>562</v>
      </c>
      <c r="F195" s="230">
        <f t="shared" ca="1" si="246"/>
        <v>-0.92882562277580072</v>
      </c>
      <c r="G195" s="231">
        <f ca="1">INDIRECT($N$1&amp; "!" &amp;$P$1&amp;R195)</f>
        <v>0</v>
      </c>
      <c r="H195" s="44">
        <f ca="1">+H174+H177+H180+H183+H186+H189+H192</f>
        <v>5618.0733162830347</v>
      </c>
      <c r="I195" s="45">
        <f ca="1">+I174+I177+I180+I183+I186+I189+I192</f>
        <v>460</v>
      </c>
      <c r="J195" s="247">
        <f t="shared" ca="1" si="273"/>
        <v>8.1878603945371831E-2</v>
      </c>
      <c r="K195" s="229">
        <f ca="1">K174+K177+K180+K183+K186+K189</f>
        <v>2262</v>
      </c>
      <c r="L195" s="230">
        <f t="shared" ca="1" si="248"/>
        <v>-0.79664014146772766</v>
      </c>
      <c r="M195" s="234">
        <f t="shared" ca="1" si="249"/>
        <v>0</v>
      </c>
      <c r="Q195">
        <v>888</v>
      </c>
      <c r="R195">
        <f ca="1">MATCH(Q195,INDIRECT($N$1&amp;"!A1:A1190"),0)</f>
        <v>520</v>
      </c>
    </row>
    <row r="196" spans="1:18" ht="15.75" thickBot="1" x14ac:dyDescent="0.3">
      <c r="A196" s="29" t="s">
        <v>91</v>
      </c>
      <c r="B196" s="89">
        <f t="shared" ca="1" si="281"/>
        <v>813.68421052631572</v>
      </c>
      <c r="C196" s="89">
        <f t="shared" ca="1" si="281"/>
        <v>333</v>
      </c>
      <c r="D196" s="237">
        <f t="shared" ref="D196" ca="1" si="282">IF(B196=0,"",1+((B196-C196)/ABS(B196)))</f>
        <v>1.5907503234152651</v>
      </c>
      <c r="E196" s="79">
        <f ca="1">+E175+E178+E181+E184+E187+E190</f>
        <v>0</v>
      </c>
      <c r="F196" s="80">
        <f t="shared" ca="1" si="246"/>
        <v>0</v>
      </c>
      <c r="G196" s="81">
        <f ca="1">INDIRECT($N$1&amp; "!" &amp;$P$1&amp;R196)</f>
        <v>0</v>
      </c>
      <c r="H196" s="31">
        <f t="shared" ref="H196:I196" ca="1" si="283">+H175+H178+H181+H184+H187+H190+H193</f>
        <v>3456.3758389261743</v>
      </c>
      <c r="I196" s="32">
        <f t="shared" ca="1" si="283"/>
        <v>4591</v>
      </c>
      <c r="J196" s="237">
        <f t="shared" ref="J196" ca="1" si="284">IF(H196=0,"",1+((H196-I196)/ABS(H196)))</f>
        <v>0.67173009708737852</v>
      </c>
      <c r="K196" s="79">
        <f ca="1">K175+K178+K181+K184+K187+K190</f>
        <v>1365</v>
      </c>
      <c r="L196" s="80">
        <f t="shared" ca="1" si="248"/>
        <v>2.3633699633699634</v>
      </c>
      <c r="M196" s="82">
        <f t="shared" ca="1" si="249"/>
        <v>4</v>
      </c>
      <c r="Q196">
        <v>894</v>
      </c>
      <c r="R196">
        <f ca="1">MATCH(Q196,INDIRECT($N$1&amp;"!A1:A1190"),0)</f>
        <v>526</v>
      </c>
    </row>
    <row r="197" spans="1:18" ht="15.75" thickBot="1" x14ac:dyDescent="0.3">
      <c r="A197" s="209" t="s">
        <v>92</v>
      </c>
      <c r="B197" s="210">
        <f t="shared" ca="1" si="281"/>
        <v>124.08220038587508</v>
      </c>
      <c r="C197" s="211">
        <f t="shared" ca="1" si="281"/>
        <v>-293</v>
      </c>
      <c r="D197" s="256">
        <f t="shared" ref="D197" ca="1" si="285">IF(B197=0,"",1-((B197-C197)/ABS(B197)))</f>
        <v>-2.3613378799603693</v>
      </c>
      <c r="E197" s="211">
        <f ca="1">+E176+E179+E182+E185+E188+E191</f>
        <v>562</v>
      </c>
      <c r="F197" s="212">
        <f t="shared" ca="1" si="246"/>
        <v>-1.5213523131672597</v>
      </c>
      <c r="G197" s="213">
        <f ca="1">+G195-G196</f>
        <v>0</v>
      </c>
      <c r="H197" s="210">
        <f t="shared" ref="H197:I197" ca="1" si="286">+H195-H196</f>
        <v>2161.6974773568604</v>
      </c>
      <c r="I197" s="211">
        <f t="shared" ca="1" si="286"/>
        <v>-4131</v>
      </c>
      <c r="J197" s="256">
        <f ca="1">IF(H197=0,"",1-((H197-I197)/ABS(H197)))</f>
        <v>-1.9109982054709316</v>
      </c>
      <c r="K197" s="211">
        <f ca="1">+K195-K196</f>
        <v>897</v>
      </c>
      <c r="L197" s="212">
        <f t="shared" ca="1" si="248"/>
        <v>-5.6053511705685617</v>
      </c>
      <c r="M197" s="214">
        <f ca="1">+M195-M196</f>
        <v>-4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c b a 1 e c 5 - c b 3 7 - 4 b b 2 - a 6 a 7 - 9 7 5 b a 5 a 3 a b 3 1 "   x m l n s = " h t t p : / / s c h e m a s . m i c r o s o f t . c o m / D a t a M a s h u p " > A A A A A H 0 G A A B Q S w M E F A A C A A g A 8 4 H v W s x k b A q k A A A A 9 g A A A B I A H A B D b 2 5 m a W c v U G F j a 2 F n Z S 5 4 b W w g o h g A K K A U A A A A A A A A A A A A A A A A A A A A A A A A A A A A h Y 9 N D o I w G E S v Q r q n P 0 i C I R 9 l w V a i i Y l x 2 9 Q K j V A M L Z a 7 u f B I X k G M o u 5 c z p u 3 m L l f b 5 C P b R N c V G 9 1 Z z L E M E W B M r I 7 a F N l a H D H c I l y D h s h T 6 J S w S Q b m 4 7 2 k K H a u X N K i P c e + w X u + o p E l D K y L 1 d b W a t W o I + s / 8 u h N t Y J I x X i s H u N 4 R F m c Y x Z k m A K Z I Z Q a v M V o m n v s / 2 B U A y N G 3 r F l Q 2 L N Z A 5 A n l / 4 A 9 Q S w M E F A A C A A g A 8 4 H v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P O B 7 1 o 5 K b K o g A M A A E M 2 A A A T A B w A R m 9 y b X V s Y X M v U 2 V j d G l v b j E u b S C i G A A o o B Q A A A A A A A A A A A A A A A A A A A A A A A A A A A D t m u F L 2 0 A Y x r 8 L / g 9 H / d K C C 8 l d 4 y V I P z j b b Q 5 t s Z W N M Y a 9 9 s 4 u k i Y j S Y X u r 9 8 Z n f O a 8 9 k Y Y 0 o 5 v y j v P b y N v 6 d 9 k k c s 1 b x K 8 o x M 7 r 4 H h z s 7 5 V d R K E m O 8 6 x c p Z U I S I + k q t r d I f p r V C Q L l e n J 2 X p y f u r 1 R S V m o l T t V s C p F x x 4 k U f 9 b m u f t J a i K p K 5 K v X P n 8 9 X q l j 3 W p P B 6 e D 4 g i T e d C 4 X + W W S y W Q u Z F 5 M 9 / U o y 5 e z Q j 0 e 7 r X T q 8 7 x 0 e S i v f R U p s j R h E x O 3 g 4 H / Q 4 R J V m q S l z q s S G 7 U j O b T I 8 N 2 V I U N p k e G z I x s 8 r 0 e G P b 2 r 5 t b c i u V 5 l N p s c b s t Q u S 8 1 r W + T W a 1 v k h q x U 3 2 w y P T Z k + b y y y f T Y k G X 5 j U 2 m x 4 Z M O 2 i T 6 f E j m b R 4 W i i R b n g q L Z 7 W M t N T a f G 0 l p m e S o u n t c z 0 V F o 8 v d + 2 N m R N T 2 u Z 6 a m 0 e H o v S 8 1 r a 3 h 6 d 2 2 G p 9 L i a S 0 z P Z U W T 2 u Z 6 a m 0 e F r L T E / l p q c P O j 2 v Z W / G o z M y f f j 0 q n J K k v r g Z D g c j M n 7 0 c m Q T G / f B l O y J K O h J Q R 6 y 8 a o s U C K 2 w X y i Q W y M S L 1 h o / v B u M B 0 Z + Z L L 8 U 8 6 p H / a B L j o Z 9 I h u j W t + 2 7 K Y H n I z G 9 b H 1 N I K n M T r l P j w N 4 C k F p y F D m 0 O G N o c M b 2 b w t A t P Q / g b o c 2 U o 8 2 U 4 8 0 H 8 B T 6 y 6 G / H P o b Q X 8 j 6 G + E X K A R Z B V B V h F k F U F W E W Q V Q V Y R Z B V D V j F k F U N W M W Q V Q 1 Y x Z B V D V j G k E S M a z E c 0 m I 9 o M B / R Y D 6 i w X x E g / m I B v M R D e a j d w 7 z E S v m Q 1 Y B Z B V A V g F k F U B W A W Q V I F Y h Q 6 x C h l i F D L E K G W I V d u F 9 o Y t Y c Y p P E U l O E U l O E U l O E U l O E U l O E U l O E U l O E U k O 7 7 C 8 v s O S p 4 9 p 5 1 D X o 7 G q V k U 2 S b J F q n 7 2 q V 5 V r N S X z u 5 O k j 3 u X b / K 2 f y + n O k H l 9 D 1 M 9 f P X D 9 z / W x 7 + h n 1 G / 3 s b u T 6 m e t n r p + 5 f u b 6 m e t n r p + 5 f v Z i + 9 l e 6 4 P K K v 0 U N l y p G 1 G + 6 q s y y c p K p G K e 5 J k q S V s / 0 g S d 1 l 1 3 c 9 X N V T d X 3 V x 1 2 4 b q F j S r 2 2 3 M 9 v U r v f 5 E z C 2 / i V e d r n 8 f r v Q P w z W O v T D y A s 6 9 + D Z c E 3 H 9 X e h P w K V L W Z e y L m V d y r 7 M l K X N l K X P k b L M p a x L W Z e y L m W 3 M m V Z M 2 X Z c 6 R s 1 6 W s S 1 m X s i 5 l t z J l m / + M W / + p + b + n b O h S 1 q W s S 1 m X s l u Z s m E z Z c N / k 7 I / A F B L A Q I t A B Q A A g A I A P O B 7 1 r M Z G w K p A A A A P Y A A A A S A A A A A A A A A A A A A A A A A A A A A A B D b 2 5 m a W c v U G F j a 2 F n Z S 5 4 b W x Q S w E C L Q A U A A I A C A D z g e 9 a U 3 I 4 L J s A A A D h A A A A E w A A A A A A A A A A A A A A A A D w A A A A W 0 N v b n R l b n R f V H l w Z X N d L n h t b F B L A Q I t A B Q A A g A I A P O B 7 1 o 5 K b K o g A M A A E M 2 A A A T A A A A A A A A A A A A A A A A A N g B A A B G b 3 J t d W x h c y 9 T Z W N 0 a W 9 u M S 5 t U E s F B g A A A A A D A A M A w g A A A K U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u 3 A A A A A A A A G b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R m l s b E V y c m 9 y Q 2 9 1 b n Q i I F Z h b H V l P S J s M C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w N y 0 x N V Q y M T o x N T o w N y 4 2 M D I 3 O T E 2 W i I g L z 4 8 R W 5 0 c n k g V H l w Z T 0 i R m l s b F R v R G F 0 Y U 1 v Z G V s R W 5 h Y m x l Z C I g V m F s d W U 9 I m w w I i A v P j x F b n R y e S B U e X B l P S J J c 0 Z 1 b m N 0 a W 9 u U X V l c n k i I F Z h b H V l P S J s M C I g L z 4 8 R W 5 0 c n k g V H l w Z T 0 i S X N Q c m l 2 Y X R l I i B W Y W x 1 Z T 0 i b D A i I C 8 + P E V u d H J 5 I F R 5 c G U 9 I l F 1 Z X J 5 S U Q i I F Z h b H V l P S J z M W Z j N T c 2 Y T M t N 2 Z l M C 0 0 M G Y 5 L T h l M 2 Q t Y z d l M T Y 5 N T Y 4 Z D c 3 I i A v P j x F b n R y e S B U e X B l P S J G a W x s Q 2 9 s d W 1 u V H l w Z X M i I F Z h b H V l P S J z Q X d Z R E F 3 T U R B d 0 1 E Q X d N R E F 3 T U R B d 0 1 E Q X d N R E F 3 T U R B d 0 0 9 I i A v P j x F b n R y e S B U e X B l P S J S Z X N 1 b H R U e X B l I i B W Y W x 1 Z T 0 i c 0 V 4 Y 2 V w d G l v b i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R m l s b E N v d W 5 0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P C 9 J d G V t U G F 0 a D 4 8 L 0 l 0 Z W 1 M b 2 N h d G l v b j 4 8 U 3 R h Y m x l R W 5 0 c m l l c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R X J y b 3 J D b 3 V u d C I g V m F s d W U 9 I m w w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M Y X N 0 V X B k Y X R l Z C I g V m F s d W U 9 I m Q y M D I 1 L T A 3 L T E 1 V D I x O j E 1 O j A 3 L j M 2 M j k 5 N D N a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N l N z c w M G I 0 L T l i M z Y t N G E z Z C 0 5 Z T g 1 L T V k Z D Z l M G F i O G Q w N C I g L z 4 8 R W 5 0 c n k g V H l w Z T 0 i R m l s b E N v b H V t b l R 5 c G V z I i B W Y W x 1 Z T 0 i c 0 F 3 W U R B d 0 1 E Q X d N R E F 3 T U R B d 0 1 E Q X d N R E F 3 T U R B d 0 1 E Q X d N P S I g L z 4 8 R W 5 0 c n k g V H l w Z T 0 i U m V z d W x 0 V H l w Z S I g V m F s d W U 9 I n N F e G N l c H R p b 2 4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R m l s b F R h c m d l d C I g V m F s d W U 9 I n N j b 2 5 z d W x 0 Y T I w M T U i I C 8 + P E V u d H J 5 I F R 5 c G U 9 I k Z p b G x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R X J y b 3 J D b 3 V u d C I g V m F s d W U 9 I m w w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M Y X N 0 V X B k Y X R l Z C I g V m F s d W U 9 I m Q y M D I 1 L T A 3 L T E 1 V D I x O j E 1 O j A 3 L j Y 1 N T Q 4 O T d a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N k Y W Q y Y j E y Z C 0 0 Z j V l L T Q 1 O T U t O G Y 5 Y i 0 y Z D E z Y T R k O W Q 2 O G U i I C 8 + P E V u d H J 5 I F R 5 c G U 9 I k Z p b G x D b 2 x 1 b W 5 U e X B l c y I g V m F s d W U 9 I n N B d 1 l E Q X d N R E F 3 T U R B d 0 1 E Q X d N R E F 3 T U R B d 0 1 E Q X d N R E F 3 T T 0 i I C 8 + P E V u d H J 5 I F R 5 c G U 9 I l J l c 3 V s d F R 5 c G U i I F Z h b H V l P S J z R X h j Z X B 0 a W 9 u I i A v P j x F b n R y e S B U e X B l P S J O Y X Z p Z 2 F 0 a W 9 u U 3 R l c E 5 h b W U i I F Z h b H V l P S J z T m F 2 Z W d h Y 2 n D s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S I g L z 4 8 R W 5 0 c n k g V H l w Z T 0 i T G 9 h Z G V k V G 9 B b m F s e X N p c 1 N l c n Z p Y 2 V z I i B W Y W x 1 Z T 0 i b D A i I C 8 + P E V u d H J 5 I F R 5 c G U 9 I k Z p b G x D b 3 V u d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Z p b G x F c n J v c k N v Z G U i I F Z h b H V l P S J z V W 5 r b m 9 3 b i I g L z 4 8 R W 5 0 c n k g V H l w Z T 0 i T m F 2 a W d h d G l v b l N 0 Z X B O Y W 1 l I i B W Y W x 1 Z T 0 i c 0 5 h d m V n Y W N p w 7 N u I i A v P j x F b n R y e S B U e X B l P S J G a W x s R X J y b 3 J D b 3 V u d C I g V m F s d W U 9 I m w w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M Y X N 0 V X B k Y X R l Z C I g V m F s d W U 9 I m Q y M D I 1 L T A 3 L T E 1 V D I x O j E 1 O j A 4 L j E w N D A w O T h a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N k Y 2 F h M D l h O S 1 j Y T M z L T Q w M j c t O D c 2 M i 0 w Z G F j Z T E 2 N 2 U 0 Y z k i I C 8 + P E V u d H J 5 I F R 5 c G U 9 I k Z p b G x D b 2 x 1 b W 5 U e X B l c y I g V m F s d W U 9 I n N B d 1 l E Q X d N R E F 3 T U R B d 0 1 E Q X d N R E F 3 T U R B d 0 1 E Q X d N R E F 3 T T 0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1 R h Y m x l I i A v P j x F b n R y e S B U e X B l P S J M b 2 F k Z W R U b 0 F u Y W x 5 c 2 l z U 2 V y d m l j Z X M i I F Z h b H V l P S J s M C I g L z 4 8 R W 5 0 c n k g V H l w Z T 0 i R m l s b E N v d W 5 0 I i B W Y W x 1 Z T 0 i b D E w O D M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z K T w v S X R l b V B h d G g + P C 9 J d G V t T G 9 j Y X R p b 2 4 + P F N 0 Y W J s Z U V u d H J p Z X M + P E V u d H J 5 I F R 5 c G U 9 I k Z p b G x F c n J v c k N v d W 5 0 I i B W Y W x 1 Z T 0 i b D A i I C 8 + P E V u d H J 5 I F R 5 c G U 9 I k 5 h d m l n Y X R p b 2 5 T d G V w T m F t Z S I g V m F s d W U 9 I n N O Y X Z l Z 2 F j a c O z b i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R n V u Y 3 R p b 2 5 R d W V y e S I g V m F s d W U 9 I m w w I i A v P j x F b n R y e S B U e X B l P S J J c 1 B y a X Z h d G U i I F Z h b H V l P S J s M C I g L z 4 8 R W 5 0 c n k g V H l w Z T 0 i U X V l c n l J R C I g V m F s d W U 9 I n M w Z D Y w M m J k M y 0 0 N z k 2 L T R m M T A t O G I y N C 1 k Y z I 4 Z T k 4 N T d k M T c i I C 8 + P E V u d H J 5 I F R 5 c G U 9 I k Z p b G x M Y X N 0 V X B k Y X R l Z C I g V m F s d W U 9 I m Q y M D I 1 L T A 3 L T E 1 V D I x O j E 1 O j A 4 L j E z O D I 3 M T d a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F c n J v c k N v Z G U i I F Z h b H V l P S J z V W 5 r b m 9 3 b i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R m l s b E V y c m 9 y Q 2 9 k Z S I g V m F s d W U 9 I n N V b m t u b 3 d u I i A v P j x F b n R y e S B U e X B l P S J O Y X Z p Z 2 F 0 a W 9 u U 3 R l c E 5 h b W U i I F Z h b H V l P S J z T m F 2 Z W d h Y 2 n D s 2 4 i I C 8 + P E V u d H J 5 I F R 5 c G U 9 I k Z p b G x F c n J v c k N v d W 5 0 I i B W Y W x 1 Z T 0 i b D A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U t M D c t M T V U M j E 6 M T U 6 M T k u N j E x M j g 2 O F o i I C 8 + P E V u d H J 5 I F R 5 c G U 9 I k Z p b G x U b 0 R h d G F N b 2 R l b E V u Y W J s Z W Q i I F Z h b H V l P S J s M C I g L z 4 8 R W 5 0 c n k g V H l w Z T 0 i S X N G d W 5 j d G l v b l F 1 Z X J 5 I i B W Y W x 1 Z T 0 i b D A i I C 8 + P E V u d H J 5 I F R 5 c G U 9 I k l z U H J p d m F 0 Z S I g V m F s d W U 9 I m w w I i A v P j x F b n R y e S B U e X B l P S J R d W V y e U l E I i B W Y W x 1 Z T 0 i c 2 E 3 N j R j M m U z L T V h N D I t N D Z j N S 1 h M j U x L W Z j O T I y Y z M 5 N D Z i M i I g L z 4 8 R W 5 0 c n k g V H l w Z T 0 i R m l s b E N v b H V t b l R 5 c G V z I i B W Y W x 1 Z T 0 i c 0 F 3 W U R B d 0 1 E Q X d N R E F 3 T U R B d 0 1 E Q X d N R E F 3 T U R B d 0 1 E Q X d N P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V G F i b G U i I C 8 + P E V u d H J 5 I F R 5 c G U 9 I l J l c 3 V s d F R 5 c G U i I F Z h b H V l P S J z V G F i b G U i I C 8 + P E V u d H J 5 I F R 5 c G U 9 I k Z p b G x U Y X J n Z X Q i I F Z h b H V l P S J z V m V u d G F z X 0 5 1 Z X Z h c 1 9 E Z X N p b n N 0 Y W x h Y 2 l v b m V z X 1 8 y M D I y M T E x M i I g L z 4 8 R W 5 0 c n k g V H l w Z T 0 i T G 9 h Z G V k V G 9 B b m F s e X N p c 1 N l c n Z p Y 2 V z I i B W Y W x 1 Z T 0 i b D A i I C 8 + P E V u d H J 5 I F R 5 c G U 9 I k Z p b G x D b 3 V u d C I g V m F s d W U 9 I m w x M j g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Z p b G x F c n J v c k N v d W 5 0 I i B W Y W x 1 Z T 0 i b D A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U t M D c t M T V U M j E 6 M T U 6 M T k u N j Y 1 O T M w N F o i I C 8 + P E V u d H J 5 I F R 5 c G U 9 I k Z p b G x U b 0 R h d G F N b 2 R l b E V u Y W J s Z W Q i I F Z h b H V l P S J s M C I g L z 4 8 R W 5 0 c n k g V H l w Z T 0 i S X N G d W 5 j d G l v b l F 1 Z X J 5 I i B W Y W x 1 Z T 0 i b D A i I C 8 + P E V u d H J 5 I F R 5 c G U 9 I k l z U H J p d m F 0 Z S I g V m F s d W U 9 I m w w I i A v P j x F b n R y e S B U e X B l P S J R d W V y e U l E I i B W Y W x 1 Z T 0 i c z Q 1 O D k 5 Y m F i L W N m O W U t N D E 2 Y S 0 5 O T F h L T d h Y j F l O G N m M 2 N l M S I g L z 4 8 R W 5 0 c n k g V H l w Z T 0 i R m l s b E N v b H V t b l R 5 c G V z I i B W Y W x 1 Z T 0 i c 0 F 3 W U R B d 0 1 E Q X d N R E F 3 T U R B d 0 1 E Q X d N R E F 3 T U R B d 0 1 E Q X d N P S I g L z 4 8 R W 5 0 c n k g V H l w Z T 0 i U m V z d W x 0 V H l w Z S I g V m F s d W U 9 I n N U Y W J s Z S I g L z 4 8 R W 5 0 c n k g V H l w Z T 0 i T m F 2 a W d h d G l v b l N 0 Z X B O Y W 1 l I i B W Y W x 1 Z T 0 i c 0 5 h d m V n Y W N p w 7 N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M T A i I C 8 + P E V u d H J 5 I F R 5 c G U 9 I k x v Y W R l Z F R v Q W 5 h b H l z a X N T Z X J 2 a W N l c y I g V m F s d W U 9 I m w w I i A v P j x F b n R y e S B U e X B l P S J G a W x s Q 2 9 1 b n Q i I F Z h b H V l P S J s M T Q 3 N y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1 b H R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v T 3 J p Z 2 V u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f u 9 9 k x 7 u D S K k + o R F l S Q g o A A A A A A I A A A A A A A N m A A D A A A A A E A A A A A K 7 j k R y q C J B 5 2 v o W E W R W e 0 A A A A A B I A A A K A A A A A Q A A A A x O k j 4 M E J P X e R U 0 L t c u a D R V A A A A A z D u h F o r j 1 8 0 z 0 g l w 0 2 o k Y j a K g V + N U m t w X c H r 3 2 H F 1 5 A u 3 r 7 c g a 8 g 6 q j h Z a z M j Z c F 5 Y d Q 8 s 0 z B M b E 3 K k 9 V i S o p r S j V 1 b S 2 + e / 1 K U G p 0 I 5 I I R Q A A A D 1 E p 3 x L j 2 A f L y v n l m W Z c W R v T g M p A =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2025-07-15T21:39:54Z</dcterms:modified>
</cp:coreProperties>
</file>