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queryTables/queryTable3.xml" ContentType="application/vnd.openxmlformats-officedocument.spreadsheetml.queryTable+xml"/>
  <Override PartName="/xl/tables/table11.xml" ContentType="application/vnd.openxmlformats-officedocument.spreadsheetml.table+xml"/>
  <Override PartName="/xl/queryTables/queryTable4.xml" ContentType="application/vnd.openxmlformats-officedocument.spreadsheetml.query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5/Archivo accionistas/AGO 2025/"/>
    </mc:Choice>
  </mc:AlternateContent>
  <xr:revisionPtr revIDLastSave="19" documentId="13_ncr:1_{C56F0D42-E38F-4096-AD71-4CEF5988FBE3}" xr6:coauthVersionLast="47" xr6:coauthVersionMax="47" xr10:uidLastSave="{F40061F2-9392-4338-8871-DBB2F1CDDB7D}"/>
  <bookViews>
    <workbookView xWindow="-120" yWindow="-120" windowWidth="20730" windowHeight="11040" firstSheet="8" activeTab="11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3" sheetId="21" r:id="rId9"/>
    <sheet name="datos2024" sheetId="22" r:id="rId10"/>
    <sheet name="datos2025" sheetId="23" r:id="rId11"/>
    <sheet name="Resultados" sheetId="1" r:id="rId12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9" hidden="1">datos2024!$A$1:$Z$1281</definedName>
    <definedName name="DatosExternos_3" localSheetId="10" hidden="1">datos2025!$A$1:$Z$1487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124" i="1"/>
  <c r="R71" i="1"/>
  <c r="R134" i="1"/>
  <c r="R112" i="1"/>
  <c r="R106" i="1"/>
  <c r="R139" i="1"/>
  <c r="R50" i="1"/>
  <c r="R187" i="1"/>
  <c r="R190" i="1"/>
  <c r="R125" i="1"/>
  <c r="P192" i="1"/>
  <c r="R133" i="1"/>
  <c r="R196" i="1"/>
  <c r="R80" i="1"/>
  <c r="R122" i="1"/>
  <c r="R46" i="1"/>
  <c r="R119" i="1"/>
  <c r="R93" i="1"/>
  <c r="R53" i="1"/>
  <c r="P165" i="1"/>
  <c r="R178" i="1"/>
  <c r="R149" i="1"/>
  <c r="R43" i="1"/>
  <c r="R55" i="1"/>
  <c r="R136" i="1"/>
  <c r="R44" i="1"/>
  <c r="R96" i="1"/>
  <c r="R83" i="1"/>
  <c r="R94" i="1"/>
  <c r="P81" i="1"/>
  <c r="P109" i="1"/>
  <c r="R186" i="1"/>
  <c r="R192" i="1"/>
  <c r="R175" i="1"/>
  <c r="P80" i="1"/>
  <c r="R127" i="1"/>
  <c r="R41" i="1"/>
  <c r="R189" i="1"/>
  <c r="R40" i="1"/>
  <c r="P108" i="1"/>
  <c r="R105" i="1"/>
  <c r="R52" i="1"/>
  <c r="N81" i="1"/>
  <c r="R34" i="1"/>
  <c r="R100" i="1"/>
  <c r="R103" i="1"/>
  <c r="R37" i="1"/>
  <c r="R155" i="1"/>
  <c r="N109" i="1"/>
  <c r="R162" i="1"/>
  <c r="R99" i="1"/>
  <c r="R159" i="1"/>
  <c r="R97" i="1"/>
  <c r="R118" i="1"/>
  <c r="R174" i="1"/>
  <c r="R84" i="1"/>
  <c r="R195" i="1"/>
  <c r="R49" i="1"/>
  <c r="N192" i="1"/>
  <c r="R153" i="1"/>
  <c r="R66" i="1"/>
  <c r="R177" i="1"/>
  <c r="P193" i="1"/>
  <c r="N165" i="1"/>
  <c r="N34" i="1"/>
  <c r="R146" i="1"/>
  <c r="R147" i="1"/>
  <c r="R47" i="1"/>
  <c r="R180" i="1"/>
  <c r="R108" i="1"/>
  <c r="R111" i="1"/>
  <c r="N53" i="1"/>
  <c r="R74" i="1"/>
  <c r="R62" i="1"/>
  <c r="R165" i="1"/>
  <c r="R91" i="1"/>
  <c r="R90" i="1"/>
  <c r="R167" i="1"/>
  <c r="R158" i="1"/>
  <c r="R63" i="1"/>
  <c r="R168" i="1"/>
  <c r="R78" i="1"/>
  <c r="R183" i="1"/>
  <c r="R152" i="1"/>
  <c r="R35" i="1"/>
  <c r="N136" i="1"/>
  <c r="R72" i="1"/>
  <c r="P136" i="1"/>
  <c r="R164" i="1"/>
  <c r="R69" i="1"/>
  <c r="N164" i="1"/>
  <c r="R68" i="1"/>
  <c r="N137" i="1"/>
  <c r="P52" i="1"/>
  <c r="N80" i="1"/>
  <c r="N193" i="1"/>
  <c r="R131" i="1"/>
  <c r="R181" i="1"/>
  <c r="R77" i="1"/>
  <c r="R137" i="1"/>
  <c r="P137" i="1"/>
  <c r="R140" i="1"/>
  <c r="R150" i="1"/>
  <c r="R156" i="1"/>
  <c r="R130" i="1"/>
  <c r="R38" i="1"/>
  <c r="R128" i="1"/>
  <c r="P164" i="1"/>
  <c r="R121" i="1"/>
  <c r="R184" i="1"/>
  <c r="P53" i="1"/>
  <c r="R75" i="1"/>
  <c r="N108" i="1"/>
  <c r="R102" i="1"/>
  <c r="R109" i="1"/>
  <c r="R65" i="1"/>
  <c r="R193" i="1"/>
  <c r="R56" i="1"/>
  <c r="R161" i="1"/>
  <c r="N52" i="1"/>
  <c r="R81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B165" i="1"/>
  <c r="H136" i="1"/>
  <c r="B137" i="1"/>
  <c r="B53" i="1"/>
  <c r="B109" i="1"/>
  <c r="B81" i="1"/>
  <c r="B193" i="1"/>
  <c r="Q190" i="1" l="1"/>
  <c r="H34" i="1"/>
  <c r="H53" i="1"/>
  <c r="B108" i="1"/>
  <c r="H164" i="1"/>
  <c r="H137" i="1"/>
  <c r="H165" i="1"/>
  <c r="H81" i="1"/>
  <c r="H108" i="1"/>
  <c r="B164" i="1"/>
  <c r="B80" i="1"/>
  <c r="H52" i="1"/>
  <c r="B136" i="1"/>
  <c r="H80" i="1"/>
  <c r="B52" i="1"/>
  <c r="H193" i="1"/>
  <c r="B34" i="1"/>
  <c r="H109" i="1"/>
  <c r="B192" i="1"/>
  <c r="H192" i="1"/>
  <c r="B23" i="1" l="1"/>
  <c r="D165" i="1" l="1"/>
  <c r="B166" i="1"/>
  <c r="B138" i="1"/>
  <c r="B82" i="1"/>
  <c r="B110" i="1"/>
  <c r="B24" i="1"/>
  <c r="B54" i="1"/>
  <c r="B194" i="1"/>
  <c r="B25" i="1" l="1"/>
  <c r="D81" i="1" l="1"/>
  <c r="D109" i="1" l="1"/>
  <c r="D193" i="1"/>
  <c r="D53" i="1"/>
  <c r="I80" i="1"/>
  <c r="E109" i="1"/>
  <c r="N187" i="1"/>
  <c r="C164" i="1"/>
  <c r="N46" i="1"/>
  <c r="N128" i="1"/>
  <c r="N122" i="1"/>
  <c r="P162" i="1"/>
  <c r="G111" i="1"/>
  <c r="N150" i="1"/>
  <c r="K193" i="1"/>
  <c r="P156" i="1"/>
  <c r="K81" i="1"/>
  <c r="M80" i="1"/>
  <c r="G195" i="1"/>
  <c r="P63" i="1"/>
  <c r="G56" i="1"/>
  <c r="N62" i="1"/>
  <c r="C192" i="1"/>
  <c r="N94" i="1"/>
  <c r="M165" i="1"/>
  <c r="P50" i="1"/>
  <c r="I136" i="1"/>
  <c r="P34" i="1"/>
  <c r="P152" i="1"/>
  <c r="M196" i="1"/>
  <c r="E193" i="1"/>
  <c r="P103" i="1"/>
  <c r="N162" i="1"/>
  <c r="N180" i="1"/>
  <c r="P37" i="1"/>
  <c r="P155" i="1"/>
  <c r="M111" i="1"/>
  <c r="N100" i="1"/>
  <c r="K137" i="1"/>
  <c r="N152" i="1"/>
  <c r="P69" i="1"/>
  <c r="M137" i="1"/>
  <c r="P133" i="1"/>
  <c r="G153" i="1"/>
  <c r="P159" i="1"/>
  <c r="E137" i="1"/>
  <c r="N71" i="1"/>
  <c r="E52" i="1"/>
  <c r="P91" i="1"/>
  <c r="P62" i="1"/>
  <c r="G140" i="1"/>
  <c r="I108" i="1"/>
  <c r="N118" i="1"/>
  <c r="C109" i="1"/>
  <c r="K165" i="1"/>
  <c r="N37" i="1"/>
  <c r="M108" i="1"/>
  <c r="P147" i="1"/>
  <c r="P122" i="1"/>
  <c r="P71" i="1"/>
  <c r="P78" i="1"/>
  <c r="N75" i="1"/>
  <c r="N43" i="1"/>
  <c r="N77" i="1"/>
  <c r="G193" i="1"/>
  <c r="N41" i="1"/>
  <c r="K192" i="1"/>
  <c r="P66" i="1"/>
  <c r="P184" i="1"/>
  <c r="P119" i="1"/>
  <c r="G83" i="1"/>
  <c r="M81" i="1"/>
  <c r="G53" i="1"/>
  <c r="N38" i="1"/>
  <c r="N44" i="1"/>
  <c r="M52" i="1"/>
  <c r="P158" i="1"/>
  <c r="E136" i="1"/>
  <c r="N127" i="1"/>
  <c r="P93" i="1"/>
  <c r="I137" i="1"/>
  <c r="N184" i="1"/>
  <c r="N103" i="1"/>
  <c r="C80" i="1"/>
  <c r="I81" i="1"/>
  <c r="I192" i="1"/>
  <c r="M192" i="1"/>
  <c r="P40" i="1"/>
  <c r="N134" i="1"/>
  <c r="I193" i="1"/>
  <c r="P177" i="1"/>
  <c r="N40" i="1"/>
  <c r="M55" i="1"/>
  <c r="M109" i="1"/>
  <c r="P100" i="1"/>
  <c r="P46" i="1"/>
  <c r="P186" i="1"/>
  <c r="N178" i="1"/>
  <c r="P96" i="1"/>
  <c r="N50" i="1"/>
  <c r="P178" i="1"/>
  <c r="P90" i="1"/>
  <c r="G52" i="1"/>
  <c r="G192" i="1"/>
  <c r="M83" i="1"/>
  <c r="N147" i="1"/>
  <c r="N78" i="1"/>
  <c r="G34" i="1"/>
  <c r="P77" i="1"/>
  <c r="P127" i="1"/>
  <c r="N153" i="1"/>
  <c r="P38" i="1"/>
  <c r="M193" i="1"/>
  <c r="M168" i="1"/>
  <c r="G165" i="1"/>
  <c r="C52" i="1"/>
  <c r="G55" i="1"/>
  <c r="P44" i="1"/>
  <c r="P190" i="1"/>
  <c r="N158" i="1"/>
  <c r="G80" i="1"/>
  <c r="P72" i="1"/>
  <c r="C165" i="1"/>
  <c r="M139" i="1"/>
  <c r="P43" i="1"/>
  <c r="N125" i="1"/>
  <c r="N183" i="1"/>
  <c r="N156" i="1"/>
  <c r="G108" i="1"/>
  <c r="P75" i="1"/>
  <c r="P153" i="1"/>
  <c r="I164" i="1"/>
  <c r="N174" i="1"/>
  <c r="N66" i="1"/>
  <c r="N161" i="1"/>
  <c r="G84" i="1"/>
  <c r="N74" i="1"/>
  <c r="M84" i="1"/>
  <c r="G139" i="1"/>
  <c r="C53" i="1"/>
  <c r="N69" i="1"/>
  <c r="P49" i="1"/>
  <c r="I52" i="1"/>
  <c r="M90" i="1"/>
  <c r="G137" i="1"/>
  <c r="P124" i="1"/>
  <c r="N105" i="1"/>
  <c r="N47" i="1"/>
  <c r="P102" i="1"/>
  <c r="P134" i="1"/>
  <c r="N97" i="1"/>
  <c r="P128" i="1"/>
  <c r="K136" i="1"/>
  <c r="K164" i="1"/>
  <c r="M56" i="1"/>
  <c r="P35" i="1"/>
  <c r="M164" i="1"/>
  <c r="P161" i="1"/>
  <c r="P105" i="1"/>
  <c r="M167" i="1"/>
  <c r="P41" i="1"/>
  <c r="N181" i="1"/>
  <c r="P189" i="1"/>
  <c r="P74" i="1"/>
  <c r="N96" i="1"/>
  <c r="P97" i="1"/>
  <c r="P130" i="1"/>
  <c r="N155" i="1"/>
  <c r="M112" i="1"/>
  <c r="E81" i="1"/>
  <c r="N146" i="1"/>
  <c r="C136" i="1"/>
  <c r="N63" i="1"/>
  <c r="P65" i="1"/>
  <c r="P125" i="1"/>
  <c r="N72" i="1"/>
  <c r="P183" i="1"/>
  <c r="P47" i="1"/>
  <c r="G136" i="1"/>
  <c r="K80" i="1"/>
  <c r="G164" i="1"/>
  <c r="C34" i="1"/>
  <c r="G112" i="1"/>
  <c r="P146" i="1"/>
  <c r="N190" i="1"/>
  <c r="P150" i="1"/>
  <c r="P180" i="1"/>
  <c r="N124" i="1"/>
  <c r="P118" i="1"/>
  <c r="K109" i="1"/>
  <c r="E164" i="1"/>
  <c r="K108" i="1"/>
  <c r="N35" i="1"/>
  <c r="N106" i="1"/>
  <c r="P175" i="1"/>
  <c r="N175" i="1"/>
  <c r="G167" i="1"/>
  <c r="N177" i="1"/>
  <c r="N159" i="1"/>
  <c r="N93" i="1"/>
  <c r="M53" i="1"/>
  <c r="G168" i="1"/>
  <c r="M153" i="1"/>
  <c r="N189" i="1"/>
  <c r="E192" i="1"/>
  <c r="P131" i="1"/>
  <c r="P68" i="1"/>
  <c r="I53" i="1"/>
  <c r="G196" i="1"/>
  <c r="P99" i="1"/>
  <c r="C193" i="1"/>
  <c r="K52" i="1"/>
  <c r="I34" i="1"/>
  <c r="M140" i="1"/>
  <c r="N149" i="1"/>
  <c r="G81" i="1"/>
  <c r="N90" i="1"/>
  <c r="M34" i="1"/>
  <c r="N131" i="1"/>
  <c r="P121" i="1"/>
  <c r="N49" i="1"/>
  <c r="P181" i="1"/>
  <c r="P106" i="1"/>
  <c r="P174" i="1"/>
  <c r="I109" i="1"/>
  <c r="C137" i="1"/>
  <c r="N68" i="1"/>
  <c r="N119" i="1"/>
  <c r="E53" i="1"/>
  <c r="C81" i="1"/>
  <c r="E80" i="1"/>
  <c r="E108" i="1"/>
  <c r="I165" i="1"/>
  <c r="N186" i="1"/>
  <c r="P187" i="1"/>
  <c r="P94" i="1"/>
  <c r="G109" i="1"/>
  <c r="G90" i="1"/>
  <c r="N99" i="1"/>
  <c r="M136" i="1"/>
  <c r="N91" i="1"/>
  <c r="N121" i="1"/>
  <c r="P149" i="1"/>
  <c r="N130" i="1"/>
  <c r="N65" i="1"/>
  <c r="E165" i="1"/>
  <c r="N133" i="1"/>
  <c r="N102" i="1"/>
  <c r="C108" i="1"/>
  <c r="K53" i="1"/>
  <c r="M195" i="1"/>
  <c r="D137" i="1" l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40" i="1"/>
  <c r="H50" i="1"/>
  <c r="H78" i="1"/>
  <c r="H124" i="1"/>
  <c r="H90" i="1"/>
  <c r="B50" i="1"/>
  <c r="H118" i="1"/>
  <c r="H62" i="1"/>
  <c r="H71" i="1"/>
  <c r="H68" i="1"/>
  <c r="B162" i="1"/>
  <c r="H119" i="1"/>
  <c r="H102" i="1"/>
  <c r="H100" i="1"/>
  <c r="H162" i="1"/>
  <c r="H152" i="1"/>
  <c r="B178" i="1"/>
  <c r="B128" i="1"/>
  <c r="H150" i="1"/>
  <c r="B38" i="1"/>
  <c r="H47" i="1"/>
  <c r="H153" i="1"/>
  <c r="H125" i="1"/>
  <c r="B41" i="1"/>
  <c r="H127" i="1"/>
  <c r="H186" i="1"/>
  <c r="H46" i="1"/>
  <c r="H43" i="1"/>
  <c r="B35" i="1"/>
  <c r="H133" i="1"/>
  <c r="B122" i="1"/>
  <c r="B69" i="1"/>
  <c r="B75" i="1"/>
  <c r="B181" i="1"/>
  <c r="H180" i="1"/>
  <c r="H65" i="1"/>
  <c r="H72" i="1"/>
  <c r="H175" i="1"/>
  <c r="H177" i="1"/>
  <c r="B97" i="1"/>
  <c r="H189" i="1"/>
  <c r="H38" i="1"/>
  <c r="H94" i="1"/>
  <c r="H122" i="1"/>
  <c r="H159" i="1"/>
  <c r="H69" i="1"/>
  <c r="H91" i="1"/>
  <c r="H74" i="1"/>
  <c r="H37" i="1"/>
  <c r="H187" i="1"/>
  <c r="B47" i="1"/>
  <c r="H99" i="1"/>
  <c r="B100" i="1"/>
  <c r="B94" i="1"/>
  <c r="B156" i="1"/>
  <c r="B125" i="1"/>
  <c r="B44" i="1"/>
  <c r="H147" i="1"/>
  <c r="B72" i="1"/>
  <c r="H190" i="1"/>
  <c r="H105" i="1"/>
  <c r="B150" i="1"/>
  <c r="H35" i="1"/>
  <c r="H131" i="1"/>
  <c r="H93" i="1"/>
  <c r="H63" i="1"/>
  <c r="B175" i="1"/>
  <c r="H183" i="1"/>
  <c r="H174" i="1"/>
  <c r="B78" i="1"/>
  <c r="H77" i="1"/>
  <c r="H158" i="1"/>
  <c r="B106" i="1"/>
  <c r="B119" i="1"/>
  <c r="H121" i="1"/>
  <c r="H106" i="1"/>
  <c r="H130" i="1"/>
  <c r="H156" i="1"/>
  <c r="H103" i="1"/>
  <c r="B63" i="1"/>
  <c r="B103" i="1"/>
  <c r="B91" i="1"/>
  <c r="H97" i="1"/>
  <c r="B187" i="1"/>
  <c r="H181" i="1"/>
  <c r="H146" i="1"/>
  <c r="H75" i="1"/>
  <c r="B159" i="1"/>
  <c r="H178" i="1"/>
  <c r="B184" i="1"/>
  <c r="B131" i="1"/>
  <c r="H41" i="1"/>
  <c r="H134" i="1"/>
  <c r="B66" i="1"/>
  <c r="H155" i="1"/>
  <c r="H184" i="1"/>
  <c r="B134" i="1"/>
  <c r="B190" i="1"/>
  <c r="B153" i="1"/>
  <c r="H66" i="1"/>
  <c r="B147" i="1"/>
  <c r="H161" i="1"/>
  <c r="H149" i="1"/>
  <c r="H96" i="1"/>
  <c r="H44" i="1"/>
  <c r="H49" i="1"/>
  <c r="H128" i="1"/>
  <c r="J24" i="1" l="1"/>
  <c r="J166" i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J25" i="1" l="1"/>
  <c r="H123" i="1"/>
  <c r="H67" i="1"/>
  <c r="H157" i="1"/>
  <c r="H196" i="1"/>
  <c r="H51" i="1"/>
  <c r="H20" i="1"/>
  <c r="H120" i="1"/>
  <c r="H182" i="1"/>
  <c r="H160" i="1"/>
  <c r="H92" i="1"/>
  <c r="H163" i="1"/>
  <c r="H70" i="1"/>
  <c r="H8" i="1"/>
  <c r="H39" i="1"/>
  <c r="H55" i="1"/>
  <c r="H140" i="1"/>
  <c r="H12" i="1"/>
  <c r="H129" i="1"/>
  <c r="H98" i="1"/>
  <c r="H95" i="1"/>
  <c r="H18" i="1"/>
  <c r="H135" i="1"/>
  <c r="H107" i="1"/>
  <c r="H15" i="1"/>
  <c r="H185" i="1"/>
  <c r="H151" i="1"/>
  <c r="H112" i="1"/>
  <c r="H154" i="1"/>
  <c r="H21" i="1"/>
  <c r="H84" i="1"/>
  <c r="H48" i="1"/>
  <c r="H17" i="1"/>
  <c r="H126" i="1"/>
  <c r="H104" i="1"/>
  <c r="H191" i="1"/>
  <c r="H73" i="1"/>
  <c r="H132" i="1"/>
  <c r="H148" i="1"/>
  <c r="H188" i="1"/>
  <c r="H45" i="1"/>
  <c r="H14" i="1"/>
  <c r="H176" i="1"/>
  <c r="H11" i="1"/>
  <c r="H42" i="1"/>
  <c r="H101" i="1"/>
  <c r="H168" i="1"/>
  <c r="H64" i="1"/>
  <c r="H83" i="1"/>
  <c r="H5" i="1"/>
  <c r="H76" i="1"/>
  <c r="H179" i="1"/>
  <c r="H56" i="1"/>
  <c r="H36" i="1"/>
  <c r="H6" i="1"/>
  <c r="H79" i="1"/>
  <c r="H9" i="1"/>
  <c r="F24" i="1"/>
  <c r="F25" i="1"/>
  <c r="D25" i="1"/>
  <c r="M161" i="1"/>
  <c r="B68" i="1"/>
  <c r="M100" i="1"/>
  <c r="I63" i="1"/>
  <c r="E40" i="1"/>
  <c r="I121" i="1"/>
  <c r="C124" i="1"/>
  <c r="K94" i="1"/>
  <c r="G71" i="1"/>
  <c r="I149" i="1"/>
  <c r="C155" i="1"/>
  <c r="C96" i="1"/>
  <c r="M63" i="1"/>
  <c r="E46" i="1"/>
  <c r="I69" i="1"/>
  <c r="G75" i="1"/>
  <c r="C91" i="1"/>
  <c r="M99" i="1"/>
  <c r="M125" i="1"/>
  <c r="K153" i="1"/>
  <c r="C69" i="1"/>
  <c r="G177" i="1"/>
  <c r="E190" i="1"/>
  <c r="E149" i="1"/>
  <c r="K125" i="1"/>
  <c r="B46" i="1"/>
  <c r="G103" i="1"/>
  <c r="I40" i="1"/>
  <c r="K190" i="1"/>
  <c r="G69" i="1"/>
  <c r="G91" i="1"/>
  <c r="G121" i="1"/>
  <c r="C150" i="1"/>
  <c r="B71" i="1"/>
  <c r="I134" i="1"/>
  <c r="C68" i="1"/>
  <c r="E102" i="1"/>
  <c r="G94" i="1"/>
  <c r="K74" i="1"/>
  <c r="E183" i="1"/>
  <c r="C183" i="1"/>
  <c r="I93" i="1"/>
  <c r="K177" i="1"/>
  <c r="G131" i="1"/>
  <c r="I156" i="1"/>
  <c r="K43" i="1"/>
  <c r="E74" i="1"/>
  <c r="I78" i="1"/>
  <c r="K158" i="1"/>
  <c r="B133" i="1"/>
  <c r="M77" i="1"/>
  <c r="M156" i="1"/>
  <c r="K47" i="1"/>
  <c r="K130" i="1"/>
  <c r="B127" i="1"/>
  <c r="I91" i="1"/>
  <c r="G158" i="1"/>
  <c r="C71" i="1"/>
  <c r="M46" i="1"/>
  <c r="B102" i="1"/>
  <c r="B180" i="1"/>
  <c r="I90" i="1"/>
  <c r="M102" i="1"/>
  <c r="G125" i="1"/>
  <c r="B146" i="1"/>
  <c r="C38" i="1"/>
  <c r="G128" i="1"/>
  <c r="G118" i="1"/>
  <c r="C49" i="1"/>
  <c r="C186" i="1"/>
  <c r="K178" i="1"/>
  <c r="M155" i="1"/>
  <c r="I41" i="1"/>
  <c r="K50" i="1"/>
  <c r="B105" i="1"/>
  <c r="E175" i="1"/>
  <c r="M62" i="1"/>
  <c r="I47" i="1"/>
  <c r="B93" i="1"/>
  <c r="G49" i="1"/>
  <c r="K124" i="1"/>
  <c r="E121" i="1"/>
  <c r="I102" i="1"/>
  <c r="I103" i="1"/>
  <c r="G155" i="1"/>
  <c r="E50" i="1"/>
  <c r="B130" i="1"/>
  <c r="E134" i="1"/>
  <c r="M175" i="1"/>
  <c r="I65" i="1"/>
  <c r="K155" i="1"/>
  <c r="I119" i="1"/>
  <c r="M37" i="1"/>
  <c r="B96" i="1"/>
  <c r="C153" i="1"/>
  <c r="G77" i="1"/>
  <c r="C119" i="1"/>
  <c r="I177" i="1"/>
  <c r="G41" i="1"/>
  <c r="M40" i="1"/>
  <c r="M50" i="1"/>
  <c r="B152" i="1"/>
  <c r="M44" i="1"/>
  <c r="I106" i="1"/>
  <c r="I122" i="1"/>
  <c r="I187" i="1"/>
  <c r="E162" i="1"/>
  <c r="K62" i="1"/>
  <c r="C100" i="1"/>
  <c r="K37" i="1"/>
  <c r="M134" i="1"/>
  <c r="G146" i="1"/>
  <c r="M41" i="1"/>
  <c r="K159" i="1"/>
  <c r="C46" i="1"/>
  <c r="E155" i="1"/>
  <c r="C161" i="1"/>
  <c r="I66" i="1"/>
  <c r="C44" i="1"/>
  <c r="G44" i="1"/>
  <c r="M128" i="1"/>
  <c r="G97" i="1"/>
  <c r="C131" i="1"/>
  <c r="I75" i="1"/>
  <c r="E43" i="1"/>
  <c r="C125" i="1"/>
  <c r="M35" i="1"/>
  <c r="K77" i="1"/>
  <c r="C65" i="1"/>
  <c r="M178" i="1"/>
  <c r="I181" i="1"/>
  <c r="G127" i="1"/>
  <c r="G124" i="1"/>
  <c r="K181" i="1"/>
  <c r="K162" i="1"/>
  <c r="B124" i="1"/>
  <c r="C121" i="1"/>
  <c r="K99" i="1"/>
  <c r="C77" i="1"/>
  <c r="I131" i="1"/>
  <c r="K156" i="1"/>
  <c r="E65" i="1"/>
  <c r="M47" i="1"/>
  <c r="C103" i="1"/>
  <c r="B62" i="1"/>
  <c r="E131" i="1"/>
  <c r="C62" i="1"/>
  <c r="E34" i="1"/>
  <c r="E41" i="1"/>
  <c r="B155" i="1"/>
  <c r="G78" i="1"/>
  <c r="G102" i="1"/>
  <c r="G100" i="1"/>
  <c r="I190" i="1"/>
  <c r="B37" i="1"/>
  <c r="B43" i="1"/>
  <c r="K91" i="1"/>
  <c r="I128" i="1"/>
  <c r="I50" i="1"/>
  <c r="E189" i="1"/>
  <c r="C147" i="1"/>
  <c r="I124" i="1"/>
  <c r="M186" i="1"/>
  <c r="M124" i="1"/>
  <c r="E178" i="1"/>
  <c r="C127" i="1"/>
  <c r="G35" i="1"/>
  <c r="G106" i="1"/>
  <c r="G68" i="1"/>
  <c r="G174" i="1"/>
  <c r="K134" i="1"/>
  <c r="E91" i="1"/>
  <c r="C175" i="1"/>
  <c r="M38" i="1"/>
  <c r="C105" i="1"/>
  <c r="K189" i="1"/>
  <c r="E68" i="1"/>
  <c r="I184" i="1"/>
  <c r="M122" i="1"/>
  <c r="M97" i="1"/>
  <c r="M149" i="1"/>
  <c r="G96" i="1"/>
  <c r="B65" i="1"/>
  <c r="I94" i="1"/>
  <c r="E62" i="1"/>
  <c r="C134" i="1"/>
  <c r="G147" i="1"/>
  <c r="C156" i="1"/>
  <c r="C190" i="1"/>
  <c r="M147" i="1"/>
  <c r="E106" i="1"/>
  <c r="B161" i="1"/>
  <c r="G187" i="1"/>
  <c r="G180" i="1"/>
  <c r="E119" i="1"/>
  <c r="I146" i="1"/>
  <c r="C159" i="1"/>
  <c r="E150" i="1"/>
  <c r="M75" i="1"/>
  <c r="M103" i="1"/>
  <c r="B189" i="1"/>
  <c r="C130" i="1"/>
  <c r="G43" i="1"/>
  <c r="C149" i="1"/>
  <c r="I100" i="1"/>
  <c r="E174" i="1"/>
  <c r="I189" i="1"/>
  <c r="E37" i="1"/>
  <c r="E133" i="1"/>
  <c r="E181" i="1"/>
  <c r="G161" i="1"/>
  <c r="G72" i="1"/>
  <c r="B177" i="1"/>
  <c r="M152" i="1"/>
  <c r="K183" i="1"/>
  <c r="E118" i="1"/>
  <c r="K180" i="1"/>
  <c r="M121" i="1"/>
  <c r="C93" i="1"/>
  <c r="I147" i="1"/>
  <c r="K49" i="1"/>
  <c r="E125" i="1"/>
  <c r="I178" i="1"/>
  <c r="C178" i="1"/>
  <c r="I72" i="1"/>
  <c r="G181" i="1"/>
  <c r="G105" i="1"/>
  <c r="C128" i="1"/>
  <c r="G156" i="1"/>
  <c r="M118" i="1"/>
  <c r="G40" i="1"/>
  <c r="M189" i="1"/>
  <c r="I130" i="1"/>
  <c r="M94" i="1"/>
  <c r="K118" i="1"/>
  <c r="E156" i="1"/>
  <c r="M68" i="1"/>
  <c r="E127" i="1"/>
  <c r="G183" i="1"/>
  <c r="K122" i="1"/>
  <c r="E94" i="1"/>
  <c r="K150" i="1"/>
  <c r="C66" i="1"/>
  <c r="K184" i="1"/>
  <c r="M187" i="1"/>
  <c r="I150" i="1"/>
  <c r="G149" i="1"/>
  <c r="K38" i="1"/>
  <c r="G63" i="1"/>
  <c r="C94" i="1"/>
  <c r="I37" i="1"/>
  <c r="M174" i="1"/>
  <c r="E105" i="1"/>
  <c r="M106" i="1"/>
  <c r="K72" i="1"/>
  <c r="I125" i="1"/>
  <c r="E49" i="1"/>
  <c r="K97" i="1"/>
  <c r="K100" i="1"/>
  <c r="M130" i="1"/>
  <c r="I152" i="1"/>
  <c r="E128" i="1"/>
  <c r="C99" i="1"/>
  <c r="M150" i="1"/>
  <c r="E71" i="1"/>
  <c r="B158" i="1"/>
  <c r="K69" i="1"/>
  <c r="K105" i="1"/>
  <c r="G47" i="1"/>
  <c r="E153" i="1"/>
  <c r="I74" i="1"/>
  <c r="I96" i="1"/>
  <c r="G37" i="1"/>
  <c r="C146" i="1"/>
  <c r="K75" i="1"/>
  <c r="E66" i="1"/>
  <c r="E72" i="1"/>
  <c r="E161" i="1"/>
  <c r="E96" i="1"/>
  <c r="I127" i="1"/>
  <c r="C187" i="1"/>
  <c r="E100" i="1"/>
  <c r="C133" i="1"/>
  <c r="I49" i="1"/>
  <c r="E180" i="1"/>
  <c r="G122" i="1"/>
  <c r="K102" i="1"/>
  <c r="I175" i="1"/>
  <c r="C78" i="1"/>
  <c r="B99" i="1"/>
  <c r="C97" i="1"/>
  <c r="M158" i="1"/>
  <c r="M119" i="1"/>
  <c r="K93" i="1"/>
  <c r="E130" i="1"/>
  <c r="B77" i="1"/>
  <c r="K103" i="1"/>
  <c r="E187" i="1"/>
  <c r="M162" i="1"/>
  <c r="I158" i="1"/>
  <c r="E69" i="1"/>
  <c r="E103" i="1"/>
  <c r="K71" i="1"/>
  <c r="G134" i="1"/>
  <c r="K152" i="1"/>
  <c r="C152" i="1"/>
  <c r="I71" i="1"/>
  <c r="E44" i="1"/>
  <c r="I162" i="1"/>
  <c r="E147" i="1"/>
  <c r="M133" i="1"/>
  <c r="G50" i="1"/>
  <c r="E90" i="1"/>
  <c r="I161" i="1"/>
  <c r="C41" i="1"/>
  <c r="I38" i="1"/>
  <c r="G99" i="1"/>
  <c r="I68" i="1"/>
  <c r="K35" i="1"/>
  <c r="B118" i="1"/>
  <c r="M184" i="1"/>
  <c r="G65" i="1"/>
  <c r="C50" i="1"/>
  <c r="I174" i="1"/>
  <c r="C106" i="1"/>
  <c r="B40" i="1"/>
  <c r="G189" i="1"/>
  <c r="G186" i="1"/>
  <c r="K90" i="1"/>
  <c r="C184" i="1"/>
  <c r="C40" i="1"/>
  <c r="M93" i="1"/>
  <c r="G178" i="1"/>
  <c r="E124" i="1"/>
  <c r="M69" i="1"/>
  <c r="I62" i="1"/>
  <c r="E38" i="1"/>
  <c r="E63" i="1"/>
  <c r="K106" i="1"/>
  <c r="B121" i="1"/>
  <c r="E146" i="1"/>
  <c r="K147" i="1"/>
  <c r="C90" i="1"/>
  <c r="E77" i="1"/>
  <c r="I77" i="1"/>
  <c r="M105" i="1"/>
  <c r="K186" i="1"/>
  <c r="I99" i="1"/>
  <c r="I35" i="1"/>
  <c r="K40" i="1"/>
  <c r="I155" i="1"/>
  <c r="C177" i="1"/>
  <c r="M71" i="1"/>
  <c r="C181" i="1"/>
  <c r="M49" i="1"/>
  <c r="B49" i="1"/>
  <c r="B149" i="1"/>
  <c r="M96" i="1"/>
  <c r="E99" i="1"/>
  <c r="M72" i="1"/>
  <c r="M183" i="1"/>
  <c r="E186" i="1"/>
  <c r="K119" i="1"/>
  <c r="K187" i="1"/>
  <c r="M65" i="1"/>
  <c r="I97" i="1"/>
  <c r="G62" i="1"/>
  <c r="B183" i="1"/>
  <c r="M78" i="1"/>
  <c r="C47" i="1"/>
  <c r="I183" i="1"/>
  <c r="M74" i="1"/>
  <c r="E184" i="1"/>
  <c r="I105" i="1"/>
  <c r="C189" i="1"/>
  <c r="E152" i="1"/>
  <c r="K68" i="1"/>
  <c r="C35" i="1"/>
  <c r="G159" i="1"/>
  <c r="M91" i="1"/>
  <c r="E97" i="1"/>
  <c r="K175" i="1"/>
  <c r="E159" i="1"/>
  <c r="B174" i="1"/>
  <c r="K78" i="1"/>
  <c r="K65" i="1"/>
  <c r="G74" i="1"/>
  <c r="C37" i="1"/>
  <c r="K174" i="1"/>
  <c r="C43" i="1"/>
  <c r="K133" i="1"/>
  <c r="B186" i="1"/>
  <c r="C162" i="1"/>
  <c r="K46" i="1"/>
  <c r="K34" i="1"/>
  <c r="G46" i="1"/>
  <c r="M146" i="1"/>
  <c r="K128" i="1"/>
  <c r="E35" i="1"/>
  <c r="E158" i="1"/>
  <c r="K121" i="1"/>
  <c r="C102" i="1"/>
  <c r="M127" i="1"/>
  <c r="I44" i="1"/>
  <c r="I186" i="1"/>
  <c r="C118" i="1"/>
  <c r="G152" i="1"/>
  <c r="K63" i="1"/>
  <c r="B74" i="1"/>
  <c r="E75" i="1"/>
  <c r="C74" i="1"/>
  <c r="I43" i="1"/>
  <c r="M180" i="1"/>
  <c r="M131" i="1"/>
  <c r="I118" i="1"/>
  <c r="E93" i="1"/>
  <c r="K127" i="1"/>
  <c r="G38" i="1"/>
  <c r="M190" i="1"/>
  <c r="K44" i="1"/>
  <c r="C174" i="1"/>
  <c r="M177" i="1"/>
  <c r="G150" i="1"/>
  <c r="C75" i="1"/>
  <c r="I159" i="1"/>
  <c r="G190" i="1"/>
  <c r="I153" i="1"/>
  <c r="G119" i="1"/>
  <c r="C180" i="1"/>
  <c r="K146" i="1"/>
  <c r="M66" i="1"/>
  <c r="G184" i="1"/>
  <c r="G175" i="1"/>
  <c r="E78" i="1"/>
  <c r="K41" i="1"/>
  <c r="M43" i="1"/>
  <c r="E47" i="1"/>
  <c r="G130" i="1"/>
  <c r="I180" i="1"/>
  <c r="G66" i="1"/>
  <c r="B90" i="1"/>
  <c r="K96" i="1"/>
  <c r="K66" i="1"/>
  <c r="G133" i="1"/>
  <c r="C158" i="1"/>
  <c r="K131" i="1"/>
  <c r="E122" i="1"/>
  <c r="M159" i="1"/>
  <c r="G162" i="1"/>
  <c r="C63" i="1"/>
  <c r="C72" i="1"/>
  <c r="I133" i="1"/>
  <c r="K149" i="1"/>
  <c r="E177" i="1"/>
  <c r="I46" i="1"/>
  <c r="M181" i="1"/>
  <c r="K161" i="1"/>
  <c r="G93" i="1"/>
  <c r="C122" i="1"/>
  <c r="B18" i="1" l="1"/>
  <c r="B11" i="1"/>
  <c r="D40" i="1"/>
  <c r="B42" i="1"/>
  <c r="C36" i="1"/>
  <c r="C56" i="1"/>
  <c r="C6" i="1"/>
  <c r="F35" i="1"/>
  <c r="K182" i="1"/>
  <c r="K191" i="1"/>
  <c r="G21" i="1"/>
  <c r="K92" i="1"/>
  <c r="K111" i="1"/>
  <c r="D78" i="1"/>
  <c r="J146" i="1"/>
  <c r="I167" i="1"/>
  <c r="J167" i="1" s="1"/>
  <c r="L146" i="1"/>
  <c r="I148" i="1"/>
  <c r="J148" i="1" s="1"/>
  <c r="I5" i="1"/>
  <c r="J5" i="1" s="1"/>
  <c r="I64" i="1"/>
  <c r="J64" i="1" s="1"/>
  <c r="L62" i="1"/>
  <c r="I83" i="1"/>
  <c r="J83" i="1" s="1"/>
  <c r="J62" i="1"/>
  <c r="M12" i="1"/>
  <c r="I11" i="1"/>
  <c r="J11" i="1" s="1"/>
  <c r="I42" i="1"/>
  <c r="J42" i="1" s="1"/>
  <c r="J40" i="1"/>
  <c r="L40" i="1"/>
  <c r="D128" i="1"/>
  <c r="F106" i="1"/>
  <c r="K104" i="1"/>
  <c r="E76" i="1"/>
  <c r="B140" i="1"/>
  <c r="D119" i="1"/>
  <c r="D74" i="1"/>
  <c r="B76" i="1"/>
  <c r="E18" i="1"/>
  <c r="L94" i="1"/>
  <c r="J94" i="1"/>
  <c r="M151" i="1"/>
  <c r="E191" i="1"/>
  <c r="G160" i="1"/>
  <c r="C168" i="1"/>
  <c r="F147" i="1"/>
  <c r="D50" i="1"/>
  <c r="B21" i="1"/>
  <c r="L41" i="1"/>
  <c r="J41" i="1"/>
  <c r="I12" i="1"/>
  <c r="B101" i="1"/>
  <c r="D99" i="1"/>
  <c r="M79" i="1"/>
  <c r="L149" i="1"/>
  <c r="I151" i="1"/>
  <c r="J151" i="1" s="1"/>
  <c r="J149" i="1"/>
  <c r="D190" i="1"/>
  <c r="M70" i="1"/>
  <c r="G79" i="1"/>
  <c r="E95" i="1"/>
  <c r="E20" i="1"/>
  <c r="E51" i="1"/>
  <c r="J68" i="1"/>
  <c r="L68" i="1"/>
  <c r="I70" i="1"/>
  <c r="J156" i="1"/>
  <c r="L156" i="1"/>
  <c r="L75" i="1"/>
  <c r="J75" i="1"/>
  <c r="K123" i="1"/>
  <c r="D103" i="1"/>
  <c r="M107" i="1"/>
  <c r="B132" i="1"/>
  <c r="D130" i="1"/>
  <c r="I182" i="1"/>
  <c r="J182" i="1" s="1"/>
  <c r="L180" i="1"/>
  <c r="J180" i="1"/>
  <c r="F100" i="1"/>
  <c r="E140" i="1"/>
  <c r="K126" i="1"/>
  <c r="M182" i="1"/>
  <c r="G163" i="1"/>
  <c r="E160" i="1"/>
  <c r="M76" i="1"/>
  <c r="C73" i="1"/>
  <c r="F71" i="1"/>
  <c r="M36" i="1"/>
  <c r="M6" i="1"/>
  <c r="D66" i="1"/>
  <c r="M67" i="1"/>
  <c r="F175" i="1"/>
  <c r="C196" i="1"/>
  <c r="K51" i="1"/>
  <c r="K20" i="1"/>
  <c r="M129" i="1"/>
  <c r="M18" i="1"/>
  <c r="J100" i="1"/>
  <c r="L100" i="1"/>
  <c r="B107" i="1"/>
  <c r="D105" i="1"/>
  <c r="K6" i="1"/>
  <c r="K56" i="1"/>
  <c r="B84" i="1"/>
  <c r="D63" i="1"/>
  <c r="B48" i="1"/>
  <c r="D46" i="1"/>
  <c r="B17" i="1"/>
  <c r="I9" i="1"/>
  <c r="J9" i="1" s="1"/>
  <c r="J38" i="1"/>
  <c r="L38" i="1"/>
  <c r="J118" i="1"/>
  <c r="I120" i="1"/>
  <c r="J120" i="1" s="1"/>
  <c r="L118" i="1"/>
  <c r="I139" i="1"/>
  <c r="F46" i="1"/>
  <c r="C48" i="1"/>
  <c r="C17" i="1"/>
  <c r="G107" i="1"/>
  <c r="M185" i="1"/>
  <c r="J122" i="1"/>
  <c r="L122" i="1"/>
  <c r="M64" i="1"/>
  <c r="M5" i="1"/>
  <c r="D106" i="1"/>
  <c r="K21" i="1"/>
  <c r="F125" i="1"/>
  <c r="D102" i="1"/>
  <c r="B104" i="1"/>
  <c r="D161" i="1"/>
  <c r="B163" i="1"/>
  <c r="G15" i="1"/>
  <c r="B182" i="1"/>
  <c r="D180" i="1"/>
  <c r="E84" i="1"/>
  <c r="D118" i="1"/>
  <c r="B139" i="1"/>
  <c r="B120" i="1"/>
  <c r="F72" i="1"/>
  <c r="E12" i="1"/>
  <c r="K55" i="1"/>
  <c r="K36" i="1"/>
  <c r="L34" i="1"/>
  <c r="K5" i="1"/>
  <c r="G14" i="1"/>
  <c r="G45" i="1"/>
  <c r="D189" i="1"/>
  <c r="B191" i="1"/>
  <c r="K9" i="1"/>
  <c r="E163" i="1"/>
  <c r="C179" i="1"/>
  <c r="F177" i="1"/>
  <c r="D149" i="1"/>
  <c r="B151" i="1"/>
  <c r="F78" i="1"/>
  <c r="G73" i="1"/>
  <c r="J187" i="1"/>
  <c r="L187" i="1"/>
  <c r="F122" i="1"/>
  <c r="L74" i="1"/>
  <c r="J74" i="1"/>
  <c r="I76" i="1"/>
  <c r="J76" i="1" s="1"/>
  <c r="M179" i="1"/>
  <c r="M104" i="1"/>
  <c r="C185" i="1"/>
  <c r="F183" i="1"/>
  <c r="E135" i="1"/>
  <c r="M21" i="1"/>
  <c r="C79" i="1"/>
  <c r="F77" i="1"/>
  <c r="J162" i="1"/>
  <c r="L162" i="1"/>
  <c r="D181" i="1"/>
  <c r="K154" i="1"/>
  <c r="F156" i="1"/>
  <c r="E21" i="1"/>
  <c r="I154" i="1"/>
  <c r="J154" i="1" s="1"/>
  <c r="J152" i="1"/>
  <c r="L152" i="1"/>
  <c r="G129" i="1"/>
  <c r="E196" i="1"/>
  <c r="G157" i="1"/>
  <c r="E129" i="1"/>
  <c r="B148" i="1"/>
  <c r="D146" i="1"/>
  <c r="B167" i="1"/>
  <c r="E98" i="1"/>
  <c r="J174" i="1"/>
  <c r="I176" i="1"/>
  <c r="J176" i="1" s="1"/>
  <c r="I195" i="1"/>
  <c r="J195" i="1" s="1"/>
  <c r="L174" i="1"/>
  <c r="K157" i="1"/>
  <c r="G123" i="1"/>
  <c r="M157" i="1"/>
  <c r="G148" i="1"/>
  <c r="L189" i="1"/>
  <c r="J189" i="1"/>
  <c r="I191" i="1"/>
  <c r="J102" i="1"/>
  <c r="I104" i="1"/>
  <c r="J104" i="1" s="1"/>
  <c r="L102" i="1"/>
  <c r="M120" i="1"/>
  <c r="M148" i="1"/>
  <c r="F150" i="1"/>
  <c r="F90" i="1"/>
  <c r="C92" i="1"/>
  <c r="C111" i="1"/>
  <c r="G76" i="1"/>
  <c r="D122" i="1"/>
  <c r="L105" i="1"/>
  <c r="I107" i="1"/>
  <c r="J107" i="1" s="1"/>
  <c r="J105" i="1"/>
  <c r="G188" i="1"/>
  <c r="D100" i="1"/>
  <c r="G191" i="1"/>
  <c r="M126" i="1"/>
  <c r="E132" i="1"/>
  <c r="E168" i="1"/>
  <c r="L177" i="1"/>
  <c r="J177" i="1"/>
  <c r="I179" i="1"/>
  <c r="J179" i="1" s="1"/>
  <c r="G70" i="1"/>
  <c r="G101" i="1"/>
  <c r="E73" i="1"/>
  <c r="E104" i="1"/>
  <c r="B73" i="1"/>
  <c r="D71" i="1"/>
  <c r="L134" i="1"/>
  <c r="J134" i="1"/>
  <c r="C55" i="1"/>
  <c r="F37" i="1"/>
  <c r="C39" i="1"/>
  <c r="C8" i="1"/>
  <c r="J159" i="1"/>
  <c r="L159" i="1"/>
  <c r="L131" i="1"/>
  <c r="J131" i="1"/>
  <c r="K135" i="1"/>
  <c r="D177" i="1"/>
  <c r="B179" i="1"/>
  <c r="B135" i="1"/>
  <c r="D133" i="1"/>
  <c r="D153" i="1"/>
  <c r="E123" i="1"/>
  <c r="G11" i="1"/>
  <c r="G42" i="1"/>
  <c r="F96" i="1"/>
  <c r="C98" i="1"/>
  <c r="J153" i="1"/>
  <c r="L153" i="1"/>
  <c r="I15" i="1"/>
  <c r="J15" i="1" s="1"/>
  <c r="J44" i="1"/>
  <c r="L44" i="1"/>
  <c r="M15" i="1"/>
  <c r="D47" i="1"/>
  <c r="G104" i="1"/>
  <c r="D152" i="1"/>
  <c r="B154" i="1"/>
  <c r="C112" i="1"/>
  <c r="F91" i="1"/>
  <c r="G12" i="1"/>
  <c r="E157" i="1"/>
  <c r="F94" i="1"/>
  <c r="D158" i="1"/>
  <c r="B160" i="1"/>
  <c r="G8" i="1"/>
  <c r="G39" i="1"/>
  <c r="E15" i="1"/>
  <c r="E154" i="1"/>
  <c r="G135" i="1"/>
  <c r="F119" i="1"/>
  <c r="C140" i="1"/>
  <c r="K70" i="1"/>
  <c r="K132" i="1"/>
  <c r="E120" i="1"/>
  <c r="E139" i="1"/>
  <c r="F93" i="1"/>
  <c r="C95" i="1"/>
  <c r="G120" i="1"/>
  <c r="C126" i="1"/>
  <c r="F124" i="1"/>
  <c r="D178" i="1"/>
  <c r="J93" i="1"/>
  <c r="I95" i="1"/>
  <c r="J95" i="1" s="1"/>
  <c r="L93" i="1"/>
  <c r="M17" i="1"/>
  <c r="M48" i="1"/>
  <c r="F43" i="1"/>
  <c r="C45" i="1"/>
  <c r="C14" i="1"/>
  <c r="K79" i="1"/>
  <c r="J96" i="1"/>
  <c r="I98" i="1"/>
  <c r="J98" i="1" s="1"/>
  <c r="L96" i="1"/>
  <c r="G98" i="1"/>
  <c r="D97" i="1"/>
  <c r="I45" i="1"/>
  <c r="J45" i="1" s="1"/>
  <c r="J43" i="1"/>
  <c r="I14" i="1"/>
  <c r="J14" i="1" s="1"/>
  <c r="L43" i="1"/>
  <c r="K139" i="1"/>
  <c r="K120" i="1"/>
  <c r="K84" i="1"/>
  <c r="K151" i="1"/>
  <c r="K195" i="1"/>
  <c r="K176" i="1"/>
  <c r="K163" i="1"/>
  <c r="F128" i="1"/>
  <c r="K17" i="1"/>
  <c r="K48" i="1"/>
  <c r="G176" i="1"/>
  <c r="L121" i="1"/>
  <c r="I123" i="1"/>
  <c r="J121" i="1"/>
  <c r="I55" i="1"/>
  <c r="L37" i="1"/>
  <c r="I39" i="1"/>
  <c r="J39" i="1" s="1"/>
  <c r="J37" i="1"/>
  <c r="I8" i="1"/>
  <c r="J8" i="1" s="1"/>
  <c r="I163" i="1"/>
  <c r="J161" i="1"/>
  <c r="L161" i="1"/>
  <c r="F161" i="1"/>
  <c r="C163" i="1"/>
  <c r="L183" i="1"/>
  <c r="I185" i="1"/>
  <c r="J185" i="1" s="1"/>
  <c r="J183" i="1"/>
  <c r="M98" i="1"/>
  <c r="F190" i="1"/>
  <c r="E179" i="1"/>
  <c r="K196" i="1"/>
  <c r="C11" i="1"/>
  <c r="F40" i="1"/>
  <c r="C42" i="1"/>
  <c r="D35" i="1"/>
  <c r="B56" i="1"/>
  <c r="B36" i="1"/>
  <c r="B6" i="1"/>
  <c r="E111" i="1"/>
  <c r="E92" i="1"/>
  <c r="D65" i="1"/>
  <c r="C123" i="1"/>
  <c r="F121" i="1"/>
  <c r="C139" i="1"/>
  <c r="F118" i="1"/>
  <c r="C120" i="1"/>
  <c r="K168" i="1"/>
  <c r="E9" i="1"/>
  <c r="F69" i="1"/>
  <c r="M101" i="1"/>
  <c r="C18" i="1"/>
  <c r="F47" i="1"/>
  <c r="E79" i="1"/>
  <c r="B8" i="1"/>
  <c r="B39" i="1"/>
  <c r="B55" i="1"/>
  <c r="D37" i="1"/>
  <c r="L47" i="1"/>
  <c r="J47" i="1"/>
  <c r="I18" i="1"/>
  <c r="J18" i="1" s="1"/>
  <c r="K101" i="1"/>
  <c r="G132" i="1"/>
  <c r="F102" i="1"/>
  <c r="C104" i="1"/>
  <c r="M9" i="1"/>
  <c r="E185" i="1"/>
  <c r="M176" i="1"/>
  <c r="B98" i="1"/>
  <c r="D96" i="1"/>
  <c r="M163" i="1"/>
  <c r="F153" i="1"/>
  <c r="G154" i="1"/>
  <c r="M92" i="1"/>
  <c r="L119" i="1"/>
  <c r="J119" i="1"/>
  <c r="I140" i="1"/>
  <c r="F44" i="1"/>
  <c r="C15" i="1"/>
  <c r="K98" i="1"/>
  <c r="C176" i="1"/>
  <c r="F174" i="1"/>
  <c r="C195" i="1"/>
  <c r="E107" i="1"/>
  <c r="G36" i="1"/>
  <c r="G6" i="1"/>
  <c r="D69" i="1"/>
  <c r="L78" i="1"/>
  <c r="J78" i="1"/>
  <c r="G20" i="1"/>
  <c r="G51" i="1"/>
  <c r="C157" i="1"/>
  <c r="F155" i="1"/>
  <c r="E148" i="1"/>
  <c r="E167" i="1"/>
  <c r="F131" i="1"/>
  <c r="D94" i="1"/>
  <c r="D147" i="1"/>
  <c r="B168" i="1"/>
  <c r="J49" i="1"/>
  <c r="I20" i="1"/>
  <c r="J20" i="1" s="1"/>
  <c r="I51" i="1"/>
  <c r="J51" i="1" s="1"/>
  <c r="L49" i="1"/>
  <c r="J106" i="1"/>
  <c r="L106" i="1"/>
  <c r="F184" i="1"/>
  <c r="C148" i="1"/>
  <c r="F146" i="1"/>
  <c r="C167" i="1"/>
  <c r="M123" i="1"/>
  <c r="J155" i="1"/>
  <c r="L155" i="1"/>
  <c r="I157" i="1"/>
  <c r="J157" i="1" s="1"/>
  <c r="M95" i="1"/>
  <c r="M188" i="1"/>
  <c r="D184" i="1"/>
  <c r="L97" i="1"/>
  <c r="J97" i="1"/>
  <c r="K129" i="1"/>
  <c r="F181" i="1"/>
  <c r="B129" i="1"/>
  <c r="D127" i="1"/>
  <c r="B79" i="1"/>
  <c r="D77" i="1"/>
  <c r="K67" i="1"/>
  <c r="B70" i="1"/>
  <c r="D68" i="1"/>
  <c r="I135" i="1"/>
  <c r="J135" i="1" s="1"/>
  <c r="J133" i="1"/>
  <c r="L133" i="1"/>
  <c r="K107" i="1"/>
  <c r="F68" i="1"/>
  <c r="C70" i="1"/>
  <c r="E67" i="1"/>
  <c r="F67" i="1" s="1"/>
  <c r="L190" i="1"/>
  <c r="J190" i="1"/>
  <c r="K11" i="1"/>
  <c r="K42" i="1"/>
  <c r="D93" i="1"/>
  <c r="B95" i="1"/>
  <c r="G179" i="1"/>
  <c r="C64" i="1"/>
  <c r="C5" i="1"/>
  <c r="C83" i="1"/>
  <c r="F62" i="1"/>
  <c r="C21" i="1"/>
  <c r="F50" i="1"/>
  <c r="C135" i="1"/>
  <c r="F133" i="1"/>
  <c r="D156" i="1"/>
  <c r="D91" i="1"/>
  <c r="B112" i="1"/>
  <c r="L128" i="1"/>
  <c r="J128" i="1"/>
  <c r="C9" i="1"/>
  <c r="F38" i="1"/>
  <c r="B111" i="1"/>
  <c r="D90" i="1"/>
  <c r="B92" i="1"/>
  <c r="F189" i="1"/>
  <c r="C191" i="1"/>
  <c r="D191" i="1" s="1"/>
  <c r="C182" i="1"/>
  <c r="F180" i="1"/>
  <c r="G182" i="1"/>
  <c r="K185" i="1"/>
  <c r="D150" i="1"/>
  <c r="K76" i="1"/>
  <c r="J103" i="1"/>
  <c r="L103" i="1"/>
  <c r="K14" i="1"/>
  <c r="K45" i="1"/>
  <c r="K112" i="1"/>
  <c r="D175" i="1"/>
  <c r="B196" i="1"/>
  <c r="E112" i="1"/>
  <c r="C12" i="1"/>
  <c r="F41" i="1"/>
  <c r="L63" i="1"/>
  <c r="I84" i="1"/>
  <c r="J84" i="1" s="1"/>
  <c r="J63" i="1"/>
  <c r="B195" i="1"/>
  <c r="B176" i="1"/>
  <c r="D174" i="1"/>
  <c r="B157" i="1"/>
  <c r="D155" i="1"/>
  <c r="D183" i="1"/>
  <c r="B185" i="1"/>
  <c r="G151" i="1"/>
  <c r="K95" i="1"/>
  <c r="K167" i="1"/>
  <c r="K148" i="1"/>
  <c r="D124" i="1"/>
  <c r="B126" i="1"/>
  <c r="G9" i="1"/>
  <c r="D44" i="1"/>
  <c r="B15" i="1"/>
  <c r="L127" i="1"/>
  <c r="J127" i="1"/>
  <c r="I129" i="1"/>
  <c r="F66" i="1"/>
  <c r="E6" i="1"/>
  <c r="E56" i="1"/>
  <c r="J125" i="1"/>
  <c r="L125" i="1"/>
  <c r="K18" i="1"/>
  <c r="E39" i="1"/>
  <c r="E8" i="1"/>
  <c r="E182" i="1"/>
  <c r="E36" i="1"/>
  <c r="E5" i="1"/>
  <c r="F34" i="1"/>
  <c r="E55" i="1"/>
  <c r="L66" i="1"/>
  <c r="J66" i="1"/>
  <c r="F158" i="1"/>
  <c r="C160" i="1"/>
  <c r="E101" i="1"/>
  <c r="F75" i="1"/>
  <c r="B188" i="1"/>
  <c r="D186" i="1"/>
  <c r="L71" i="1"/>
  <c r="J71" i="1"/>
  <c r="I73" i="1"/>
  <c r="M135" i="1"/>
  <c r="K8" i="1"/>
  <c r="K39" i="1"/>
  <c r="L39" i="1" s="1"/>
  <c r="L99" i="1"/>
  <c r="I101" i="1"/>
  <c r="J101" i="1" s="1"/>
  <c r="J99" i="1"/>
  <c r="M42" i="1"/>
  <c r="M11" i="1"/>
  <c r="F65" i="1"/>
  <c r="G92" i="1"/>
  <c r="L46" i="1"/>
  <c r="I17" i="1"/>
  <c r="J17" i="1" s="1"/>
  <c r="I48" i="1"/>
  <c r="J48" i="1" s="1"/>
  <c r="J46" i="1"/>
  <c r="D159" i="1"/>
  <c r="J175" i="1"/>
  <c r="L175" i="1"/>
  <c r="I196" i="1"/>
  <c r="G95" i="1"/>
  <c r="L124" i="1"/>
  <c r="I126" i="1"/>
  <c r="J124" i="1"/>
  <c r="E195" i="1"/>
  <c r="E176" i="1"/>
  <c r="K188" i="1"/>
  <c r="D187" i="1"/>
  <c r="L150" i="1"/>
  <c r="J150" i="1"/>
  <c r="E70" i="1"/>
  <c r="D72" i="1"/>
  <c r="C84" i="1"/>
  <c r="F63" i="1"/>
  <c r="D162" i="1"/>
  <c r="K15" i="1"/>
  <c r="K140" i="1"/>
  <c r="K141" i="1" s="1"/>
  <c r="M73" i="1"/>
  <c r="F134" i="1"/>
  <c r="E126" i="1"/>
  <c r="D134" i="1"/>
  <c r="C132" i="1"/>
  <c r="F130" i="1"/>
  <c r="M39" i="1"/>
  <c r="M8" i="1"/>
  <c r="M10" i="1" s="1"/>
  <c r="I79" i="1"/>
  <c r="L77" i="1"/>
  <c r="J77" i="1"/>
  <c r="M160" i="1"/>
  <c r="D125" i="1"/>
  <c r="J178" i="1"/>
  <c r="L178" i="1"/>
  <c r="E11" i="1"/>
  <c r="E42" i="1"/>
  <c r="F42" i="1" s="1"/>
  <c r="B45" i="1"/>
  <c r="D43" i="1"/>
  <c r="B14" i="1"/>
  <c r="E151" i="1"/>
  <c r="C107" i="1"/>
  <c r="F105" i="1"/>
  <c r="B51" i="1"/>
  <c r="D49" i="1"/>
  <c r="B20" i="1"/>
  <c r="D75" i="1"/>
  <c r="C154" i="1"/>
  <c r="F152" i="1"/>
  <c r="G64" i="1"/>
  <c r="G5" i="1"/>
  <c r="F187" i="1"/>
  <c r="D131" i="1"/>
  <c r="F186" i="1"/>
  <c r="C188" i="1"/>
  <c r="K160" i="1"/>
  <c r="K12" i="1"/>
  <c r="K179" i="1"/>
  <c r="G48" i="1"/>
  <c r="G17" i="1"/>
  <c r="L50" i="1"/>
  <c r="J50" i="1"/>
  <c r="I21" i="1"/>
  <c r="J21" i="1" s="1"/>
  <c r="G126" i="1"/>
  <c r="C151" i="1"/>
  <c r="F149" i="1"/>
  <c r="C76" i="1"/>
  <c r="F74" i="1"/>
  <c r="F159" i="1"/>
  <c r="M154" i="1"/>
  <c r="E48" i="1"/>
  <c r="E17" i="1"/>
  <c r="M20" i="1"/>
  <c r="M51" i="1"/>
  <c r="C101" i="1"/>
  <c r="D101" i="1" s="1"/>
  <c r="F99" i="1"/>
  <c r="G185" i="1"/>
  <c r="F97" i="1"/>
  <c r="F103" i="1"/>
  <c r="J91" i="1"/>
  <c r="I112" i="1"/>
  <c r="L91" i="1"/>
  <c r="C51" i="1"/>
  <c r="C20" i="1"/>
  <c r="F49" i="1"/>
  <c r="M191" i="1"/>
  <c r="E188" i="1"/>
  <c r="K73" i="1"/>
  <c r="E83" i="1"/>
  <c r="E64" i="1"/>
  <c r="D38" i="1"/>
  <c r="B9" i="1"/>
  <c r="J72" i="1"/>
  <c r="L72" i="1"/>
  <c r="F178" i="1"/>
  <c r="J65" i="1"/>
  <c r="I67" i="1"/>
  <c r="L65" i="1"/>
  <c r="M132" i="1"/>
  <c r="B5" i="1"/>
  <c r="D62" i="1"/>
  <c r="B64" i="1"/>
  <c r="B83" i="1"/>
  <c r="J184" i="1"/>
  <c r="L184" i="1"/>
  <c r="I36" i="1"/>
  <c r="L35" i="1"/>
  <c r="J35" i="1"/>
  <c r="I56" i="1"/>
  <c r="J56" i="1" s="1"/>
  <c r="I6" i="1"/>
  <c r="J6" i="1" s="1"/>
  <c r="K83" i="1"/>
  <c r="K64" i="1"/>
  <c r="L181" i="1"/>
  <c r="J181" i="1"/>
  <c r="L130" i="1"/>
  <c r="J130" i="1"/>
  <c r="I132" i="1"/>
  <c r="J132" i="1" s="1"/>
  <c r="L90" i="1"/>
  <c r="I111" i="1"/>
  <c r="J90" i="1"/>
  <c r="I92" i="1"/>
  <c r="M45" i="1"/>
  <c r="M14" i="1"/>
  <c r="F127" i="1"/>
  <c r="C129" i="1"/>
  <c r="L158" i="1"/>
  <c r="J158" i="1"/>
  <c r="I160" i="1"/>
  <c r="J160" i="1" s="1"/>
  <c r="G67" i="1"/>
  <c r="B12" i="1"/>
  <c r="D41" i="1"/>
  <c r="F162" i="1"/>
  <c r="I188" i="1"/>
  <c r="J188" i="1" s="1"/>
  <c r="J186" i="1"/>
  <c r="L186" i="1"/>
  <c r="G18" i="1"/>
  <c r="E45" i="1"/>
  <c r="E14" i="1"/>
  <c r="D121" i="1"/>
  <c r="B123" i="1"/>
  <c r="J69" i="1"/>
  <c r="L69" i="1"/>
  <c r="L147" i="1"/>
  <c r="J147" i="1"/>
  <c r="I168" i="1"/>
  <c r="H13" i="1"/>
  <c r="H22" i="1"/>
  <c r="H19" i="1"/>
  <c r="H57" i="1"/>
  <c r="H85" i="1"/>
  <c r="H27" i="1"/>
  <c r="H197" i="1"/>
  <c r="H10" i="1"/>
  <c r="H26" i="1"/>
  <c r="H16" i="1"/>
  <c r="H169" i="1"/>
  <c r="H7" i="1"/>
  <c r="H141" i="1"/>
  <c r="H113" i="1"/>
  <c r="B13" i="1" l="1"/>
  <c r="D107" i="1"/>
  <c r="F160" i="1"/>
  <c r="F12" i="1"/>
  <c r="K10" i="1"/>
  <c r="L129" i="1"/>
  <c r="D112" i="1"/>
  <c r="F129" i="1"/>
  <c r="D139" i="1"/>
  <c r="F20" i="1"/>
  <c r="L36" i="1"/>
  <c r="B27" i="1"/>
  <c r="B22" i="1"/>
  <c r="L92" i="1"/>
  <c r="L64" i="1"/>
  <c r="F151" i="1"/>
  <c r="F196" i="1"/>
  <c r="L55" i="1"/>
  <c r="L148" i="1"/>
  <c r="J55" i="1"/>
  <c r="E13" i="1"/>
  <c r="L14" i="1"/>
  <c r="L42" i="1"/>
  <c r="L191" i="1"/>
  <c r="J36" i="1"/>
  <c r="L79" i="1"/>
  <c r="D83" i="1"/>
  <c r="F123" i="1"/>
  <c r="D17" i="1"/>
  <c r="L163" i="1"/>
  <c r="G16" i="1"/>
  <c r="F135" i="1"/>
  <c r="J191" i="1"/>
  <c r="L111" i="1"/>
  <c r="E141" i="1"/>
  <c r="L185" i="1"/>
  <c r="D111" i="1"/>
  <c r="K113" i="1"/>
  <c r="D123" i="1"/>
  <c r="D9" i="1"/>
  <c r="I197" i="1"/>
  <c r="J197" i="1" s="1"/>
  <c r="F36" i="1"/>
  <c r="D55" i="1"/>
  <c r="F92" i="1"/>
  <c r="F163" i="1"/>
  <c r="M16" i="1"/>
  <c r="L51" i="1"/>
  <c r="D12" i="1"/>
  <c r="E19" i="1"/>
  <c r="F84" i="1"/>
  <c r="I85" i="1"/>
  <c r="J85" i="1" s="1"/>
  <c r="D79" i="1"/>
  <c r="F182" i="1"/>
  <c r="L188" i="1"/>
  <c r="F21" i="1"/>
  <c r="G7" i="1"/>
  <c r="C13" i="1"/>
  <c r="D13" i="1" s="1"/>
  <c r="F76" i="1"/>
  <c r="L154" i="1"/>
  <c r="D135" i="1"/>
  <c r="D18" i="1"/>
  <c r="D39" i="1"/>
  <c r="L126" i="1"/>
  <c r="F104" i="1"/>
  <c r="E16" i="1"/>
  <c r="F6" i="1"/>
  <c r="J163" i="1"/>
  <c r="F45" i="1"/>
  <c r="M13" i="1"/>
  <c r="K85" i="1"/>
  <c r="F48" i="1"/>
  <c r="D98" i="1"/>
  <c r="D56" i="1"/>
  <c r="L9" i="1"/>
  <c r="D185" i="1"/>
  <c r="D42" i="1"/>
  <c r="L83" i="1"/>
  <c r="K26" i="1"/>
  <c r="L168" i="1"/>
  <c r="D11" i="1"/>
  <c r="F195" i="1"/>
  <c r="K169" i="1"/>
  <c r="L123" i="1"/>
  <c r="J79" i="1"/>
  <c r="L56" i="1"/>
  <c r="B85" i="1"/>
  <c r="L84" i="1"/>
  <c r="K7" i="1"/>
  <c r="F11" i="1"/>
  <c r="L17" i="1"/>
  <c r="L135" i="1"/>
  <c r="K57" i="1"/>
  <c r="L95" i="1"/>
  <c r="L112" i="1"/>
  <c r="L6" i="1"/>
  <c r="J126" i="1"/>
  <c r="F101" i="1"/>
  <c r="L5" i="1"/>
  <c r="I7" i="1"/>
  <c r="J7" i="1" s="1"/>
  <c r="L67" i="1"/>
  <c r="M22" i="1"/>
  <c r="F132" i="1"/>
  <c r="D6" i="1"/>
  <c r="D51" i="1"/>
  <c r="J111" i="1"/>
  <c r="K19" i="1"/>
  <c r="G19" i="1"/>
  <c r="F154" i="1"/>
  <c r="B16" i="1"/>
  <c r="B197" i="1"/>
  <c r="D196" i="1"/>
  <c r="L195" i="1"/>
  <c r="D73" i="1"/>
  <c r="F168" i="1"/>
  <c r="F140" i="1"/>
  <c r="I19" i="1"/>
  <c r="J19" i="1" s="1"/>
  <c r="D168" i="1"/>
  <c r="M19" i="1"/>
  <c r="K16" i="1"/>
  <c r="G13" i="1"/>
  <c r="L157" i="1"/>
  <c r="L98" i="1"/>
  <c r="L160" i="1"/>
  <c r="L179" i="1"/>
  <c r="I57" i="1"/>
  <c r="J57" i="1" s="1"/>
  <c r="C197" i="1"/>
  <c r="F83" i="1"/>
  <c r="I113" i="1"/>
  <c r="K13" i="1"/>
  <c r="E197" i="1"/>
  <c r="L73" i="1"/>
  <c r="E10" i="1"/>
  <c r="F112" i="1"/>
  <c r="D92" i="1"/>
  <c r="D5" i="1"/>
  <c r="F15" i="1"/>
  <c r="B26" i="1"/>
  <c r="F120" i="1"/>
  <c r="L176" i="1"/>
  <c r="F14" i="1"/>
  <c r="L132" i="1"/>
  <c r="G10" i="1"/>
  <c r="D154" i="1"/>
  <c r="E113" i="1"/>
  <c r="D163" i="1"/>
  <c r="I141" i="1"/>
  <c r="J141" i="1" s="1"/>
  <c r="D140" i="1"/>
  <c r="L182" i="1"/>
  <c r="D48" i="1"/>
  <c r="D195" i="1"/>
  <c r="C22" i="1"/>
  <c r="L48" i="1"/>
  <c r="F55" i="1"/>
  <c r="D95" i="1"/>
  <c r="F18" i="1"/>
  <c r="B19" i="1"/>
  <c r="D179" i="1"/>
  <c r="E7" i="1"/>
  <c r="F191" i="1"/>
  <c r="C85" i="1"/>
  <c r="D70" i="1"/>
  <c r="L101" i="1"/>
  <c r="B57" i="1"/>
  <c r="D160" i="1"/>
  <c r="D167" i="1"/>
  <c r="D151" i="1"/>
  <c r="E27" i="1"/>
  <c r="D129" i="1"/>
  <c r="F185" i="1"/>
  <c r="J67" i="1"/>
  <c r="J129" i="1"/>
  <c r="F51" i="1"/>
  <c r="D20" i="1"/>
  <c r="D76" i="1"/>
  <c r="F188" i="1"/>
  <c r="F70" i="1"/>
  <c r="F167" i="1"/>
  <c r="L140" i="1"/>
  <c r="F139" i="1"/>
  <c r="D126" i="1"/>
  <c r="C10" i="1"/>
  <c r="F79" i="1"/>
  <c r="D104" i="1"/>
  <c r="L120" i="1"/>
  <c r="M7" i="1"/>
  <c r="D120" i="1"/>
  <c r="L70" i="1"/>
  <c r="C27" i="1"/>
  <c r="J196" i="1"/>
  <c r="B113" i="1"/>
  <c r="F5" i="1"/>
  <c r="D64" i="1"/>
  <c r="D45" i="1"/>
  <c r="D15" i="1"/>
  <c r="D157" i="1"/>
  <c r="F107" i="1"/>
  <c r="L8" i="1"/>
  <c r="F98" i="1"/>
  <c r="C57" i="1"/>
  <c r="F73" i="1"/>
  <c r="D148" i="1"/>
  <c r="E22" i="1"/>
  <c r="D84" i="1"/>
  <c r="L151" i="1"/>
  <c r="D21" i="1"/>
  <c r="F56" i="1"/>
  <c r="D14" i="1"/>
  <c r="E169" i="1"/>
  <c r="D188" i="1"/>
  <c r="F9" i="1"/>
  <c r="C169" i="1"/>
  <c r="F95" i="1"/>
  <c r="F111" i="1"/>
  <c r="F179" i="1"/>
  <c r="F17" i="1"/>
  <c r="L12" i="1"/>
  <c r="E57" i="1"/>
  <c r="J112" i="1"/>
  <c r="K27" i="1"/>
  <c r="D182" i="1"/>
  <c r="G22" i="1"/>
  <c r="F8" i="1"/>
  <c r="L196" i="1"/>
  <c r="J92" i="1"/>
  <c r="I16" i="1"/>
  <c r="E26" i="1"/>
  <c r="J123" i="1"/>
  <c r="J139" i="1"/>
  <c r="T8" i="1"/>
  <c r="J12" i="1"/>
  <c r="I26" i="1"/>
  <c r="J168" i="1"/>
  <c r="B10" i="1"/>
  <c r="L18" i="1"/>
  <c r="B169" i="1"/>
  <c r="I27" i="1"/>
  <c r="J27" i="1" s="1"/>
  <c r="E85" i="1"/>
  <c r="L45" i="1"/>
  <c r="J70" i="1"/>
  <c r="I10" i="1"/>
  <c r="J10" i="1" s="1"/>
  <c r="B7" i="1"/>
  <c r="D8" i="1"/>
  <c r="I13" i="1"/>
  <c r="J13" i="1" s="1"/>
  <c r="L15" i="1"/>
  <c r="J140" i="1"/>
  <c r="J73" i="1"/>
  <c r="L21" i="1"/>
  <c r="I169" i="1"/>
  <c r="J169" i="1" s="1"/>
  <c r="F157" i="1"/>
  <c r="K197" i="1"/>
  <c r="C16" i="1"/>
  <c r="T9" i="1"/>
  <c r="D36" i="1"/>
  <c r="C141" i="1"/>
  <c r="B141" i="1"/>
  <c r="C7" i="1"/>
  <c r="I22" i="1"/>
  <c r="L22" i="1" s="1"/>
  <c r="D176" i="1"/>
  <c r="L104" i="1"/>
  <c r="C19" i="1"/>
  <c r="D132" i="1"/>
  <c r="L11" i="1"/>
  <c r="L107" i="1"/>
  <c r="F126" i="1"/>
  <c r="F64" i="1"/>
  <c r="C26" i="1"/>
  <c r="F39" i="1"/>
  <c r="L139" i="1"/>
  <c r="C113" i="1"/>
  <c r="F148" i="1"/>
  <c r="F176" i="1"/>
  <c r="L167" i="1"/>
  <c r="L20" i="1"/>
  <c r="L76" i="1"/>
  <c r="H28" i="1"/>
  <c r="D113" i="1" l="1"/>
  <c r="L113" i="1"/>
  <c r="L197" i="1"/>
  <c r="F19" i="1"/>
  <c r="L85" i="1"/>
  <c r="J113" i="1"/>
  <c r="F13" i="1"/>
  <c r="J22" i="1"/>
  <c r="F16" i="1"/>
  <c r="D10" i="1"/>
  <c r="D7" i="1"/>
  <c r="F85" i="1"/>
  <c r="F197" i="1"/>
  <c r="D85" i="1"/>
  <c r="L57" i="1"/>
  <c r="D26" i="1"/>
  <c r="F169" i="1"/>
  <c r="L141" i="1"/>
  <c r="F22" i="1"/>
  <c r="K28" i="1"/>
  <c r="B28" i="1"/>
  <c r="L19" i="1"/>
  <c r="L26" i="1"/>
  <c r="D197" i="1"/>
  <c r="L10" i="1"/>
  <c r="F10" i="1"/>
  <c r="D22" i="1"/>
  <c r="E28" i="1"/>
  <c r="D57" i="1"/>
  <c r="L7" i="1"/>
  <c r="L16" i="1"/>
  <c r="J16" i="1"/>
  <c r="D169" i="1"/>
  <c r="F27" i="1"/>
  <c r="F7" i="1"/>
  <c r="F57" i="1"/>
  <c r="F26" i="1"/>
  <c r="C28" i="1"/>
  <c r="D19" i="1"/>
  <c r="D141" i="1"/>
  <c r="D16" i="1"/>
  <c r="L13" i="1"/>
  <c r="J26" i="1"/>
  <c r="I28" i="1"/>
  <c r="L28" i="1" s="1"/>
  <c r="L169" i="1"/>
  <c r="L27" i="1"/>
  <c r="D27" i="1"/>
  <c r="F141" i="1"/>
  <c r="F113" i="1"/>
  <c r="D28" i="1" l="1"/>
  <c r="F28" i="1"/>
  <c r="J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2" xr16:uid="{595D313A-EB57-40BD-AD18-983B9015DA7D}" keepAlive="1" name="Consulta - Ventas Nuevas-Desinstalaciones (2025)" description="Conexión a la consulta 'Ventas Nuevas-Desinstalaciones (2025)' en el libro." type="5" refreshedVersion="8" background="1" saveData="1">
    <dbPr connection="Provider=Microsoft.Mashup.OleDb.1;Data Source=$Workbook$;Location=&quot;Ventas Nuevas-Desinstalaciones (2025)&quot;;Extended Properties=&quot;&quot;" command="SELECT * FROM [Ventas Nuevas-Desinstalaciones (2025)]"/>
  </connection>
  <connection id="3" xr16:uid="{00000000-0015-0000-FFFF-FFFF04000000}" keepAlive="1" name="Power Query - Ventas Nuevas-Desinstalaciones1" type="5" refreshedVersion="4" deleted="1" background="1" saveData="1">
    <dbPr connection="" command="" commandType="4"/>
  </connection>
  <connection id="4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<sst xmlns="http://schemas.openxmlformats.org/spreadsheetml/2006/main" count="14715" uniqueCount="1085">
  <si>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</si>
  <si>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</si>
  <si>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</si>
  <si>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</si>
  <si>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</si>
  <si>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</si>
  <si>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</si>
  <si>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</si>
  <si>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</si>
  <si>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</si>
  <si>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</si>
  <si>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</si>
  <si>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</si>
  <si>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</si>
  <si>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</si>
  <si>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</si>
  <si>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</si>
  <si>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</si>
  <si>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</si>
  <si>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</si>
  <si>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</si>
  <si>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</si>
  <si>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</si>
  <si>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</si>
  <si>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</si>
  <si>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</si>
  <si>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</si>
  <si>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</si>
  <si>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</si>
  <si>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</si>
  <si>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</si>
  <si>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</si>
  <si>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</si>
  <si>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</si>
  <si>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</si>
  <si>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</si>
  <si>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</si>
  <si>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</si>
  <si>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</si>
  <si>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</si>
  <si>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</si>
  <si>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</si>
  <si>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</si>
  <si>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</si>
  <si>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</si>
  <si>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</si>
  <si>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</si>
  <si>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</si>
  <si>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</si>
  <si>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</si>
  <si>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</si>
  <si>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</si>
  <si>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</si>
  <si>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</si>
  <si>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</si>
  <si>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</si>
  <si>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</si>
  <si>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</si>
  <si>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</si>
  <si>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</si>
  <si>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</si>
  <si>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</si>
  <si>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</si>
  <si>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</si>
  <si>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</si>
  <si>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</si>
  <si>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</si>
  <si>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</si>
  <si>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</si>
  <si>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</si>
  <si>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</si>
  <si>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</si>
  <si>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</si>
  <si>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</si>
  <si>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</si>
  <si>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</si>
  <si>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</si>
  <si>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</si>
  <si>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</si>
  <si>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</si>
  <si>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</si>
  <si>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</si>
  <si>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</si>
  <si>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</si>
  <si>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</si>
  <si>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</si>
  <si>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</si>
  <si>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</si>
  <si>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</si>
  <si>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</si>
  <si>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</si>
  <si>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</si>
  <si>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</si>
  <si>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</si>
  <si>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</si>
  <si>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</si>
  <si>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</si>
  <si>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</si>
  <si>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</si>
  <si>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</si>
  <si>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</si>
  <si>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</si>
  <si>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</si>
  <si>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</si>
  <si>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</si>
  <si>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</si>
  <si>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</si>
  <si>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</si>
  <si>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</si>
  <si>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</si>
  <si>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</si>
  <si>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</si>
  <si>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</si>
  <si>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</si>
  <si>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</si>
  <si>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</si>
  <si>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</si>
  <si>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</si>
  <si>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</si>
  <si>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</si>
  <si>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</si>
  <si>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</si>
  <si>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</si>
  <si>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</si>
  <si>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</si>
  <si>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</si>
  <si>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</si>
  <si>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</si>
  <si>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</si>
  <si>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</si>
  <si>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</si>
  <si>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</si>
  <si>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</si>
  <si>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</si>
  <si>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</si>
  <si>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</si>
  <si>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</si>
  <si>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</si>
  <si>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</si>
  <si>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</si>
  <si>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</si>
  <si>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</si>
  <si>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</si>
  <si>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</si>
  <si>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</si>
  <si>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</si>
  <si>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</si>
  <si>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</si>
  <si>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</si>
  <si>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</si>
  <si>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</si>
  <si>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</si>
  <si>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</si>
  <si>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</si>
  <si>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</si>
  <si>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</si>
  <si>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</si>
  <si>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</si>
  <si>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</si>
  <si>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</si>
  <si>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</si>
  <si>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</si>
  <si>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</si>
  <si>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</si>
  <si>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</si>
  <si>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</si>
  <si>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</si>
  <si>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</si>
  <si>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</si>
  <si>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</si>
  <si>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</si>
  <si>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</si>
  <si>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</si>
  <si>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</si>
  <si>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</si>
  <si>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</si>
  <si>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</si>
  <si>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</si>
  <si>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</si>
  <si>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</si>
  <si>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</si>
  <si>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</si>
  <si>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</si>
  <si>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</si>
  <si>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</si>
  <si>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</si>
  <si>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</si>
  <si>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</si>
  <si>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</si>
  <si>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</si>
  <si>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</si>
  <si>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</si>
  <si>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</si>
  <si>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</si>
  <si>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</si>
  <si>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</si>
  <si>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</si>
  <si>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</si>
  <si>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</si>
  <si>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</si>
  <si>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</si>
  <si>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</si>
  <si>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</si>
  <si>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</si>
  <si>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</si>
  <si>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</si>
  <si>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</si>
  <si>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</si>
  <si>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</si>
  <si>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</si>
  <si>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</si>
  <si>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</si>
  <si>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</si>
  <si>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</si>
  <si>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</si>
  <si>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</si>
  <si>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</si>
  <si>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</si>
  <si>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</si>
  <si>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</si>
  <si>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</si>
  <si>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</si>
  <si>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</si>
  <si>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</si>
  <si>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</si>
  <si>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</si>
  <si>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</si>
  <si>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</si>
  <si>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</si>
  <si>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</si>
  <si>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</si>
  <si>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</si>
  <si>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</si>
  <si>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</si>
  <si>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</si>
  <si>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</si>
  <si>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</si>
  <si>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</si>
  <si>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</si>
  <si>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</si>
  <si>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</si>
  <si>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</si>
  <si>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</si>
  <si>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</si>
  <si>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</si>
  <si>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</si>
  <si>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</si>
  <si>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</si>
  <si>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</si>
  <si>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</si>
  <si>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</si>
  <si>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</si>
  <si>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</si>
  <si>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</si>
  <si>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</si>
  <si>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</si>
  <si>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</si>
  <si>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</si>
  <si>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</si>
  <si>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</si>
  <si>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</si>
  <si>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</si>
  <si>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</si>
  <si>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</si>
  <si>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</si>
  <si>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</si>
  <si>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</si>
  <si>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</si>
  <si>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</si>
  <si>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</si>
  <si>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</si>
  <si>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</si>
  <si>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</si>
  <si>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</si>
  <si>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</si>
  <si>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</si>
  <si>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</si>
  <si>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</si>
  <si>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</si>
  <si>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</si>
  <si>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</si>
  <si>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</si>
  <si>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</si>
  <si>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</si>
  <si>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</si>
  <si>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</si>
  <si>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</si>
  <si>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</si>
  <si>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</si>
  <si>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</si>
  <si>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</si>
  <si>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</si>
  <si>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</si>
  <si>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</si>
  <si>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</si>
  <si>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</si>
  <si>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</si>
  <si>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</si>
  <si>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</si>
  <si>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</si>
  <si>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</si>
  <si>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</si>
  <si>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</si>
  <si>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</si>
  <si>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</si>
  <si>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</si>
  <si>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</si>
  <si>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</si>
  <si>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</si>
  <si>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</si>
  <si>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</si>
  <si>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</si>
  <si>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</si>
  <si>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</si>
  <si>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</si>
  <si>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</si>
  <si>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</si>
  <si>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</si>
  <si>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</si>
  <si>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</si>
  <si>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</si>
  <si>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</si>
  <si>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</si>
  <si>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</si>
  <si>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</si>
  <si>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</si>
  <si>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</si>
  <si>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</si>
  <si>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</si>
  <si>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</si>
  <si>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</si>
  <si>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</si>
  <si>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</si>
  <si>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</si>
  <si>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</si>
  <si>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</si>
  <si>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</si>
  <si>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</si>
  <si>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</si>
  <si>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</si>
  <si>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</si>
  <si>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</si>
  <si>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</si>
  <si>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</si>
  <si>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</si>
  <si>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</si>
  <si>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</si>
  <si>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</si>
  <si>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</si>
  <si>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</si>
  <si>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</si>
  <si>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</si>
  <si>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</si>
  <si>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</si>
  <si>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</si>
  <si>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</si>
  <si>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</si>
  <si>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</si>
  <si>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</si>
  <si>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</si>
  <si>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</si>
  <si>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</si>
  <si>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</si>
  <si>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</si>
  <si>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</si>
  <si>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</si>
  <si>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</si>
  <si>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</si>
  <si>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</si>
  <si>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</si>
  <si>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</si>
  <si>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</si>
  <si>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</si>
  <si>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</si>
  <si>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</si>
  <si>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</si>
  <si>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</si>
  <si>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</si>
  <si>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</si>
  <si>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</si>
  <si>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</si>
  <si>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</si>
  <si>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</si>
  <si>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</si>
  <si>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</si>
  <si>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</si>
  <si>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</si>
  <si>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</si>
  <si>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</si>
  <si>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</si>
  <si>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</si>
  <si>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</si>
  <si>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</si>
  <si>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</si>
  <si>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</si>
  <si>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</si>
  <si>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</si>
  <si>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</si>
  <si>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</si>
  <si>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</si>
  <si>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</si>
  <si>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</si>
  <si>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</si>
  <si>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</si>
  <si>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</si>
  <si>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</si>
  <si>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</si>
  <si>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</si>
  <si>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</si>
  <si>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</si>
  <si>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</si>
  <si>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</si>
  <si>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</si>
  <si>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</si>
  <si>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</si>
  <si>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</si>
  <si>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</si>
  <si>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</si>
  <si>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</si>
  <si>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</si>
  <si>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</si>
  <si>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</si>
  <si>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</si>
  <si>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</si>
  <si>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</si>
  <si>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</si>
  <si>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</si>
  <si>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</si>
  <si>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</si>
  <si>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</si>
  <si>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</si>
  <si>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</si>
  <si>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</si>
  <si>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</si>
  <si>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</si>
  <si>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</si>
  <si>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</si>
  <si>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</si>
  <si>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</si>
  <si>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</si>
  <si>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</si>
  <si>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</si>
  <si>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</si>
  <si>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</si>
  <si>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</si>
  <si>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</si>
  <si>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</si>
  <si>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</si>
  <si>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</si>
  <si>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</si>
  <si>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</si>
  <si>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</si>
  <si>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</si>
  <si>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</si>
  <si>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</si>
  <si>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</si>
  <si>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</si>
  <si>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</si>
  <si>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</si>
  <si>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</si>
  <si>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</si>
  <si>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</si>
  <si>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</si>
  <si>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</si>
  <si>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</si>
  <si>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</si>
  <si>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</si>
  <si>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</si>
  <si>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</si>
  <si>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</si>
  <si>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</si>
  <si>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</si>
  <si>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</si>
  <si>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</si>
  <si>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</si>
  <si>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</si>
  <si>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</si>
  <si>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</si>
  <si>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</si>
  <si>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</si>
  <si>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</si>
  <si>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</si>
  <si>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</si>
  <si>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</si>
  <si>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</si>
  <si>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</si>
  <si>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</si>
  <si>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</si>
  <si>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</si>
  <si>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</si>
  <si>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</si>
  <si>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</si>
  <si>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</si>
  <si>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</si>
  <si>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</si>
  <si>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</si>
  <si>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</si>
  <si>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</si>
  <si>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</si>
  <si>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</si>
  <si>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</si>
  <si>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</si>
  <si>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</si>
  <si>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</si>
  <si>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</si>
  <si>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</si>
  <si>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</si>
  <si>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</si>
  <si>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</si>
  <si>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</si>
  <si>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</si>
  <si>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</si>
  <si>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</si>
  <si>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</si>
  <si>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</si>
  <si>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</si>
  <si>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</si>
  <si>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</si>
  <si>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</si>
  <si>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</si>
  <si>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</si>
  <si>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</si>
  <si>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</si>
  <si>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</si>
  <si>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</si>
  <si>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</si>
  <si>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</si>
  <si>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</si>
  <si>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</si>
  <si>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</si>
  <si>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</si>
  <si>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</si>
  <si>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</si>
  <si>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</si>
  <si>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</si>
  <si>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</si>
  <si>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</si>
  <si>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</si>
  <si>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</si>
  <si>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</si>
  <si>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</si>
  <si>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</si>
  <si>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</si>
  <si>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</si>
  <si>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</si>
  <si>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</si>
  <si>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</si>
  <si>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</si>
  <si>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</si>
  <si>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</si>
  <si>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</si>
  <si>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</si>
  <si>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</si>
  <si>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</si>
  <si>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</si>
  <si>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</si>
  <si>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</si>
  <si>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</si>
  <si>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</si>
  <si>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</si>
  <si>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</si>
  <si>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</si>
  <si>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</si>
  <si>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</si>
  <si>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</si>
  <si>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</si>
  <si>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</si>
  <si>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</si>
  <si>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</si>
  <si>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</si>
  <si>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</si>
  <si>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</si>
  <si>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</si>
  <si>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</si>
  <si>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</si>
  <si>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</si>
  <si>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</si>
  <si>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</si>
  <si>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</si>
  <si>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</si>
  <si>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</si>
  <si>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</si>
  <si>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</si>
  <si>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</si>
  <si>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</si>
  <si>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</si>
  <si>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</si>
  <si>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</si>
  <si>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</si>
  <si>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</si>
  <si>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</si>
  <si>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</si>
  <si>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</si>
  <si>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</si>
  <si>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</si>
  <si>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</si>
  <si>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</si>
  <si>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</si>
  <si>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</si>
  <si>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</si>
  <si>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</si>
  <si>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</si>
  <si>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</si>
  <si>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</si>
  <si>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</si>
  <si>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</si>
  <si>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</si>
  <si>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</si>
  <si>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</si>
  <si>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</si>
  <si>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</si>
  <si>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</si>
  <si>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</si>
  <si>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</si>
  <si>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</si>
  <si>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</si>
  <si>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</si>
  <si>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</si>
  <si>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</si>
  <si>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</si>
  <si>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</si>
  <si>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</si>
  <si>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</si>
  <si>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</si>
  <si>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</si>
  <si>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</si>
  <si>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</si>
  <si>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</si>
  <si>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</si>
  <si>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</si>
  <si>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</si>
  <si>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</si>
  <si>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</si>
  <si>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</si>
  <si>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</si>
  <si>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</si>
  <si>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</si>
  <si>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</si>
  <si>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</si>
  <si>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</si>
  <si>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</si>
  <si>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</si>
  <si>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</si>
  <si>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</si>
  <si>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</si>
  <si>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</si>
  <si>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</si>
  <si>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</si>
  <si>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</si>
  <si>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</si>
  <si>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</si>
  <si>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</si>
  <si>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</si>
  <si>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</si>
  <si>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</si>
  <si>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</si>
  <si>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</si>
  <si>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</si>
  <si>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</si>
  <si>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</si>
  <si>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</si>
  <si>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</si>
  <si>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</si>
  <si>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</si>
  <si>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</si>
  <si>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</si>
  <si>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</si>
  <si>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</si>
  <si>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</si>
  <si>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</si>
  <si>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</si>
  <si>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</si>
  <si>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</si>
  <si>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</si>
  <si>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</si>
  <si>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</si>
  <si>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</si>
  <si>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</si>
  <si>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</si>
  <si>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</si>
  <si>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</si>
  <si>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</si>
  <si>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</si>
  <si>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</si>
  <si>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</si>
  <si>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</si>
  <si>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</si>
  <si>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</si>
  <si>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</si>
  <si>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</si>
  <si>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</si>
  <si>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</si>
  <si>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</si>
  <si>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</si>
  <si>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</si>
  <si>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</si>
  <si>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</si>
  <si>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</si>
  <si>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</si>
  <si>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</si>
  <si>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</si>
  <si>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</si>
  <si>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</si>
  <si>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</si>
  <si>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</si>
  <si>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</si>
  <si>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</si>
  <si>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</si>
  <si>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</si>
  <si>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</si>
  <si>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</si>
  <si>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</si>
  <si>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</si>
  <si>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</si>
  <si>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</si>
  <si>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</si>
  <si>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</si>
  <si>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</si>
  <si>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</si>
  <si>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</si>
  <si>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</si>
  <si>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</si>
  <si>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</si>
  <si>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</si>
  <si>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</si>
  <si>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</si>
  <si>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</si>
  <si>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</si>
  <si>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</si>
  <si>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</si>
  <si>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</si>
  <si>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</si>
  <si>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</si>
  <si>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</si>
  <si>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</si>
  <si>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</si>
  <si>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</si>
  <si>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</si>
  <si>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</si>
  <si>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</si>
  <si>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</si>
  <si>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</si>
  <si>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</si>
  <si>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</si>
  <si>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</si>
  <si>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</si>
  <si>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</si>
  <si>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</si>
  <si>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</si>
  <si>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</si>
  <si>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</si>
  <si>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</si>
  <si>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</si>
  <si>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</si>
  <si>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</si>
  <si>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</si>
  <si>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</si>
  <si>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</si>
  <si>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</si>
  <si>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</si>
  <si>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</si>
  <si>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</si>
  <si>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</si>
  <si>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</si>
  <si>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</si>
  <si>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</si>
  <si>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</si>
  <si>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</si>
  <si>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</si>
  <si>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</si>
  <si>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</si>
  <si>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</si>
  <si>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</si>
  <si>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</si>
  <si>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</si>
  <si>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</si>
  <si>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</si>
  <si>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</si>
  <si>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</si>
  <si>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</si>
  <si>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</si>
  <si>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</si>
  <si>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</si>
  <si>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</si>
  <si>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</si>
  <si>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</si>
  <si>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</si>
  <si>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</si>
  <si>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</si>
  <si>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</si>
  <si>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</si>
  <si>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</si>
  <si>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</si>
  <si>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</si>
  <si>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</si>
  <si>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</si>
  <si>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</si>
  <si>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</si>
  <si>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</si>
  <si>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</si>
  <si>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</si>
  <si>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</si>
  <si>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</si>
  <si>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</si>
  <si>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</si>
  <si>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</si>
  <si>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</si>
  <si>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</si>
  <si>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</si>
  <si>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</si>
  <si>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</si>
  <si>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</si>
  <si>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</si>
  <si>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</si>
  <si>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</si>
  <si>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</si>
  <si>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</si>
  <si>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</si>
  <si>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</si>
  <si>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</si>
  <si>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</si>
  <si>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</si>
  <si>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</si>
  <si>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</si>
  <si>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</si>
  <si>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</si>
  <si>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</si>
  <si>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</si>
  <si>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</si>
  <si>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</si>
  <si>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</si>
  <si>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</si>
  <si>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</si>
  <si>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</si>
  <si>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</si>
  <si>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</si>
  <si>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</si>
  <si>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</si>
  <si>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</si>
  <si>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</si>
  <si>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</si>
  <si>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</si>
  <si>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</si>
  <si>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</si>
  <si>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</si>
  <si>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</si>
  <si>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</si>
  <si>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</si>
  <si>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</si>
  <si>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</si>
  <si>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</si>
  <si>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</si>
  <si>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</si>
  <si>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</si>
  <si>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</si>
  <si>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</si>
  <si>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</si>
  <si>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</si>
  <si>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</si>
  <si>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</si>
  <si>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</si>
  <si>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</si>
  <si>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</si>
  <si>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</si>
  <si>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</si>
  <si>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</si>
  <si>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</si>
  <si>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</si>
  <si>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</si>
  <si>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</si>
  <si>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</si>
  <si>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</si>
  <si>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</si>
  <si>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</si>
  <si>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</si>
  <si>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</si>
  <si>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</si>
  <si>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</si>
  <si>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</si>
  <si>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</si>
  <si>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</si>
  <si>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</si>
  <si>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</si>
  <si>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</si>
  <si>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</si>
  <si>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</si>
  <si>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</si>
  <si>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</si>
  <si>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</si>
  <si>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</si>
  <si>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</si>
  <si>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</si>
  <si>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</si>
  <si>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</si>
  <si>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</si>
  <si>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</si>
  <si>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</si>
  <si>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</si>
  <si>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</si>
  <si>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</si>
  <si>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</si>
  <si>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</si>
  <si>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</si>
  <si>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</si>
  <si>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</si>
  <si>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</si>
  <si>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</si>
  <si>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</si>
  <si>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</si>
  <si>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</si>
  <si>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</si>
  <si>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</si>
  <si>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</si>
  <si>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</si>
  <si>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</si>
  <si>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</si>
  <si>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</si>
  <si>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</si>
  <si>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</si>
  <si>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</si>
  <si>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</si>
  <si>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</si>
  <si>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</si>
  <si>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</si>
  <si>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</si>
  <si>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</si>
  <si>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</si>
  <si>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</si>
  <si>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</si>
  <si>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</si>
  <si>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</si>
  <si>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</si>
  <si>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</si>
  <si>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</si>
  <si>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</si>
  <si>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</si>
  <si>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</si>
  <si>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</si>
  <si>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</si>
  <si>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</si>
  <si>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</si>
  <si>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</si>
  <si>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</si>
  <si>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</si>
  <si>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</si>
  <si>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</si>
  <si>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</si>
  <si>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</si>
  <si>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</si>
  <si>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</si>
  <si>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</si>
  <si>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</si>
  <si>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</si>
  <si>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</si>
  <si>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</si>
  <si>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</si>
  <si>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</si>
  <si>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</si>
  <si>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</si>
  <si>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</si>
  <si>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</si>
  <si>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</si>
  <si>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</si>
  <si>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</si>
  <si>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</si>
  <si>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</si>
  <si>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</si>
  <si>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</si>
  <si>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</si>
  <si>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</si>
  <si>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</si>
  <si>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</si>
  <si>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</si>
  <si>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</si>
  <si>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</si>
  <si>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</si>
  <si>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</si>
  <si>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</si>
  <si>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</si>
  <si>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</si>
  <si>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</si>
  <si>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</si>
  <si>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</si>
  <si>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</si>
  <si>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</si>
  <si>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</si>
  <si>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</si>
  <si>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</si>
  <si>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</si>
  <si>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</si>
  <si>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</si>
  <si>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</si>
  <si>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</si>
  <si>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</si>
  <si>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</si>
  <si>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</si>
  <si>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</si>
  <si>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</si>
  <si>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</si>
  <si>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</si>
  <si>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</si>
  <si>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</si>
  <si>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</si>
  <si>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</si>
  <si>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</si>
  <si>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</si>
  <si>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</si>
  <si>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</si>
  <si>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</si>
  <si>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</si>
  <si>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</si>
  <si>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</si>
  <si>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</si>
  <si>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</si>
  <si>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</si>
  <si>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</si>
  <si>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</si>
  <si>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</si>
  <si>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</si>
  <si>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</si>
  <si>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</si>
  <si>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</si>
  <si>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</si>
  <si>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</si>
  <si>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</si>
  <si>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</si>
  <si>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</si>
  <si>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</si>
  <si>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</si>
  <si>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</si>
  <si>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</si>
  <si>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</si>
  <si>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</si>
  <si>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</si>
  <si>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</si>
  <si>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</si>
  <si>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</si>
  <si>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</si>
  <si>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</si>
  <si>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</si>
  <si>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</si>
  <si>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</si>
  <si>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</si>
  <si>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</si>
  <si>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</si>
  <si>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</si>
  <si>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</si>
  <si>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</si>
  <si>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</si>
  <si>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</si>
  <si>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</si>
  <si>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</si>
  <si>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</si>
  <si>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</si>
  <si>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</si>
  <si>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</si>
  <si>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</si>
  <si>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</si>
  <si>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</si>
  <si>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</si>
  <si>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</si>
  <si>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</si>
  <si>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</si>
  <si>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</si>
  <si>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</si>
  <si>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</si>
  <si>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</si>
  <si>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datos2024</t>
  </si>
  <si>
    <t>Facturacion Emannar - En Miles de Pesos</t>
  </si>
  <si>
    <t>Margen Contribucion 471 - En Miles de Pesos</t>
  </si>
  <si>
    <t>Total Gastos Fijos 471 - En Miles de Pesos</t>
  </si>
  <si>
    <t>ISC General - Colombia (Indice de Satisfaccion del Cliente)</t>
  </si>
  <si>
    <t>ISC Tecnico - Colombia (Indice de Satisfaccion del Cliente Tecnico)</t>
  </si>
  <si>
    <t>Cump. Infografías para Fechas Especiales</t>
  </si>
  <si>
    <t>Cumplimiento Cantidad de Mensajes Locutor Virtual - Copys</t>
  </si>
  <si>
    <t>Facturacion Emannar Cali - En Miles de Pesos</t>
  </si>
  <si>
    <t>Facturacion Emannar Eje - En Miles de Pesos</t>
  </si>
  <si>
    <t>Facturacion Emannar Bogota - En Miles de Pesos</t>
  </si>
  <si>
    <t>Facturacion Emannar Bucaramanga - En Miles de Pesos</t>
  </si>
  <si>
    <t>Facturacion Emannar Medellin - En Miles de Pesos</t>
  </si>
  <si>
    <t>Facturacion Emannar Tienda Virtual - En Miles de Pesos</t>
  </si>
  <si>
    <t>Facturacion Emannar Costa - En Miles de Pesos</t>
  </si>
  <si>
    <t>datos2025</t>
  </si>
  <si>
    <t>RESULTADOS AÑO 2025</t>
  </si>
  <si>
    <t>Facturacion Olfa Experience + Emannar - En Miles de Pesos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</si>
</sst>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2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164" fontId="6" fillId="13" borderId="20" xfId="1" applyNumberFormat="1" applyFont="1" applyFill="1" applyBorder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Porcentaje" xfId="2" builtinId="5"/>
  </cellStyles>
  <dxfs count="21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1"/>
      <tableStyleElement type="headerRow" dxfId="210"/>
      <tableStyleElement type="firstRowStripe" dxfId="209"/>
    </tableStyle>
    <tableStyle name="TableStyleQueryInfo" pivot="0" count="3" xr9:uid="{00000000-0011-0000-FFFF-FFFF01000000}">
      <tableStyleElement type="wholeTable" dxfId="208"/>
      <tableStyleElement type="headerRow" dxfId="207"/>
      <tableStyleElement type="firstRowStripe" dxfId="206"/>
    </tableStyle>
    <tableStyle name="TableStyleQueryPreview" pivot="0" count="3" xr9:uid="{00000000-0011-0000-FFFF-FFFF02000000}">
      <tableStyleElement type="wholeTable" dxfId="205"/>
      <tableStyleElement type="headerRow" dxfId="204"/>
      <tableStyleElement type="firstRowStripe" dxfId="203"/>
    </tableStyle>
    <tableStyle name="TableStyleQueryResult" pivot="0" count="3" xr9:uid="{00000000-0011-0000-FFFF-FFFF03000000}">
      <tableStyleElement type="wholeTable" dxfId="202"/>
      <tableStyleElement type="headerRow" dxfId="201"/>
      <tableStyleElement type="firstRowStripe" dxfId="20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3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4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1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2" xr16:uid="{ED8B9FF9-9ECD-4CA7-B0B8-BFA8DA7A807A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9" dataDxfId="198">
  <autoFilter ref="A1:Z1015" xr:uid="{00000000-0009-0000-0100-000001000000}"/>
  <tableColumns count="26">
    <tableColumn id="53" xr3:uid="{00000000-0010-0000-0000-000035000000}" uniqueName="53" name="cdgo_indicador" queryTableFieldId="1" dataDxfId="197"/>
    <tableColumn id="54" xr3:uid="{00000000-0010-0000-0000-000036000000}" uniqueName="54" name="nombre_indicador" queryTableFieldId="2" dataDxfId="196"/>
    <tableColumn id="55" xr3:uid="{00000000-0010-0000-0000-000037000000}" uniqueName="55" name="meta_ene" queryTableFieldId="3" dataDxfId="195"/>
    <tableColumn id="56" xr3:uid="{00000000-0010-0000-0000-000038000000}" uniqueName="56" name="meta_feb" queryTableFieldId="4" dataDxfId="194"/>
    <tableColumn id="57" xr3:uid="{00000000-0010-0000-0000-000039000000}" uniqueName="57" name="meta_mar" queryTableFieldId="5" dataDxfId="193"/>
    <tableColumn id="58" xr3:uid="{00000000-0010-0000-0000-00003A000000}" uniqueName="58" name="meta_abr" queryTableFieldId="6" dataDxfId="192"/>
    <tableColumn id="59" xr3:uid="{00000000-0010-0000-0000-00003B000000}" uniqueName="59" name="meta_may" queryTableFieldId="7" dataDxfId="191"/>
    <tableColumn id="60" xr3:uid="{00000000-0010-0000-0000-00003C000000}" uniqueName="60" name="meta_jun" queryTableFieldId="8" dataDxfId="190"/>
    <tableColumn id="61" xr3:uid="{00000000-0010-0000-0000-00003D000000}" uniqueName="61" name="meta_jul" queryTableFieldId="9" dataDxfId="189"/>
    <tableColumn id="62" xr3:uid="{00000000-0010-0000-0000-00003E000000}" uniqueName="62" name="meta_ago" queryTableFieldId="10" dataDxfId="188"/>
    <tableColumn id="63" xr3:uid="{00000000-0010-0000-0000-00003F000000}" uniqueName="63" name="meta_sep" queryTableFieldId="11" dataDxfId="187"/>
    <tableColumn id="64" xr3:uid="{00000000-0010-0000-0000-000040000000}" uniqueName="64" name="meta_oct" queryTableFieldId="12" dataDxfId="186"/>
    <tableColumn id="65" xr3:uid="{00000000-0010-0000-0000-000041000000}" uniqueName="65" name="meta_nov" queryTableFieldId="13" dataDxfId="185"/>
    <tableColumn id="66" xr3:uid="{00000000-0010-0000-0000-000042000000}" uniqueName="66" name="meta_dic" queryTableFieldId="14" dataDxfId="184"/>
    <tableColumn id="67" xr3:uid="{00000000-0010-0000-0000-000043000000}" uniqueName="67" name="real_ene" queryTableFieldId="15" dataDxfId="183"/>
    <tableColumn id="68" xr3:uid="{00000000-0010-0000-0000-000044000000}" uniqueName="68" name="real_feb" queryTableFieldId="16" dataDxfId="182"/>
    <tableColumn id="69" xr3:uid="{00000000-0010-0000-0000-000045000000}" uniqueName="69" name="real_mar" queryTableFieldId="17" dataDxfId="181"/>
    <tableColumn id="70" xr3:uid="{00000000-0010-0000-0000-000046000000}" uniqueName="70" name="real_abr" queryTableFieldId="18" dataDxfId="180"/>
    <tableColumn id="71" xr3:uid="{00000000-0010-0000-0000-000047000000}" uniqueName="71" name="real_may" queryTableFieldId="19" dataDxfId="179"/>
    <tableColumn id="72" xr3:uid="{00000000-0010-0000-0000-000048000000}" uniqueName="72" name="real_jun" queryTableFieldId="20" dataDxfId="178"/>
    <tableColumn id="73" xr3:uid="{00000000-0010-0000-0000-000049000000}" uniqueName="73" name="real_jul" queryTableFieldId="21" dataDxfId="177"/>
    <tableColumn id="74" xr3:uid="{00000000-0010-0000-0000-00004A000000}" uniqueName="74" name="real_ago" queryTableFieldId="22" dataDxfId="176"/>
    <tableColumn id="75" xr3:uid="{00000000-0010-0000-0000-00004B000000}" uniqueName="75" name="real_sep" queryTableFieldId="23" dataDxfId="175"/>
    <tableColumn id="76" xr3:uid="{00000000-0010-0000-0000-00004C000000}" uniqueName="76" name="real_oct" queryTableFieldId="24" dataDxfId="174"/>
    <tableColumn id="77" xr3:uid="{00000000-0010-0000-0000-00004D000000}" uniqueName="77" name="real_nov" queryTableFieldId="25" dataDxfId="173"/>
    <tableColumn id="78" xr3:uid="{00000000-0010-0000-0000-00004E000000}" uniqueName="78" name="real_dic" queryTableFieldId="26" dataDxfId="172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81" tableType="queryTable" totalsRowShown="0">
  <autoFilter ref="A1:Z1281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1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6DE6478-4746-4EED-9A6A-0F4D571A215B}" name="Ventas_Nuevas_Desinstalaciones__2022111210" displayName="Ventas_Nuevas_Desinstalaciones__2022111210" ref="A1:Z1487" tableType="queryTable" totalsRowShown="0">
  <autoFilter ref="A1:Z1487" xr:uid="{877165F6-CC54-4D11-8A8E-F2E340AFB2E3}"/>
  <tableColumns count="26">
    <tableColumn id="1" xr3:uid="{DAB7B441-E5A6-4873-8E3B-1566F78A083B}" uniqueName="1" name="cdgo_indicador" queryTableFieldId="1"/>
    <tableColumn id="2" xr3:uid="{46AB42E8-6915-40FD-B6DA-AE8B0F8B4DE6}" uniqueName="2" name="nombre_indicador" queryTableFieldId="2" dataDxfId="0"/>
    <tableColumn id="3" xr3:uid="{2E57D211-A819-4517-95E0-51CA53ADDB7C}" uniqueName="3" name="meta_ene" queryTableFieldId="3"/>
    <tableColumn id="4" xr3:uid="{29B4B50D-9221-4D2E-8A5C-17E1A124FEEA}" uniqueName="4" name="meta_feb" queryTableFieldId="4"/>
    <tableColumn id="5" xr3:uid="{6CCAC0C7-662F-4A04-9E54-9BCBFAE8C913}" uniqueName="5" name="meta_mar" queryTableFieldId="5"/>
    <tableColumn id="6" xr3:uid="{2A33A0AD-98F2-4737-A129-9DD0898C55E7}" uniqueName="6" name="meta_abr" queryTableFieldId="6"/>
    <tableColumn id="7" xr3:uid="{FF2D70B5-0EFA-49C4-9FE3-E5A7A6C7C23C}" uniqueName="7" name="meta_may" queryTableFieldId="7"/>
    <tableColumn id="8" xr3:uid="{430FF806-DB9A-4AEB-96C9-DDDFD4E5343D}" uniqueName="8" name="meta_jun" queryTableFieldId="8"/>
    <tableColumn id="9" xr3:uid="{07371A56-EDB3-40F7-AFB5-EF0BE2E1874E}" uniqueName="9" name="meta_jul" queryTableFieldId="9"/>
    <tableColumn id="10" xr3:uid="{EBD70F71-2403-4F4F-96FD-5CF7019EF31D}" uniqueName="10" name="meta_ago" queryTableFieldId="10"/>
    <tableColumn id="11" xr3:uid="{145C4038-E318-4F4B-B6E0-B5F63DF3FFEE}" uniqueName="11" name="meta_sep" queryTableFieldId="11"/>
    <tableColumn id="12" xr3:uid="{A7A9BE88-E9F0-4E04-8070-78F0B16E894F}" uniqueName="12" name="meta_oct" queryTableFieldId="12"/>
    <tableColumn id="13" xr3:uid="{3F98E769-DEF8-43BB-9948-323F7475FE7E}" uniqueName="13" name="meta_nov" queryTableFieldId="13"/>
    <tableColumn id="14" xr3:uid="{6CFD774F-0678-4803-A361-20508BC047DE}" uniqueName="14" name="meta_dic" queryTableFieldId="14"/>
    <tableColumn id="15" xr3:uid="{13C89B12-3487-4E99-ADA6-26517809A187}" uniqueName="15" name="real_ene" queryTableFieldId="15"/>
    <tableColumn id="16" xr3:uid="{1A33F2E4-F9E9-4910-BAD6-3EAD8F6E9AC8}" uniqueName="16" name="real_feb" queryTableFieldId="16"/>
    <tableColumn id="17" xr3:uid="{CE7D752C-3688-481F-979C-A8717D9E67AC}" uniqueName="17" name="real_mar" queryTableFieldId="17"/>
    <tableColumn id="18" xr3:uid="{193286ED-7B59-4C76-AE35-44BA416BECAA}" uniqueName="18" name="real_abr" queryTableFieldId="18"/>
    <tableColumn id="19" xr3:uid="{B3EE47DE-5144-486C-B235-BDFE1B08177C}" uniqueName="19" name="real_may" queryTableFieldId="19"/>
    <tableColumn id="20" xr3:uid="{363F8E22-9BCB-4F03-87E1-6EBB6550B9C2}" uniqueName="20" name="real_jun" queryTableFieldId="20"/>
    <tableColumn id="21" xr3:uid="{04E17457-BCCB-4BEB-B777-E6A3F59F44B0}" uniqueName="21" name="real_jul" queryTableFieldId="21"/>
    <tableColumn id="22" xr3:uid="{23E346A4-3BCE-4EA4-BBFA-7EC83F978502}" uniqueName="22" name="real_ago" queryTableFieldId="22"/>
    <tableColumn id="23" xr3:uid="{5E1B6B99-278E-484B-8C4B-7171FBE701FA}" uniqueName="23" name="real_sep" queryTableFieldId="23"/>
    <tableColumn id="24" xr3:uid="{DE67C909-61F7-4123-AA70-8B76510DBAAE}" uniqueName="24" name="real_oct" queryTableFieldId="24"/>
    <tableColumn id="25" xr3:uid="{6BD068AC-BF41-4233-83F6-1E13D683A979}" uniqueName="25" name="real_nov" queryTableFieldId="25"/>
    <tableColumn id="26" xr3:uid="{5E8EF787-4326-4E7E-A504-FA80C8764F55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1" dataDxfId="170">
  <autoFilter ref="A1:Z1584" xr:uid="{10A7A218-76EB-4401-9E31-6139FCFC1D6A}"/>
  <tableColumns count="26">
    <tableColumn id="1" xr3:uid="{6C824A88-684D-449B-95A3-BB8F89D79E94}" name="cdgo_indicador" dataDxfId="169"/>
    <tableColumn id="2" xr3:uid="{C3C1FC2E-49CB-49E2-B135-DDB76EF95B50}" name="nombre_indicador" dataDxfId="168"/>
    <tableColumn id="3" xr3:uid="{8581DE4B-5FEF-4DBD-B87E-5EC48D4EE1FD}" name="meta_ene" dataDxfId="167"/>
    <tableColumn id="4" xr3:uid="{8BCA4F4C-B643-4775-8A85-592911FC57BB}" name="meta_feb" dataDxfId="166"/>
    <tableColumn id="5" xr3:uid="{FAB348A6-F098-45F9-AE38-4E5DC18FA53F}" name="meta_mar" dataDxfId="165"/>
    <tableColumn id="6" xr3:uid="{8FA83840-B661-4EC4-8360-A90340E04C1A}" name="meta_abr" dataDxfId="164"/>
    <tableColumn id="7" xr3:uid="{3CDDA93A-F36F-4207-80A8-A0F913FC9E2C}" name="meta_may" dataDxfId="163"/>
    <tableColumn id="8" xr3:uid="{BF4C25BF-9E8C-4FDD-83B8-5C4F8B7CEEFC}" name="meta_jun" dataDxfId="162"/>
    <tableColumn id="9" xr3:uid="{3CC7A16C-F00F-4725-AF2F-D01252E55C93}" name="meta_jul" dataDxfId="161"/>
    <tableColumn id="10" xr3:uid="{08ECE03E-C002-4189-9C7F-515548DF2A47}" name="meta_ago" dataDxfId="160"/>
    <tableColumn id="11" xr3:uid="{0D8C7010-4462-4BFB-8074-8CB461A478D6}" name="meta_sep" dataDxfId="159"/>
    <tableColumn id="12" xr3:uid="{36AFF522-48FA-4423-8CD8-416640A1988F}" name="meta_oct" dataDxfId="158"/>
    <tableColumn id="13" xr3:uid="{44FFD310-09CF-4B6F-B61F-347F195A4272}" name="meta_nov" dataDxfId="157"/>
    <tableColumn id="14" xr3:uid="{2005CE4F-0642-4F21-BC87-8E1DE49EEFF1}" name="meta_dic" dataDxfId="156"/>
    <tableColumn id="15" xr3:uid="{B24F50DF-28B4-4A4C-B9C9-F8D932DB05B7}" name="real_ene" dataDxfId="155"/>
    <tableColumn id="16" xr3:uid="{8E22D08C-F531-4454-910E-FC6DCF19FC79}" name="real_feb" dataDxfId="154"/>
    <tableColumn id="17" xr3:uid="{CB7FE10B-C0B8-4805-970A-5636D3A816C3}" name="real_mar" dataDxfId="153"/>
    <tableColumn id="18" xr3:uid="{FE519F84-D74E-44EC-A59B-C0365A2D9A38}" name="real_abr" dataDxfId="152"/>
    <tableColumn id="19" xr3:uid="{6FD4A470-2533-4356-A4B2-C6C6892491C0}" name="real_may" dataDxfId="151"/>
    <tableColumn id="20" xr3:uid="{0DC2EF84-6F29-42AF-8C72-DC881CD74122}" name="real_jun" dataDxfId="150"/>
    <tableColumn id="21" xr3:uid="{29F4313A-2CDB-4001-98DD-6A87F2C54A2A}" name="real_jul" dataDxfId="149"/>
    <tableColumn id="22" xr3:uid="{D4F44953-8A31-40B6-9768-CCF5BAF0E397}" name="real_ago" dataDxfId="148"/>
    <tableColumn id="23" xr3:uid="{D6C0C42D-FAC2-42E5-AB53-6A01826186FD}" name="real_sep" dataDxfId="147"/>
    <tableColumn id="24" xr3:uid="{E246233B-164B-49FC-88BE-54F93BC39CD5}" name="real_oct" dataDxfId="146"/>
    <tableColumn id="25" xr3:uid="{BC8557EE-6AD8-40D8-A9E2-7AEFD535E1F3}" name="real_nov" dataDxfId="145"/>
    <tableColumn id="26" xr3:uid="{4AA8AA94-F5D2-4DCF-AB36-33C8015DC7B3}" name="real_dic" dataDxfId="144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3" dataDxfId="142">
  <autoFilter ref="A1:Z990" xr:uid="{EC9368C9-12ED-41C8-8AA7-4A5CD7FAE60A}"/>
  <tableColumns count="26">
    <tableColumn id="1" xr3:uid="{3C9F6D32-F339-4D42-8D7C-A378B31966DC}" name="cdgo_indicador" dataDxfId="141"/>
    <tableColumn id="2" xr3:uid="{6E249CF8-CCAF-4C5B-A425-B2278D2CF4D6}" name="nombre_indicador" dataDxfId="140"/>
    <tableColumn id="3" xr3:uid="{86CFA034-A8DF-40E3-A0C3-7C354927A9B2}" name="meta_ene" dataDxfId="139"/>
    <tableColumn id="4" xr3:uid="{8E9378D9-7FA1-4AFA-8D3E-C690967EA28E}" name="meta_feb" dataDxfId="138"/>
    <tableColumn id="5" xr3:uid="{D219C117-6013-4319-A3C3-86EC0DEBB919}" name="meta_mar" dataDxfId="137"/>
    <tableColumn id="6" xr3:uid="{3A1A4011-6E10-47F6-91DA-12EF9EDFF2C4}" name="meta_abr" dataDxfId="136"/>
    <tableColumn id="7" xr3:uid="{A3FDC12F-18E8-4EE4-8DD1-4B01CE0206CF}" name="meta_may" dataDxfId="135"/>
    <tableColumn id="8" xr3:uid="{BC1CA5F1-CBD0-4EDF-9A6E-6A12F6F2A190}" name="meta_jun" dataDxfId="134"/>
    <tableColumn id="9" xr3:uid="{F93681D0-510D-46F1-A6C4-4E5E13510984}" name="meta_jul" dataDxfId="133"/>
    <tableColumn id="10" xr3:uid="{AF1C064D-338B-4848-840F-2AE85552DAA9}" name="meta_ago" dataDxfId="132"/>
    <tableColumn id="11" xr3:uid="{E6E9EC61-FB58-47AE-92E0-BD2FD3CAC463}" name="meta_sep" dataDxfId="131"/>
    <tableColumn id="12" xr3:uid="{BD080943-9CA8-4100-85DF-24835257B4CB}" name="meta_oct" dataDxfId="130"/>
    <tableColumn id="13" xr3:uid="{58B952ED-F12C-4E0A-A566-BE4A546FCEFC}" name="meta_nov" dataDxfId="129"/>
    <tableColumn id="14" xr3:uid="{016CC1E2-F523-4C2B-9352-557543466223}" name="meta_dic" dataDxfId="128"/>
    <tableColumn id="15" xr3:uid="{AE42D07B-B5BC-4281-9F9E-93E853F410D9}" name="real_ene" dataDxfId="127"/>
    <tableColumn id="16" xr3:uid="{3A20E25E-620D-4C8A-91C2-2DB2374D9660}" name="real_feb" dataDxfId="126"/>
    <tableColumn id="17" xr3:uid="{D3DC9EA4-A8A1-42FA-9D16-00712C1A806A}" name="real_mar" dataDxfId="125"/>
    <tableColumn id="18" xr3:uid="{44DDF2F9-B8F2-4879-9BA0-66C96E5D0E9E}" name="real_abr" dataDxfId="124"/>
    <tableColumn id="19" xr3:uid="{82074DE8-9520-4BCF-9D9B-F2DC1B52960F}" name="real_may" dataDxfId="123"/>
    <tableColumn id="20" xr3:uid="{DD9289A4-26AC-40AB-835F-52DD257CF477}" name="real_jun" dataDxfId="122"/>
    <tableColumn id="21" xr3:uid="{1EE8081E-B556-47AF-A31B-D5C0AE5E5974}" name="real_jul" dataDxfId="121"/>
    <tableColumn id="22" xr3:uid="{A81D8789-CDFF-4B50-B898-5FBAF540F6A3}" name="real_ago" dataDxfId="120"/>
    <tableColumn id="23" xr3:uid="{90A9F514-94A2-4712-8927-DFAD53FB0DBB}" name="real_sep" dataDxfId="119"/>
    <tableColumn id="24" xr3:uid="{24FA445B-1241-4A6F-B3FB-86FB4641C1A8}" name="real_oct" dataDxfId="118"/>
    <tableColumn id="25" xr3:uid="{A981EDAA-7DF7-471A-BC2C-E0EC73C713C1}" name="real_nov" dataDxfId="117"/>
    <tableColumn id="26" xr3:uid="{8D0D2898-49E2-47AF-9B1F-499EDC48FDB9}" name="real_dic" dataDxfId="116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5" dataDxfId="114">
  <autoFilter ref="A1:Z1022" xr:uid="{00000000-0009-0000-0100-000005000000}"/>
  <tableColumns count="26">
    <tableColumn id="27" xr3:uid="{00000000-0010-0000-0200-00001B000000}" uniqueName="27" name="cdgo_indicador" queryTableFieldId="1" dataDxfId="113"/>
    <tableColumn id="28" xr3:uid="{00000000-0010-0000-0200-00001C000000}" uniqueName="28" name="nombre_indicador" queryTableFieldId="2" dataDxfId="112"/>
    <tableColumn id="29" xr3:uid="{00000000-0010-0000-0200-00001D000000}" uniqueName="29" name="meta_ene" queryTableFieldId="3" dataDxfId="111"/>
    <tableColumn id="30" xr3:uid="{00000000-0010-0000-0200-00001E000000}" uniqueName="30" name="meta_feb" queryTableFieldId="4" dataDxfId="110"/>
    <tableColumn id="31" xr3:uid="{00000000-0010-0000-0200-00001F000000}" uniqueName="31" name="meta_mar" queryTableFieldId="5" dataDxfId="109"/>
    <tableColumn id="32" xr3:uid="{00000000-0010-0000-0200-000020000000}" uniqueName="32" name="meta_abr" queryTableFieldId="6" dataDxfId="108"/>
    <tableColumn id="33" xr3:uid="{00000000-0010-0000-0200-000021000000}" uniqueName="33" name="meta_may" queryTableFieldId="7" dataDxfId="107"/>
    <tableColumn id="34" xr3:uid="{00000000-0010-0000-0200-000022000000}" uniqueName="34" name="meta_jun" queryTableFieldId="8" dataDxfId="106"/>
    <tableColumn id="35" xr3:uid="{00000000-0010-0000-0200-000023000000}" uniqueName="35" name="meta_jul" queryTableFieldId="9" dataDxfId="105"/>
    <tableColumn id="36" xr3:uid="{00000000-0010-0000-0200-000024000000}" uniqueName="36" name="meta_ago" queryTableFieldId="10" dataDxfId="104"/>
    <tableColumn id="37" xr3:uid="{00000000-0010-0000-0200-000025000000}" uniqueName="37" name="meta_sep" queryTableFieldId="11" dataDxfId="103"/>
    <tableColumn id="38" xr3:uid="{00000000-0010-0000-0200-000026000000}" uniqueName="38" name="meta_oct" queryTableFieldId="12" dataDxfId="102"/>
    <tableColumn id="39" xr3:uid="{00000000-0010-0000-0200-000027000000}" uniqueName="39" name="meta_nov" queryTableFieldId="13" dataDxfId="101"/>
    <tableColumn id="40" xr3:uid="{00000000-0010-0000-0200-000028000000}" uniqueName="40" name="meta_dic" queryTableFieldId="14" dataDxfId="100"/>
    <tableColumn id="41" xr3:uid="{00000000-0010-0000-0200-000029000000}" uniqueName="41" name="real_ene" queryTableFieldId="15" dataDxfId="99"/>
    <tableColumn id="42" xr3:uid="{00000000-0010-0000-0200-00002A000000}" uniqueName="42" name="real_feb" queryTableFieldId="16" dataDxfId="98"/>
    <tableColumn id="43" xr3:uid="{00000000-0010-0000-0200-00002B000000}" uniqueName="43" name="real_mar" queryTableFieldId="17" dataDxfId="97"/>
    <tableColumn id="44" xr3:uid="{00000000-0010-0000-0200-00002C000000}" uniqueName="44" name="real_abr" queryTableFieldId="18" dataDxfId="96"/>
    <tableColumn id="45" xr3:uid="{00000000-0010-0000-0200-00002D000000}" uniqueName="45" name="real_may" queryTableFieldId="19" dataDxfId="95"/>
    <tableColumn id="46" xr3:uid="{00000000-0010-0000-0200-00002E000000}" uniqueName="46" name="real_jun" queryTableFieldId="20" dataDxfId="94"/>
    <tableColumn id="47" xr3:uid="{00000000-0010-0000-0200-00002F000000}" uniqueName="47" name="real_jul" queryTableFieldId="21" dataDxfId="93"/>
    <tableColumn id="48" xr3:uid="{00000000-0010-0000-0200-000030000000}" uniqueName="48" name="real_ago" queryTableFieldId="22" dataDxfId="92"/>
    <tableColumn id="49" xr3:uid="{00000000-0010-0000-0200-000031000000}" uniqueName="49" name="real_sep" queryTableFieldId="23" dataDxfId="91"/>
    <tableColumn id="50" xr3:uid="{00000000-0010-0000-0200-000032000000}" uniqueName="50" name="real_oct" queryTableFieldId="24" dataDxfId="90"/>
    <tableColumn id="51" xr3:uid="{00000000-0010-0000-0200-000033000000}" uniqueName="51" name="real_nov" queryTableFieldId="25" dataDxfId="89"/>
    <tableColumn id="52" xr3:uid="{00000000-0010-0000-0200-000034000000}" uniqueName="52" name="real_dic" queryTableFieldId="26" dataDxfId="88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otalsRowShown="0" headerRowDxfId="87" dataDxfId="86">
  <autoFilter ref="A1:Z73" xr:uid="{00000000-000C-0000-FFFF-FFFF03000000}"/>
  <tableColumns count="26">
    <tableColumn id="1" xr3:uid="{0CEC0389-5BEB-4FEB-8E0E-D57402AD7CA7}" name="cdgo_indicador" dataDxfId="85"/>
    <tableColumn id="2" xr3:uid="{BFBC93E8-1F73-4A4B-BC3D-153E988339ED}" name="nombre_indicador" dataDxfId="84"/>
    <tableColumn id="3" xr3:uid="{7024944A-B8F5-48CD-9224-1919DB327E7C}" name="meta_ene" dataDxfId="83"/>
    <tableColumn id="4" xr3:uid="{B63B4A35-6B62-464F-ADFB-631C434A7967}" name="meta_feb" dataDxfId="82"/>
    <tableColumn id="5" xr3:uid="{F06BDF48-6811-4F0C-A59C-DF2965900ACD}" name="meta_mar" dataDxfId="81"/>
    <tableColumn id="6" xr3:uid="{21EC1A75-7963-4318-BB44-CD22495785F1}" name="meta_abr" dataDxfId="80"/>
    <tableColumn id="7" xr3:uid="{4F86E475-6F56-4DF5-84CB-4CD97334640E}" name="meta_may" dataDxfId="79"/>
    <tableColumn id="8" xr3:uid="{7603F5C8-CDC9-4272-96AD-B554F66B0FC0}" name="meta_jun" dataDxfId="78"/>
    <tableColumn id="9" xr3:uid="{00A7A903-A2BC-4208-9EC1-0CFF54B37F7C}" name="meta_jul" dataDxfId="77"/>
    <tableColumn id="10" xr3:uid="{A26CDC04-75C6-4774-90AB-5EC2EFD3BF90}" name="meta_ago" dataDxfId="76"/>
    <tableColumn id="11" xr3:uid="{AECF91C9-717A-45B2-92C6-59B6E248ADA4}" name="meta_sep" dataDxfId="75"/>
    <tableColumn id="12" xr3:uid="{4B74DEEE-1F04-4A36-950F-22E94FABB9BF}" name="meta_oct" dataDxfId="74"/>
    <tableColumn id="13" xr3:uid="{43496FC3-B69A-4712-AEB5-53C7992447B8}" name="meta_nov" dataDxfId="73"/>
    <tableColumn id="14" xr3:uid="{EAC3BC8D-1F6C-4853-AF95-D80CB02DE7F5}" name="meta_dic" dataDxfId="72"/>
    <tableColumn id="15" xr3:uid="{5DDF77A5-0AFC-4322-82D9-383C7EC6965D}" name="real_ene" dataDxfId="71"/>
    <tableColumn id="16" xr3:uid="{5782AC6C-AC70-4CF4-A408-260F79D0B21B}" name="real_feb" dataDxfId="70"/>
    <tableColumn id="17" xr3:uid="{CF80B7E9-723D-4473-8B7C-C8BA39E567E7}" name="real_mar" dataDxfId="69"/>
    <tableColumn id="18" xr3:uid="{C7AF603D-2A01-456D-83D5-DCEC3A850F08}" name="real_abr" dataDxfId="68"/>
    <tableColumn id="19" xr3:uid="{679DD168-CE6A-4BDC-A5EA-F5BAFB97643C}" name="real_may" dataDxfId="67"/>
    <tableColumn id="20" xr3:uid="{96B36C74-35B8-48B7-ADBB-3D85C728B4AA}" name="real_jun" dataDxfId="66"/>
    <tableColumn id="21" xr3:uid="{A63D708B-998C-4BBD-9559-D681D31C2AFE}" name="real_jul" dataDxfId="65"/>
    <tableColumn id="22" xr3:uid="{D1C3444C-F77C-4B3E-A938-7FC61DAD0B61}" name="real_ago" dataDxfId="64"/>
    <tableColumn id="23" xr3:uid="{E7EFEB04-A4AE-497F-86D6-82E9C84CA5BA}" name="real_sep" dataDxfId="63"/>
    <tableColumn id="24" xr3:uid="{BD3733AD-36DC-406A-973B-019329DC32C7}" name="real_oct" dataDxfId="62"/>
    <tableColumn id="25" xr3:uid="{1957DF33-AF67-4D82-948A-E7344B61E629}" name="real_nov" dataDxfId="61"/>
    <tableColumn id="26" xr3:uid="{7D9B18D2-4B2B-4242-8CFB-C1644C6B21A0}" name="real_dic" dataDxfId="60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otalsRowShown="0" headerRowDxfId="59" dataDxfId="58">
  <autoFilter ref="A1:Z73" xr:uid="{00000000-000C-0000-FFFF-FFFF04000000}"/>
  <tableColumns count="26">
    <tableColumn id="1" xr3:uid="{38584D92-A3E5-4B13-8E6D-4315186E6CF9}" name="cdgo_indicador" dataDxfId="57"/>
    <tableColumn id="2" xr3:uid="{C490AE1E-37CF-4068-AE0A-1E5301A5ABFC}" name="nombre_indicador" dataDxfId="56"/>
    <tableColumn id="3" xr3:uid="{84D019BE-3F58-4D64-8434-8FD5E439C730}" name="meta_ene" dataDxfId="55"/>
    <tableColumn id="4" xr3:uid="{34EBC006-B118-49BF-88FB-04A58DAFD925}" name="meta_feb" dataDxfId="54"/>
    <tableColumn id="5" xr3:uid="{9D6887DA-6373-4122-A440-42985A088ACA}" name="meta_mar" dataDxfId="53"/>
    <tableColumn id="6" xr3:uid="{53F4E31F-18EB-4CC2-A2FF-0716CB7D6601}" name="meta_abr" dataDxfId="52"/>
    <tableColumn id="7" xr3:uid="{E59A1250-8EF5-4448-8052-5EC49308B195}" name="meta_may" dataDxfId="51"/>
    <tableColumn id="8" xr3:uid="{2A4AC2ED-B609-42DA-A64F-C026EA022DF9}" name="meta_jun" dataDxfId="50"/>
    <tableColumn id="9" xr3:uid="{B4AF240D-E006-4116-AEAD-2730CCC83985}" name="meta_jul" dataDxfId="49"/>
    <tableColumn id="10" xr3:uid="{8BEC3061-4C0E-42FA-8A49-8C186CC89F68}" name="meta_ago" dataDxfId="48"/>
    <tableColumn id="11" xr3:uid="{90355C4D-C1A8-4D8F-BC45-1314CD0DCA5E}" name="meta_sep" dataDxfId="47"/>
    <tableColumn id="12" xr3:uid="{0AA5F74C-BC6E-4D40-B285-DC174AE5D404}" name="meta_oct" dataDxfId="46"/>
    <tableColumn id="13" xr3:uid="{7C0B7C1E-ED0F-4D47-B0FA-5DAC7E645982}" name="meta_nov" dataDxfId="45"/>
    <tableColumn id="14" xr3:uid="{B5925FD9-BEB5-428E-AFC2-B5BF23B36148}" name="meta_dic" dataDxfId="44"/>
    <tableColumn id="15" xr3:uid="{95729DE6-55F5-4404-AB8C-BFB83D2878C1}" name="real_ene" dataDxfId="43"/>
    <tableColumn id="16" xr3:uid="{F52605CC-A4FD-46E4-BC53-18CF7F782417}" name="real_feb" dataDxfId="42"/>
    <tableColumn id="17" xr3:uid="{48F748D7-F45C-4B80-B3BA-D50C47C93F53}" name="real_mar" dataDxfId="41"/>
    <tableColumn id="18" xr3:uid="{EAC3FC00-5611-4C55-AB23-341440187DE6}" name="real_abr" dataDxfId="40"/>
    <tableColumn id="19" xr3:uid="{1FE09F6B-E4BA-457C-ADDC-1AADC5F72562}" name="real_may" dataDxfId="39"/>
    <tableColumn id="20" xr3:uid="{98D67D14-F651-49FA-84AD-FFE868EDA01E}" name="real_jun" dataDxfId="38"/>
    <tableColumn id="21" xr3:uid="{00672733-DE04-4B52-BCEB-28B8E4846C38}" name="real_jul" dataDxfId="37"/>
    <tableColumn id="22" xr3:uid="{39F61852-CF89-40E1-8206-393AFEF59369}" name="real_ago" dataDxfId="36"/>
    <tableColumn id="23" xr3:uid="{8207B9BD-623A-40AE-83B6-0CB8665B55CF}" name="real_sep" dataDxfId="35"/>
    <tableColumn id="24" xr3:uid="{4BA0E425-B12B-4FEE-9840-128FDA7F5CFF}" name="real_oct" dataDxfId="34"/>
    <tableColumn id="25" xr3:uid="{3412F71C-84DF-4984-8723-869F2C4CF89F}" name="real_nov" dataDxfId="33"/>
    <tableColumn id="26" xr3:uid="{B66F7D7A-1AFD-44CF-9D6A-241B891D9E72}" name="real_dic" dataDxfId="32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1" dataDxfId="30">
  <autoFilter ref="A1:Z4446" xr:uid="{174F83E5-096F-433F-BDD5-7524F4B8E09E}"/>
  <tableColumns count="26">
    <tableColumn id="1" xr3:uid="{7C228E96-3ECA-4097-B73A-D7CB419D8F6C}" name="cdgo_indicador" dataDxfId="29"/>
    <tableColumn id="2" xr3:uid="{BAAFD1DC-2D76-4759-919D-CA89003B2B83}" name="nombre_indicador" dataDxfId="28"/>
    <tableColumn id="3" xr3:uid="{2E02DD25-4408-49A5-B2F3-00A5B5AEBF0E}" name="meta_ene" dataDxfId="27"/>
    <tableColumn id="4" xr3:uid="{183B17D4-6972-4C52-A5A2-CD67358DF452}" name="meta_feb" dataDxfId="26"/>
    <tableColumn id="5" xr3:uid="{2E6B9DCF-F91D-4385-929C-6CF30415F2ED}" name="meta_mar" dataDxfId="25"/>
    <tableColumn id="6" xr3:uid="{48A6ACB3-941E-4145-8A58-67DFAC14871B}" name="meta_abr" dataDxfId="24"/>
    <tableColumn id="7" xr3:uid="{46AA7F34-846C-4AD0-8A4F-C4067EE6D8F6}" name="meta_may" dataDxfId="23"/>
    <tableColumn id="8" xr3:uid="{7CF6EE47-D293-4F19-A63C-A15C2B4DCD48}" name="meta_jun" dataDxfId="22"/>
    <tableColumn id="9" xr3:uid="{A1C53169-E1ED-480A-A5A2-928560A4FCC5}" name="meta_jul" dataDxfId="21"/>
    <tableColumn id="10" xr3:uid="{452A847C-0E61-4F5C-9516-4BE57D0A38E2}" name="meta_ago" dataDxfId="20"/>
    <tableColumn id="11" xr3:uid="{B824BAA3-C4B9-4868-9BB7-4C9C1ABD5789}" name="meta_sep" dataDxfId="19"/>
    <tableColumn id="12" xr3:uid="{AEF136DB-16DC-4C9B-A03C-222B2D37877A}" name="meta_oct" dataDxfId="18"/>
    <tableColumn id="13" xr3:uid="{46FCFD33-0247-4718-8665-D12488B71A86}" name="meta_nov" dataDxfId="17"/>
    <tableColumn id="14" xr3:uid="{26A9B33C-B75C-4A6D-9134-ECBCA5768916}" name="meta_dic" dataDxfId="16"/>
    <tableColumn id="15" xr3:uid="{8C618040-4175-47FA-B226-9F2E012D2CAC}" name="real_ene" dataDxfId="15"/>
    <tableColumn id="16" xr3:uid="{688E3E45-3EBE-42B3-AF8A-2F99527A7B15}" name="real_feb" dataDxfId="14"/>
    <tableColumn id="17" xr3:uid="{FDC555A3-010E-4D4F-AF07-084341996A50}" name="real_mar" dataDxfId="13"/>
    <tableColumn id="18" xr3:uid="{4996BC02-9C47-4065-AD0D-389C29598B50}" name="real_abr" dataDxfId="12"/>
    <tableColumn id="19" xr3:uid="{507593E8-0974-4FE1-AFB2-FB41DB08258C}" name="real_may" dataDxfId="11"/>
    <tableColumn id="20" xr3:uid="{B1EDE654-A880-4C0D-AC84-277441FB5A47}" name="real_jun" dataDxfId="10"/>
    <tableColumn id="21" xr3:uid="{B56B887D-B5FA-4A4D-9A1A-2A02E80D05EC}" name="real_jul" dataDxfId="9"/>
    <tableColumn id="22" xr3:uid="{83C1468B-AC0E-490D-AB90-E46AE37A3C53}" name="real_ago" dataDxfId="8"/>
    <tableColumn id="23" xr3:uid="{F9F864B9-1DF9-49CC-ABBF-DD35BAB5BFB7}" name="real_sep" dataDxfId="7"/>
    <tableColumn id="24" xr3:uid="{8F1BEE31-4BFB-4286-9232-872E912623B2}" name="real_oct" dataDxfId="6"/>
    <tableColumn id="25" xr3:uid="{A7ECA39F-CDB7-4F6E-95D3-F1167457D81D}" name="real_nov" dataDxfId="5"/>
    <tableColumn id="26" xr3:uid="{49134D2D-DBF8-4889-BEF7-F0A4AD13C619}" name="real_dic" dataDxfId="4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otalsRowShown="0">
  <autoFilter ref="A1:Z1056" xr:uid="{4E9D6440-A26F-470C-B6D7-96A1BE64D674}"/>
  <tableColumns count="26">
    <tableColumn id="1" xr3:uid="{2A6F4ACE-AE98-4C18-BE84-4C4A50F97128}" name="cdgo_indicador"/>
    <tableColumn id="2" xr3:uid="{47EC8BD7-74AD-466C-9FA7-30397506313D}" name="nombre_indicador" dataDxfId="3"/>
    <tableColumn id="3" xr3:uid="{F8C0236F-D875-49AB-AEDB-58B715BA1899}" name="meta_ene"/>
    <tableColumn id="4" xr3:uid="{D426C8AE-F6EA-4392-A393-254BD6A8CA4F}" name="meta_feb"/>
    <tableColumn id="5" xr3:uid="{56AC856F-CAC8-411C-B225-33C96C0E172B}" name="meta_mar"/>
    <tableColumn id="6" xr3:uid="{AB80FA99-448D-4E9D-B62E-79F1F10CED6B}" name="meta_abr"/>
    <tableColumn id="7" xr3:uid="{3E8B51D7-B2B5-4A22-B73E-CE06C90312BB}" name="meta_may"/>
    <tableColumn id="8" xr3:uid="{F2E567BB-16DA-43B9-93D7-9FE5B6A68591}" name="meta_jun"/>
    <tableColumn id="9" xr3:uid="{D5E75F0D-DBCF-444F-9010-676DA5DD037A}" name="meta_jul"/>
    <tableColumn id="10" xr3:uid="{186A8314-1E31-418F-BC07-DD139A6A8B22}" name="meta_ago"/>
    <tableColumn id="11" xr3:uid="{36875B0A-CB2D-4A33-893A-DEE61F92FBBE}" name="meta_sep"/>
    <tableColumn id="12" xr3:uid="{914008F4-12B0-43CC-900C-043D59BECB03}" name="meta_oct"/>
    <tableColumn id="13" xr3:uid="{9F27CC7F-3FEB-4064-80CE-BF15D4209AF6}" name="meta_nov"/>
    <tableColumn id="14" xr3:uid="{6149198B-2C11-46D0-8D89-E56A9A41D350}" name="meta_dic"/>
    <tableColumn id="15" xr3:uid="{9986AD98-E249-4EFE-B6E0-DDF34D7A32D2}" name="real_ene"/>
    <tableColumn id="16" xr3:uid="{082A5376-BFB5-499A-B189-D8ABC6E75D2D}" name="real_feb"/>
    <tableColumn id="17" xr3:uid="{1F441EC2-5262-43C8-9C7C-F2E117D2CAD2}" name="real_mar"/>
    <tableColumn id="18" xr3:uid="{8102D251-D265-4916-8A2E-C6FFED9264C5}" name="real_abr"/>
    <tableColumn id="19" xr3:uid="{B05154D9-A1E8-45A3-9A25-E1D28265174A}" name="real_may"/>
    <tableColumn id="20" xr3:uid="{EC98536F-BDE5-4FBA-BAFD-AED9C4DE2B20}" name="real_jun"/>
    <tableColumn id="21" xr3:uid="{01C259E4-438B-400F-B505-19812FC30A5F}" name="real_jul"/>
    <tableColumn id="22" xr3:uid="{C263548D-1D72-4F15-AFBD-5EC5E1D1DE3A}" name="real_ago"/>
    <tableColumn id="23" xr3:uid="{3E7E8459-B7EF-40B9-9511-C35DB49A604C}" name="real_sep"/>
    <tableColumn id="24" xr3:uid="{58479EE1-B486-4771-8168-65026B32852F}" name="real_oct"/>
    <tableColumn id="25" xr3:uid="{9CCF55EA-E233-49A9-B29B-D75E58B41724}" name="real_nov"/>
    <tableColumn id="26" xr3:uid="{B18BEBCE-2CF6-47A0-A6B2-F84CEC6F0E2B}" name="real_dic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97104E8-C2F1-4A50-B25D-63ADB6107239}" name="Ventas_Nuevas_Desinstalaciones__202211" displayName="Ventas_Nuevas_Desinstalaciones__202211" ref="A1:Z1124" totalsRowShown="0">
  <autoFilter ref="A1:Z1124" xr:uid="{877165F6-CC54-4D11-8A8E-F2E340AFB2E3}"/>
  <tableColumns count="26">
    <tableColumn id="1" xr3:uid="{1BB8DE6A-BEB9-4050-8C8E-CEE2B3BF4B4A}" name="cdgo_indicador"/>
    <tableColumn id="2" xr3:uid="{B31D96C4-3D28-44DE-9C66-11360C83A68B}" name="nombre_indicador" dataDxfId="2"/>
    <tableColumn id="3" xr3:uid="{682AB4B1-AA2F-4467-9099-CB1DFF891960}" name="meta_ene"/>
    <tableColumn id="4" xr3:uid="{7DC28325-A3AE-4998-AD9C-1D409C5FB5F9}" name="meta_feb"/>
    <tableColumn id="5" xr3:uid="{5B77C538-F0E6-4140-A5F4-8C78D185EABF}" name="meta_mar"/>
    <tableColumn id="6" xr3:uid="{3ACB3CB7-6775-4FE6-BFD1-EF50877808CC}" name="meta_abr"/>
    <tableColumn id="7" xr3:uid="{F1FC0D28-4471-49B1-811E-E5B6C5D4CD5D}" name="meta_may"/>
    <tableColumn id="8" xr3:uid="{C42C9127-79CB-445D-9474-15277434F3BD}" name="meta_jun"/>
    <tableColumn id="9" xr3:uid="{0F5D6DC4-00B9-44B1-9EB2-177235D507A6}" name="meta_jul"/>
    <tableColumn id="10" xr3:uid="{2F311755-9942-4384-A348-5613E2E8E9AF}" name="meta_ago"/>
    <tableColumn id="11" xr3:uid="{4E74D0CD-95D4-4638-B433-EA2E9390985F}" name="meta_sep"/>
    <tableColumn id="12" xr3:uid="{165F5375-32E7-4100-AE85-E30368C1BC6D}" name="meta_oct"/>
    <tableColumn id="13" xr3:uid="{915F7A27-B23A-495C-A7B8-2A2559CD029B}" name="meta_nov"/>
    <tableColumn id="14" xr3:uid="{57DE1342-A6F3-45FD-B453-6AB3B204BDA9}" name="meta_dic"/>
    <tableColumn id="15" xr3:uid="{A7CD2F9C-2DD8-46BD-94DD-6355B0341ED6}" name="real_ene"/>
    <tableColumn id="16" xr3:uid="{B458BE0C-1BA1-4629-BE26-EA0807A43884}" name="real_feb"/>
    <tableColumn id="17" xr3:uid="{2DC50FB9-299C-4260-A1C9-CE64B5FB93DB}" name="real_mar"/>
    <tableColumn id="18" xr3:uid="{E9AB54FA-0AC7-4BDD-9487-FEFE41A92920}" name="real_abr"/>
    <tableColumn id="19" xr3:uid="{2B14F1CC-701A-4DE7-A9F2-313B77C7B1B6}" name="real_may"/>
    <tableColumn id="20" xr3:uid="{0616EB3D-5CC3-4752-A0AF-1515FD1497D4}" name="real_jun"/>
    <tableColumn id="21" xr3:uid="{97FD0105-CCE0-4C26-99EA-4385105847DD}" name="real_jul"/>
    <tableColumn id="22" xr3:uid="{6FC5FA28-0BC8-4979-AF18-21F489E063C6}" name="real_ago"/>
    <tableColumn id="23" xr3:uid="{8FBAE636-91B3-4C48-82A3-0A8C2FD74A15}" name="real_sep"/>
    <tableColumn id="24" xr3:uid="{FB4D7139-BA62-40F8-AE34-203154002F33}" name="real_oct"/>
    <tableColumn id="25" xr3:uid="{477F8AFC-6E7E-48E9-A18B-A6004B6C55F5}" name="real_nov"/>
    <tableColumn id="26" xr3:uid="{0DAA07F5-8BBD-419A-B52C-84E48ED10B76}" name="real_dic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81"/>
  <sheetViews>
    <sheetView workbookViewId="0">
      <selection sqref="A1:Z1281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4094</v>
      </c>
      <c r="I2">
        <v>4094</v>
      </c>
      <c r="J2">
        <v>4094</v>
      </c>
      <c r="K2">
        <v>4606</v>
      </c>
      <c r="L2">
        <v>4606</v>
      </c>
      <c r="M2">
        <v>4094</v>
      </c>
      <c r="N2">
        <v>4094</v>
      </c>
      <c r="O2">
        <v>649</v>
      </c>
      <c r="P2">
        <v>2719</v>
      </c>
      <c r="Q2">
        <v>2344</v>
      </c>
      <c r="R2">
        <v>3160</v>
      </c>
      <c r="S2">
        <v>3692</v>
      </c>
      <c r="T2">
        <v>1325</v>
      </c>
      <c r="U2">
        <v>898</v>
      </c>
      <c r="V2">
        <v>3022</v>
      </c>
      <c r="W2">
        <v>2354</v>
      </c>
      <c r="X2">
        <v>3532</v>
      </c>
      <c r="Y2">
        <v>2677</v>
      </c>
      <c r="Z2">
        <v>2789</v>
      </c>
    </row>
    <row r="3" spans="1:26" x14ac:dyDescent="0.25">
      <c r="A3">
        <v>2</v>
      </c>
      <c r="B3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2328</v>
      </c>
      <c r="I3">
        <v>2069</v>
      </c>
      <c r="J3">
        <v>1810</v>
      </c>
      <c r="K3">
        <v>2328</v>
      </c>
      <c r="L3">
        <v>2328</v>
      </c>
      <c r="M3">
        <v>2845</v>
      </c>
      <c r="N3">
        <v>3879</v>
      </c>
      <c r="O3">
        <v>1969</v>
      </c>
      <c r="P3">
        <v>2162</v>
      </c>
      <c r="Q3">
        <v>-2905</v>
      </c>
      <c r="R3">
        <v>2860</v>
      </c>
      <c r="S3">
        <v>2466</v>
      </c>
      <c r="T3">
        <v>4777</v>
      </c>
      <c r="U3">
        <v>2082</v>
      </c>
      <c r="V3">
        <v>3689</v>
      </c>
      <c r="W3">
        <v>10915</v>
      </c>
      <c r="X3">
        <v>1681</v>
      </c>
      <c r="Y3">
        <v>5605</v>
      </c>
      <c r="Z3">
        <v>20991</v>
      </c>
    </row>
    <row r="4" spans="1:26" x14ac:dyDescent="0.25">
      <c r="A4">
        <v>3</v>
      </c>
      <c r="B4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1766</v>
      </c>
      <c r="I4">
        <v>2025</v>
      </c>
      <c r="J4">
        <v>2284</v>
      </c>
      <c r="K4">
        <v>2278</v>
      </c>
      <c r="L4">
        <v>2278</v>
      </c>
      <c r="M4">
        <v>1249</v>
      </c>
      <c r="N4">
        <v>215</v>
      </c>
      <c r="O4">
        <v>-1320</v>
      </c>
      <c r="P4">
        <v>557</v>
      </c>
      <c r="Q4">
        <v>5249</v>
      </c>
      <c r="R4">
        <v>300</v>
      </c>
      <c r="S4">
        <v>1226</v>
      </c>
      <c r="T4">
        <v>-3452</v>
      </c>
      <c r="U4">
        <v>-1184</v>
      </c>
      <c r="V4">
        <v>-666</v>
      </c>
      <c r="W4">
        <v>-8561</v>
      </c>
      <c r="X4">
        <v>1851</v>
      </c>
      <c r="Y4">
        <v>-2927</v>
      </c>
      <c r="Z4">
        <v>-18202</v>
      </c>
    </row>
    <row r="5" spans="1:26" x14ac:dyDescent="0.25">
      <c r="A5">
        <v>4</v>
      </c>
      <c r="B5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602</v>
      </c>
      <c r="I5">
        <v>602</v>
      </c>
      <c r="J5">
        <v>602</v>
      </c>
      <c r="K5">
        <v>677</v>
      </c>
      <c r="L5">
        <v>677</v>
      </c>
      <c r="M5">
        <v>602</v>
      </c>
      <c r="N5">
        <v>602</v>
      </c>
      <c r="O5">
        <v>0</v>
      </c>
      <c r="P5">
        <v>0</v>
      </c>
      <c r="Q5">
        <v>100</v>
      </c>
      <c r="R5">
        <v>170</v>
      </c>
      <c r="S5">
        <v>102</v>
      </c>
      <c r="T5">
        <v>680</v>
      </c>
      <c r="U5">
        <v>316</v>
      </c>
      <c r="V5">
        <v>0</v>
      </c>
      <c r="W5">
        <v>0</v>
      </c>
      <c r="X5">
        <v>163</v>
      </c>
      <c r="Y5">
        <v>2202</v>
      </c>
      <c r="Z5">
        <v>5621</v>
      </c>
    </row>
    <row r="6" spans="1:26" x14ac:dyDescent="0.25">
      <c r="A6">
        <v>5</v>
      </c>
      <c r="B6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638</v>
      </c>
      <c r="I6">
        <v>567</v>
      </c>
      <c r="J6">
        <v>496</v>
      </c>
      <c r="K6">
        <v>638</v>
      </c>
      <c r="L6">
        <v>638</v>
      </c>
      <c r="M6">
        <v>780</v>
      </c>
      <c r="N6">
        <v>1063</v>
      </c>
      <c r="O6">
        <v>386</v>
      </c>
      <c r="P6">
        <v>18</v>
      </c>
      <c r="Q6">
        <v>1458</v>
      </c>
      <c r="R6">
        <v>822</v>
      </c>
      <c r="S6">
        <v>1164</v>
      </c>
      <c r="T6">
        <v>2483</v>
      </c>
      <c r="U6">
        <v>2167</v>
      </c>
      <c r="V6">
        <v>2207</v>
      </c>
      <c r="W6">
        <v>1261</v>
      </c>
      <c r="X6">
        <v>1171</v>
      </c>
      <c r="Y6">
        <v>644</v>
      </c>
      <c r="Z6">
        <v>4043</v>
      </c>
    </row>
    <row r="7" spans="1:26" x14ac:dyDescent="0.25">
      <c r="A7">
        <v>6</v>
      </c>
      <c r="B7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-36</v>
      </c>
      <c r="I7">
        <v>35</v>
      </c>
      <c r="J7">
        <v>106</v>
      </c>
      <c r="K7">
        <v>39</v>
      </c>
      <c r="L7">
        <v>39</v>
      </c>
      <c r="M7">
        <v>-178</v>
      </c>
      <c r="N7">
        <v>-461</v>
      </c>
      <c r="O7">
        <v>-386</v>
      </c>
      <c r="P7">
        <v>-18</v>
      </c>
      <c r="Q7">
        <v>-1358</v>
      </c>
      <c r="R7">
        <v>-653</v>
      </c>
      <c r="S7">
        <v>-1062</v>
      </c>
      <c r="T7">
        <v>-1803</v>
      </c>
      <c r="U7">
        <v>-1851</v>
      </c>
      <c r="V7">
        <v>-2207</v>
      </c>
      <c r="W7">
        <v>-1261</v>
      </c>
      <c r="X7">
        <v>-1008</v>
      </c>
      <c r="Y7">
        <v>1558</v>
      </c>
      <c r="Z7">
        <v>1578</v>
      </c>
    </row>
    <row r="8" spans="1:26" x14ac:dyDescent="0.25">
      <c r="A8">
        <v>7</v>
      </c>
      <c r="B8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1490</v>
      </c>
      <c r="I8">
        <v>1490</v>
      </c>
      <c r="J8">
        <v>1490</v>
      </c>
      <c r="K8">
        <v>1676</v>
      </c>
      <c r="L8">
        <v>1676</v>
      </c>
      <c r="M8">
        <v>1490</v>
      </c>
      <c r="N8">
        <v>1490</v>
      </c>
      <c r="O8">
        <v>399</v>
      </c>
      <c r="P8">
        <v>1198</v>
      </c>
      <c r="Q8">
        <v>714</v>
      </c>
      <c r="R8">
        <v>878</v>
      </c>
      <c r="S8">
        <v>1051</v>
      </c>
      <c r="T8">
        <v>130</v>
      </c>
      <c r="U8">
        <v>843</v>
      </c>
      <c r="V8">
        <v>299</v>
      </c>
      <c r="W8">
        <v>5722</v>
      </c>
      <c r="X8">
        <v>2426</v>
      </c>
      <c r="Y8">
        <v>2072</v>
      </c>
      <c r="Z8">
        <v>1627</v>
      </c>
    </row>
    <row r="9" spans="1:26" x14ac:dyDescent="0.25">
      <c r="A9">
        <v>8</v>
      </c>
      <c r="B9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990</v>
      </c>
      <c r="I9">
        <v>880</v>
      </c>
      <c r="J9">
        <v>770</v>
      </c>
      <c r="K9">
        <v>990</v>
      </c>
      <c r="L9">
        <v>990</v>
      </c>
      <c r="M9">
        <v>1210</v>
      </c>
      <c r="N9">
        <v>1649</v>
      </c>
      <c r="O9">
        <v>726</v>
      </c>
      <c r="P9">
        <v>560</v>
      </c>
      <c r="Q9">
        <v>605</v>
      </c>
      <c r="R9">
        <v>2348</v>
      </c>
      <c r="S9">
        <v>504</v>
      </c>
      <c r="T9">
        <v>657</v>
      </c>
      <c r="U9">
        <v>1401</v>
      </c>
      <c r="V9">
        <v>860</v>
      </c>
      <c r="W9">
        <v>202</v>
      </c>
      <c r="X9">
        <v>2871</v>
      </c>
      <c r="Y9">
        <v>5353</v>
      </c>
      <c r="Z9">
        <v>14857</v>
      </c>
    </row>
    <row r="10" spans="1:26" x14ac:dyDescent="0.25">
      <c r="A10">
        <v>9</v>
      </c>
      <c r="B10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500</v>
      </c>
      <c r="I10">
        <v>610</v>
      </c>
      <c r="J10">
        <v>720</v>
      </c>
      <c r="K10">
        <v>686</v>
      </c>
      <c r="L10">
        <v>686</v>
      </c>
      <c r="M10">
        <v>280</v>
      </c>
      <c r="N10">
        <v>-159</v>
      </c>
      <c r="O10">
        <v>-326</v>
      </c>
      <c r="P10">
        <v>638</v>
      </c>
      <c r="Q10">
        <v>108</v>
      </c>
      <c r="R10">
        <v>-1470</v>
      </c>
      <c r="S10">
        <v>548</v>
      </c>
      <c r="T10">
        <v>-527</v>
      </c>
      <c r="U10">
        <v>-558</v>
      </c>
      <c r="V10">
        <v>-562</v>
      </c>
      <c r="W10">
        <v>5519</v>
      </c>
      <c r="X10">
        <v>-445</v>
      </c>
      <c r="Y10">
        <v>-3280</v>
      </c>
      <c r="Z10">
        <v>-13230</v>
      </c>
    </row>
    <row r="11" spans="1:26" x14ac:dyDescent="0.25">
      <c r="A11">
        <v>10</v>
      </c>
      <c r="B1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12301</v>
      </c>
      <c r="I11">
        <v>12301</v>
      </c>
      <c r="J11">
        <v>12301</v>
      </c>
      <c r="K11">
        <v>13838</v>
      </c>
      <c r="L11">
        <v>13838</v>
      </c>
      <c r="M11">
        <v>12301</v>
      </c>
      <c r="N11">
        <v>12301</v>
      </c>
      <c r="O11">
        <v>8008</v>
      </c>
      <c r="P11">
        <v>8263</v>
      </c>
      <c r="Q11">
        <v>10986</v>
      </c>
      <c r="R11">
        <v>19842</v>
      </c>
      <c r="S11">
        <v>9285</v>
      </c>
      <c r="T11">
        <v>6362</v>
      </c>
      <c r="U11">
        <v>9081</v>
      </c>
      <c r="V11">
        <v>10303</v>
      </c>
      <c r="W11">
        <v>16345</v>
      </c>
      <c r="X11">
        <v>16920</v>
      </c>
      <c r="Y11">
        <v>14935</v>
      </c>
      <c r="Z11">
        <v>12511</v>
      </c>
    </row>
    <row r="12" spans="1:26" x14ac:dyDescent="0.25">
      <c r="A12">
        <v>11</v>
      </c>
      <c r="B12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7202</v>
      </c>
      <c r="I12">
        <v>6402</v>
      </c>
      <c r="J12">
        <v>5602</v>
      </c>
      <c r="K12">
        <v>7202</v>
      </c>
      <c r="L12">
        <v>7202</v>
      </c>
      <c r="M12">
        <v>8804</v>
      </c>
      <c r="N12">
        <v>12002</v>
      </c>
      <c r="O12">
        <v>4344</v>
      </c>
      <c r="P12">
        <v>3714</v>
      </c>
      <c r="Q12">
        <v>1158</v>
      </c>
      <c r="R12">
        <v>9972</v>
      </c>
      <c r="S12">
        <v>5766</v>
      </c>
      <c r="T12">
        <v>10859</v>
      </c>
      <c r="U12">
        <v>11249</v>
      </c>
      <c r="V12">
        <v>11942</v>
      </c>
      <c r="W12">
        <v>16454</v>
      </c>
      <c r="X12">
        <v>13103</v>
      </c>
      <c r="Y12">
        <v>19771</v>
      </c>
      <c r="Z12">
        <v>57701</v>
      </c>
    </row>
    <row r="13" spans="1:26" x14ac:dyDescent="0.25">
      <c r="A13">
        <v>12</v>
      </c>
      <c r="B13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402188</v>
      </c>
      <c r="I13">
        <v>473117</v>
      </c>
      <c r="J13">
        <v>420217</v>
      </c>
      <c r="K13">
        <v>422778</v>
      </c>
      <c r="L13">
        <v>460599</v>
      </c>
      <c r="M13">
        <v>449771</v>
      </c>
      <c r="N13">
        <v>434700</v>
      </c>
      <c r="O13">
        <v>431112</v>
      </c>
      <c r="P13">
        <v>377921</v>
      </c>
      <c r="Q13">
        <v>443992</v>
      </c>
      <c r="R13">
        <v>415681</v>
      </c>
      <c r="S13">
        <v>353117</v>
      </c>
      <c r="T13">
        <v>398126</v>
      </c>
      <c r="U13">
        <v>351363</v>
      </c>
      <c r="V13">
        <v>354256</v>
      </c>
      <c r="W13">
        <v>365136</v>
      </c>
      <c r="X13">
        <v>409325</v>
      </c>
      <c r="Y13">
        <v>380474</v>
      </c>
      <c r="Z13">
        <v>376694</v>
      </c>
    </row>
    <row r="14" spans="1:26" x14ac:dyDescent="0.25">
      <c r="A14">
        <v>13</v>
      </c>
      <c r="B14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79355</v>
      </c>
      <c r="I14">
        <v>68974</v>
      </c>
      <c r="J14">
        <v>71017</v>
      </c>
      <c r="K14">
        <v>73818</v>
      </c>
      <c r="L14">
        <v>62698</v>
      </c>
      <c r="M14">
        <v>66800</v>
      </c>
      <c r="N14">
        <v>85366</v>
      </c>
      <c r="O14">
        <v>80713</v>
      </c>
      <c r="P14">
        <v>68076</v>
      </c>
      <c r="Q14">
        <v>86968</v>
      </c>
      <c r="R14">
        <v>61050</v>
      </c>
      <c r="S14">
        <v>78515</v>
      </c>
      <c r="T14">
        <v>59877</v>
      </c>
      <c r="U14">
        <v>43181</v>
      </c>
      <c r="V14">
        <v>60619</v>
      </c>
      <c r="W14">
        <v>62088</v>
      </c>
      <c r="X14">
        <v>46690</v>
      </c>
      <c r="Y14">
        <v>48011</v>
      </c>
      <c r="Z14">
        <v>72427</v>
      </c>
    </row>
    <row r="15" spans="1:26" x14ac:dyDescent="0.25">
      <c r="A15">
        <v>14</v>
      </c>
      <c r="B15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138662</v>
      </c>
      <c r="I15">
        <v>145929</v>
      </c>
      <c r="J15">
        <v>151140</v>
      </c>
      <c r="K15">
        <v>143968</v>
      </c>
      <c r="L15">
        <v>152757</v>
      </c>
      <c r="M15">
        <v>149071</v>
      </c>
      <c r="N15">
        <v>146879</v>
      </c>
      <c r="O15">
        <v>149381</v>
      </c>
      <c r="P15">
        <v>136321</v>
      </c>
      <c r="Q15">
        <v>131106</v>
      </c>
      <c r="R15">
        <v>135412</v>
      </c>
      <c r="S15">
        <v>128939</v>
      </c>
      <c r="T15">
        <v>129509</v>
      </c>
      <c r="U15">
        <v>43181</v>
      </c>
      <c r="V15">
        <v>138684</v>
      </c>
      <c r="W15">
        <v>127165</v>
      </c>
      <c r="X15">
        <v>123324</v>
      </c>
      <c r="Y15">
        <v>137304</v>
      </c>
      <c r="Z15">
        <v>127837</v>
      </c>
    </row>
    <row r="16" spans="1:26" x14ac:dyDescent="0.25">
      <c r="A16">
        <v>15</v>
      </c>
      <c r="B16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41514</v>
      </c>
      <c r="I16">
        <v>41514</v>
      </c>
      <c r="J16">
        <v>41514</v>
      </c>
      <c r="K16">
        <v>41514</v>
      </c>
      <c r="L16">
        <v>36325</v>
      </c>
      <c r="M16">
        <v>36325</v>
      </c>
      <c r="N16">
        <v>36325</v>
      </c>
      <c r="O16">
        <v>41282</v>
      </c>
      <c r="P16">
        <v>9109</v>
      </c>
      <c r="Q16">
        <v>104535</v>
      </c>
      <c r="R16">
        <v>68359</v>
      </c>
      <c r="S16">
        <v>79137</v>
      </c>
      <c r="T16">
        <v>59381</v>
      </c>
      <c r="U16">
        <v>48980</v>
      </c>
      <c r="V16">
        <v>47162</v>
      </c>
      <c r="W16">
        <v>15704</v>
      </c>
      <c r="X16">
        <v>26213</v>
      </c>
      <c r="Y16">
        <v>51744</v>
      </c>
      <c r="Z16">
        <v>81005</v>
      </c>
    </row>
    <row r="17" spans="1:26" x14ac:dyDescent="0.25">
      <c r="A17">
        <v>16</v>
      </c>
      <c r="B17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93193</v>
      </c>
      <c r="I17">
        <v>93193</v>
      </c>
      <c r="J17">
        <v>93193</v>
      </c>
      <c r="K17">
        <v>93240</v>
      </c>
      <c r="L17">
        <v>81638</v>
      </c>
      <c r="M17">
        <v>81591</v>
      </c>
      <c r="N17">
        <v>81591</v>
      </c>
      <c r="O17">
        <v>99649</v>
      </c>
      <c r="P17">
        <v>205218</v>
      </c>
      <c r="Q17">
        <v>92792</v>
      </c>
      <c r="R17">
        <v>114563</v>
      </c>
      <c r="S17">
        <v>58430</v>
      </c>
      <c r="T17">
        <v>88689</v>
      </c>
      <c r="U17">
        <v>99023</v>
      </c>
      <c r="V17">
        <v>53615</v>
      </c>
      <c r="W17">
        <v>69276</v>
      </c>
      <c r="X17">
        <v>73399</v>
      </c>
      <c r="Y17">
        <v>51353</v>
      </c>
      <c r="Z17">
        <v>84554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998482</v>
      </c>
      <c r="I19">
        <v>1069914</v>
      </c>
      <c r="J19">
        <v>1028468</v>
      </c>
      <c r="K19">
        <v>1037085</v>
      </c>
      <c r="L19">
        <v>1066829</v>
      </c>
      <c r="M19">
        <v>1050741</v>
      </c>
      <c r="N19">
        <v>1072810</v>
      </c>
      <c r="O19">
        <v>1008447</v>
      </c>
      <c r="P19">
        <v>1009274</v>
      </c>
      <c r="Q19">
        <v>1144221</v>
      </c>
      <c r="R19">
        <v>1002296</v>
      </c>
      <c r="S19">
        <v>925344</v>
      </c>
      <c r="T19">
        <v>1020042</v>
      </c>
      <c r="U19">
        <v>939362</v>
      </c>
      <c r="V19">
        <v>937379</v>
      </c>
      <c r="W19">
        <v>925310</v>
      </c>
      <c r="X19">
        <v>956902</v>
      </c>
      <c r="Y19">
        <v>924016</v>
      </c>
      <c r="Z19">
        <v>1025327</v>
      </c>
    </row>
    <row r="20" spans="1:26" x14ac:dyDescent="0.25">
      <c r="A20">
        <v>19</v>
      </c>
      <c r="B20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99444</v>
      </c>
      <c r="I20">
        <v>100865</v>
      </c>
      <c r="J20">
        <v>102530</v>
      </c>
      <c r="K20">
        <v>104484</v>
      </c>
      <c r="L20">
        <v>99829</v>
      </c>
      <c r="M20">
        <v>100612</v>
      </c>
      <c r="N20">
        <v>101079</v>
      </c>
      <c r="O20">
        <v>107224</v>
      </c>
      <c r="P20">
        <v>160134</v>
      </c>
      <c r="Q20">
        <v>95634</v>
      </c>
      <c r="R20">
        <v>119304</v>
      </c>
      <c r="S20">
        <v>99803</v>
      </c>
      <c r="T20">
        <v>140684</v>
      </c>
      <c r="U20">
        <v>121333</v>
      </c>
      <c r="V20">
        <v>110587</v>
      </c>
      <c r="W20">
        <v>104464</v>
      </c>
      <c r="X20">
        <v>119758</v>
      </c>
      <c r="Y20">
        <v>83941</v>
      </c>
      <c r="Z20">
        <v>131594</v>
      </c>
    </row>
    <row r="21" spans="1:26" x14ac:dyDescent="0.25">
      <c r="A21">
        <v>20</v>
      </c>
      <c r="B2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213163</v>
      </c>
      <c r="I21">
        <v>214293</v>
      </c>
      <c r="J21">
        <v>218467</v>
      </c>
      <c r="K21">
        <v>228384</v>
      </c>
      <c r="L21">
        <v>207323</v>
      </c>
      <c r="M21">
        <v>216636</v>
      </c>
      <c r="N21">
        <v>210266</v>
      </c>
      <c r="O21">
        <v>160675</v>
      </c>
      <c r="P21">
        <v>243053</v>
      </c>
      <c r="Q21">
        <v>191068</v>
      </c>
      <c r="R21">
        <v>242978</v>
      </c>
      <c r="S21">
        <v>257268</v>
      </c>
      <c r="T21">
        <v>208475</v>
      </c>
      <c r="U21">
        <v>204199</v>
      </c>
      <c r="V21">
        <v>194789</v>
      </c>
      <c r="W21">
        <v>193860</v>
      </c>
      <c r="X21">
        <v>226438</v>
      </c>
      <c r="Y21">
        <v>226690</v>
      </c>
      <c r="Z21">
        <v>262503</v>
      </c>
    </row>
    <row r="22" spans="1:26" x14ac:dyDescent="0.25">
      <c r="A22">
        <v>21</v>
      </c>
      <c r="B22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685389</v>
      </c>
      <c r="I22">
        <v>754270</v>
      </c>
      <c r="J22">
        <v>706985</v>
      </c>
      <c r="K22">
        <v>703731</v>
      </c>
      <c r="L22">
        <v>759191</v>
      </c>
      <c r="M22">
        <v>733007</v>
      </c>
      <c r="N22">
        <v>760979</v>
      </c>
      <c r="O22">
        <v>740548</v>
      </c>
      <c r="P22">
        <v>606087</v>
      </c>
      <c r="Q22">
        <v>857518</v>
      </c>
      <c r="R22">
        <v>640015</v>
      </c>
      <c r="S22">
        <v>568273</v>
      </c>
      <c r="T22">
        <v>670882</v>
      </c>
      <c r="U22">
        <v>613830</v>
      </c>
      <c r="V22">
        <v>632003</v>
      </c>
      <c r="W22">
        <v>626986</v>
      </c>
      <c r="X22">
        <v>610706</v>
      </c>
      <c r="Y22">
        <v>608076</v>
      </c>
      <c r="Z22">
        <v>631230</v>
      </c>
    </row>
    <row r="23" spans="1:26" x14ac:dyDescent="0.25">
      <c r="A23">
        <v>22</v>
      </c>
      <c r="B23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337940</v>
      </c>
      <c r="I23">
        <v>319529</v>
      </c>
      <c r="J23">
        <v>346738</v>
      </c>
      <c r="K23">
        <v>350878</v>
      </c>
      <c r="L23">
        <v>356676</v>
      </c>
      <c r="M23">
        <v>329195</v>
      </c>
      <c r="N23">
        <v>367755</v>
      </c>
      <c r="O23">
        <v>317463</v>
      </c>
      <c r="P23">
        <v>346134</v>
      </c>
      <c r="Q23">
        <v>358196</v>
      </c>
      <c r="R23">
        <v>365766</v>
      </c>
      <c r="S23">
        <v>362038</v>
      </c>
      <c r="T23">
        <v>335939</v>
      </c>
      <c r="U23">
        <v>324830</v>
      </c>
      <c r="V23">
        <v>346421</v>
      </c>
      <c r="W23">
        <v>326111</v>
      </c>
      <c r="X23">
        <v>334531</v>
      </c>
      <c r="Y23">
        <v>342185</v>
      </c>
      <c r="Z23">
        <v>366474</v>
      </c>
    </row>
    <row r="24" spans="1:26" x14ac:dyDescent="0.25">
      <c r="A24">
        <v>23</v>
      </c>
      <c r="B24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59053</v>
      </c>
      <c r="I24">
        <v>58002</v>
      </c>
      <c r="J24">
        <v>57647</v>
      </c>
      <c r="K24">
        <v>56540</v>
      </c>
      <c r="L24">
        <v>62587</v>
      </c>
      <c r="M24">
        <v>56990</v>
      </c>
      <c r="N24">
        <v>59211</v>
      </c>
      <c r="O24">
        <v>54220</v>
      </c>
      <c r="P24">
        <v>57078</v>
      </c>
      <c r="Q24">
        <v>55251</v>
      </c>
      <c r="R24">
        <v>54601</v>
      </c>
      <c r="S24">
        <v>54806</v>
      </c>
      <c r="T24">
        <v>55065</v>
      </c>
      <c r="U24">
        <v>55981</v>
      </c>
      <c r="V24">
        <v>57201</v>
      </c>
      <c r="W24">
        <v>60086</v>
      </c>
      <c r="X24">
        <v>60774</v>
      </c>
      <c r="Y24">
        <v>61693</v>
      </c>
      <c r="Z24">
        <v>57861</v>
      </c>
    </row>
    <row r="25" spans="1:26" x14ac:dyDescent="0.25">
      <c r="A25">
        <v>24</v>
      </c>
      <c r="B25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206106</v>
      </c>
      <c r="I25">
        <v>200379</v>
      </c>
      <c r="J25">
        <v>184243</v>
      </c>
      <c r="K25">
        <v>187701</v>
      </c>
      <c r="L25">
        <v>195716</v>
      </c>
      <c r="M25">
        <v>209359</v>
      </c>
      <c r="N25">
        <v>214841</v>
      </c>
      <c r="O25">
        <v>201673</v>
      </c>
      <c r="P25">
        <v>186251</v>
      </c>
      <c r="Q25">
        <v>191686</v>
      </c>
      <c r="R25">
        <v>193804</v>
      </c>
      <c r="S25">
        <v>183315</v>
      </c>
      <c r="T25">
        <v>189557</v>
      </c>
      <c r="U25">
        <v>179373</v>
      </c>
      <c r="V25">
        <v>192128</v>
      </c>
      <c r="W25">
        <v>193430</v>
      </c>
      <c r="X25">
        <v>193133</v>
      </c>
      <c r="Y25">
        <v>211906</v>
      </c>
      <c r="Z25">
        <v>247184</v>
      </c>
    </row>
    <row r="26" spans="1:26" x14ac:dyDescent="0.25">
      <c r="A26">
        <v>25</v>
      </c>
      <c r="B26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603099</v>
      </c>
      <c r="I26">
        <v>577910</v>
      </c>
      <c r="J26">
        <v>588628</v>
      </c>
      <c r="K26">
        <v>595119</v>
      </c>
      <c r="L26">
        <v>614979</v>
      </c>
      <c r="M26">
        <v>595544</v>
      </c>
      <c r="N26">
        <v>641807</v>
      </c>
      <c r="O26">
        <v>574106</v>
      </c>
      <c r="P26">
        <v>590616</v>
      </c>
      <c r="Q26">
        <v>606276</v>
      </c>
      <c r="R26">
        <v>615312</v>
      </c>
      <c r="S26">
        <v>601272</v>
      </c>
      <c r="T26">
        <v>581649</v>
      </c>
      <c r="U26">
        <v>560184</v>
      </c>
      <c r="V26">
        <v>596912</v>
      </c>
      <c r="W26">
        <v>580836</v>
      </c>
      <c r="X26">
        <v>589625</v>
      </c>
      <c r="Y26">
        <v>616978</v>
      </c>
      <c r="Z26">
        <v>671519</v>
      </c>
    </row>
    <row r="27" spans="1:26" x14ac:dyDescent="0.25">
      <c r="A27">
        <v>26</v>
      </c>
      <c r="B27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82290</v>
      </c>
      <c r="I27">
        <v>176360</v>
      </c>
      <c r="J27">
        <v>118357</v>
      </c>
      <c r="K27">
        <v>108612</v>
      </c>
      <c r="L27">
        <v>144212</v>
      </c>
      <c r="M27">
        <v>137463</v>
      </c>
      <c r="N27">
        <v>119172</v>
      </c>
      <c r="O27">
        <v>166442</v>
      </c>
      <c r="P27">
        <v>15471</v>
      </c>
      <c r="Q27">
        <v>251242</v>
      </c>
      <c r="R27">
        <v>24703</v>
      </c>
      <c r="S27">
        <v>-32999</v>
      </c>
      <c r="T27">
        <v>89234</v>
      </c>
      <c r="U27">
        <v>53646</v>
      </c>
      <c r="V27">
        <v>35091</v>
      </c>
      <c r="W27">
        <v>46150</v>
      </c>
      <c r="X27">
        <v>21081</v>
      </c>
      <c r="Y27">
        <v>-8902</v>
      </c>
      <c r="Z27">
        <v>-40289</v>
      </c>
    </row>
    <row r="28" spans="1:26" x14ac:dyDescent="0.25">
      <c r="A28">
        <v>27</v>
      </c>
      <c r="B28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131138</v>
      </c>
      <c r="I28">
        <v>224901</v>
      </c>
      <c r="J28">
        <v>166571</v>
      </c>
      <c r="K28">
        <v>156546</v>
      </c>
      <c r="L28">
        <v>191788</v>
      </c>
      <c r="M28">
        <v>184809</v>
      </c>
      <c r="N28">
        <v>165431</v>
      </c>
      <c r="O28">
        <v>214202</v>
      </c>
      <c r="P28">
        <v>64126</v>
      </c>
      <c r="Q28">
        <v>299746</v>
      </c>
      <c r="R28">
        <v>72466</v>
      </c>
      <c r="S28">
        <v>14425</v>
      </c>
      <c r="T28">
        <v>136835</v>
      </c>
      <c r="U28">
        <v>100850</v>
      </c>
      <c r="V28">
        <v>82841</v>
      </c>
      <c r="W28">
        <v>93956</v>
      </c>
      <c r="X28">
        <v>68681</v>
      </c>
      <c r="Y28">
        <v>39389</v>
      </c>
      <c r="Z28">
        <v>8314</v>
      </c>
    </row>
    <row r="29" spans="1:26" x14ac:dyDescent="0.25">
      <c r="A29">
        <v>41</v>
      </c>
      <c r="B29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180720</v>
      </c>
      <c r="T29">
        <v>-25939</v>
      </c>
      <c r="U29">
        <v>350523</v>
      </c>
      <c r="V29">
        <v>391571</v>
      </c>
      <c r="W29">
        <v>332968</v>
      </c>
      <c r="X29">
        <v>375887</v>
      </c>
      <c r="Y29">
        <v>69755</v>
      </c>
      <c r="Z29">
        <v>364564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13</v>
      </c>
      <c r="T32">
        <v>4</v>
      </c>
      <c r="U32">
        <v>14</v>
      </c>
      <c r="V32">
        <v>13</v>
      </c>
      <c r="W32">
        <v>108</v>
      </c>
      <c r="X32">
        <v>32</v>
      </c>
      <c r="Y32">
        <v>27</v>
      </c>
      <c r="Z32">
        <v>20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-34</v>
      </c>
      <c r="T33">
        <v>16</v>
      </c>
      <c r="U33">
        <v>18</v>
      </c>
      <c r="V33">
        <v>13</v>
      </c>
      <c r="W33">
        <v>51</v>
      </c>
      <c r="X33">
        <v>8</v>
      </c>
      <c r="Y33">
        <v>24</v>
      </c>
      <c r="Z33">
        <v>98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3</v>
      </c>
      <c r="V34">
        <v>1</v>
      </c>
      <c r="W34">
        <v>96</v>
      </c>
      <c r="X34">
        <v>5</v>
      </c>
      <c r="Y34">
        <v>20</v>
      </c>
      <c r="Z34">
        <v>13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9</v>
      </c>
      <c r="T35">
        <v>3</v>
      </c>
      <c r="U35">
        <v>7</v>
      </c>
      <c r="V35">
        <v>3</v>
      </c>
      <c r="W35">
        <v>3</v>
      </c>
      <c r="X35">
        <v>15</v>
      </c>
      <c r="Y35">
        <v>0</v>
      </c>
      <c r="Z35">
        <v>64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3</v>
      </c>
      <c r="V36">
        <v>1</v>
      </c>
      <c r="W36">
        <v>96</v>
      </c>
      <c r="X36">
        <v>5</v>
      </c>
      <c r="Y36">
        <v>20</v>
      </c>
      <c r="Z36">
        <v>13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3</v>
      </c>
      <c r="U37">
        <v>6</v>
      </c>
      <c r="V37">
        <v>-1</v>
      </c>
      <c r="W37">
        <v>3</v>
      </c>
      <c r="X37">
        <v>15</v>
      </c>
      <c r="Y37">
        <v>-15</v>
      </c>
      <c r="Z37">
        <v>64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663</v>
      </c>
      <c r="I39">
        <v>663</v>
      </c>
      <c r="J39">
        <v>663</v>
      </c>
      <c r="K39">
        <v>746</v>
      </c>
      <c r="L39">
        <v>746</v>
      </c>
      <c r="M39">
        <v>663</v>
      </c>
      <c r="N39">
        <v>663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852</v>
      </c>
      <c r="V39">
        <v>1652</v>
      </c>
      <c r="W39">
        <v>0</v>
      </c>
      <c r="X39">
        <v>320</v>
      </c>
      <c r="Y39">
        <v>86</v>
      </c>
      <c r="Z39">
        <v>0</v>
      </c>
    </row>
    <row r="40" spans="1:26" x14ac:dyDescent="0.25">
      <c r="A40">
        <v>109</v>
      </c>
      <c r="B40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523</v>
      </c>
      <c r="I40">
        <v>465</v>
      </c>
      <c r="J40">
        <v>407</v>
      </c>
      <c r="K40">
        <v>523</v>
      </c>
      <c r="L40">
        <v>523</v>
      </c>
      <c r="M40">
        <v>640</v>
      </c>
      <c r="N40">
        <v>872</v>
      </c>
      <c r="O40">
        <v>0</v>
      </c>
      <c r="P40">
        <v>15</v>
      </c>
      <c r="Q40">
        <v>0</v>
      </c>
      <c r="R40">
        <v>102</v>
      </c>
      <c r="S40">
        <v>0</v>
      </c>
      <c r="T40">
        <v>312</v>
      </c>
      <c r="U40">
        <v>0</v>
      </c>
      <c r="V40">
        <v>0</v>
      </c>
      <c r="W40">
        <v>0</v>
      </c>
      <c r="X40">
        <v>494</v>
      </c>
      <c r="Y40">
        <v>0</v>
      </c>
      <c r="Z40">
        <v>0</v>
      </c>
    </row>
    <row r="41" spans="1:26" x14ac:dyDescent="0.25">
      <c r="A41">
        <v>110</v>
      </c>
      <c r="B4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140</v>
      </c>
      <c r="I41">
        <v>198</v>
      </c>
      <c r="J41">
        <v>256</v>
      </c>
      <c r="K41">
        <v>223</v>
      </c>
      <c r="L41">
        <v>223</v>
      </c>
      <c r="M41">
        <v>23</v>
      </c>
      <c r="N41">
        <v>-209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-312</v>
      </c>
      <c r="U41">
        <v>852</v>
      </c>
      <c r="V41">
        <v>1652</v>
      </c>
      <c r="W41">
        <v>0</v>
      </c>
      <c r="X41">
        <v>-174</v>
      </c>
      <c r="Y41">
        <v>86</v>
      </c>
      <c r="Z41">
        <v>0</v>
      </c>
    </row>
    <row r="42" spans="1:26" x14ac:dyDescent="0.25">
      <c r="A42">
        <v>111</v>
      </c>
      <c r="B42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15340</v>
      </c>
      <c r="I42">
        <v>15686</v>
      </c>
      <c r="J42">
        <v>16095</v>
      </c>
      <c r="K42">
        <v>16516</v>
      </c>
      <c r="L42">
        <v>16892</v>
      </c>
      <c r="M42">
        <v>17114</v>
      </c>
      <c r="N42">
        <v>38488</v>
      </c>
      <c r="O42">
        <v>10901</v>
      </c>
      <c r="P42">
        <v>10844</v>
      </c>
      <c r="Q42">
        <v>39725</v>
      </c>
      <c r="R42">
        <v>12493</v>
      </c>
      <c r="S42">
        <v>11113</v>
      </c>
      <c r="T42">
        <v>8649</v>
      </c>
      <c r="U42">
        <v>11159</v>
      </c>
      <c r="V42">
        <v>21122</v>
      </c>
      <c r="W42">
        <v>23366</v>
      </c>
      <c r="X42">
        <v>16199</v>
      </c>
      <c r="Y42">
        <v>16565</v>
      </c>
      <c r="Z42">
        <v>33389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2</v>
      </c>
      <c r="W43">
        <v>0</v>
      </c>
      <c r="X43">
        <v>1</v>
      </c>
      <c r="Y43">
        <v>0</v>
      </c>
      <c r="Z43">
        <v>0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1</v>
      </c>
      <c r="U44">
        <v>0</v>
      </c>
      <c r="V44">
        <v>0</v>
      </c>
      <c r="W44">
        <v>0</v>
      </c>
      <c r="X44">
        <v>1</v>
      </c>
      <c r="Y44">
        <v>0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47</v>
      </c>
      <c r="T45">
        <v>-12</v>
      </c>
      <c r="U45">
        <v>-4</v>
      </c>
      <c r="V45">
        <v>0</v>
      </c>
      <c r="W45">
        <v>57</v>
      </c>
      <c r="X45">
        <v>24</v>
      </c>
      <c r="Y45">
        <v>3</v>
      </c>
      <c r="Z45">
        <v>-78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-8</v>
      </c>
      <c r="T46">
        <v>-3</v>
      </c>
      <c r="U46">
        <v>-4</v>
      </c>
      <c r="V46">
        <v>-2</v>
      </c>
      <c r="W46">
        <v>93</v>
      </c>
      <c r="X46">
        <v>-10</v>
      </c>
      <c r="Y46">
        <v>20</v>
      </c>
      <c r="Z46">
        <v>-51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-3</v>
      </c>
      <c r="U47">
        <v>-3</v>
      </c>
      <c r="V47">
        <v>2</v>
      </c>
      <c r="W47">
        <v>93</v>
      </c>
      <c r="X47">
        <v>-10</v>
      </c>
      <c r="Y47">
        <v>35</v>
      </c>
      <c r="Z47">
        <v>-51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2</v>
      </c>
      <c r="W48">
        <v>0</v>
      </c>
      <c r="X48">
        <v>1</v>
      </c>
      <c r="Y48">
        <v>0</v>
      </c>
      <c r="Z48">
        <v>0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207</v>
      </c>
      <c r="O49">
        <v>0</v>
      </c>
      <c r="P49">
        <v>5</v>
      </c>
      <c r="Q49">
        <v>24</v>
      </c>
      <c r="R49">
        <v>20</v>
      </c>
      <c r="S49">
        <v>67</v>
      </c>
      <c r="T49">
        <v>55</v>
      </c>
      <c r="U49">
        <v>51</v>
      </c>
      <c r="V49">
        <v>51</v>
      </c>
      <c r="W49">
        <v>108</v>
      </c>
      <c r="X49">
        <v>132</v>
      </c>
      <c r="Y49">
        <v>135</v>
      </c>
      <c r="Z49">
        <v>201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-13</v>
      </c>
      <c r="T50">
        <v>-16</v>
      </c>
      <c r="U50">
        <v>-20</v>
      </c>
      <c r="V50">
        <v>-22</v>
      </c>
      <c r="W50">
        <v>71</v>
      </c>
      <c r="X50">
        <v>61</v>
      </c>
      <c r="Y50">
        <v>81</v>
      </c>
      <c r="Z50">
        <v>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20</v>
      </c>
      <c r="U51">
        <v>17</v>
      </c>
      <c r="V51">
        <v>19</v>
      </c>
      <c r="W51">
        <v>112</v>
      </c>
      <c r="X51">
        <v>102</v>
      </c>
      <c r="Y51">
        <v>137</v>
      </c>
      <c r="Z51">
        <v>86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4</v>
      </c>
      <c r="U52">
        <v>4</v>
      </c>
      <c r="V52">
        <v>6</v>
      </c>
      <c r="W52">
        <v>6</v>
      </c>
      <c r="X52">
        <v>7</v>
      </c>
      <c r="Y52">
        <v>7</v>
      </c>
      <c r="Z52">
        <v>7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-50</v>
      </c>
      <c r="T53">
        <v>29</v>
      </c>
      <c r="U53">
        <v>35</v>
      </c>
      <c r="V53">
        <v>25</v>
      </c>
      <c r="W53">
        <v>47</v>
      </c>
      <c r="X53">
        <v>6</v>
      </c>
      <c r="Y53">
        <v>17</v>
      </c>
      <c r="Z53">
        <v>171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-69</v>
      </c>
      <c r="T54">
        <v>-18</v>
      </c>
      <c r="U54">
        <v>-35</v>
      </c>
      <c r="V54">
        <v>-13</v>
      </c>
      <c r="W54">
        <v>4</v>
      </c>
      <c r="X54">
        <v>24</v>
      </c>
      <c r="Y54">
        <v>0</v>
      </c>
      <c r="Z54">
        <v>213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15</v>
      </c>
      <c r="U55">
        <v>35</v>
      </c>
      <c r="V55">
        <v>-5</v>
      </c>
      <c r="W55">
        <v>2</v>
      </c>
      <c r="X55">
        <v>14</v>
      </c>
      <c r="Y55">
        <v>-10</v>
      </c>
      <c r="Z55">
        <v>74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25</v>
      </c>
      <c r="U56">
        <v>0</v>
      </c>
      <c r="V56">
        <v>0</v>
      </c>
      <c r="W56">
        <v>0</v>
      </c>
      <c r="X56">
        <v>14</v>
      </c>
      <c r="Y56">
        <v>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14920</v>
      </c>
      <c r="T64">
        <v>13888</v>
      </c>
      <c r="U64">
        <v>15478</v>
      </c>
      <c r="V64">
        <v>6697</v>
      </c>
      <c r="W64">
        <v>11491</v>
      </c>
      <c r="X64">
        <v>19381</v>
      </c>
      <c r="Y64">
        <v>18989</v>
      </c>
      <c r="Z64">
        <v>20545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7762</v>
      </c>
      <c r="T65">
        <v>10500</v>
      </c>
      <c r="U65">
        <v>0</v>
      </c>
      <c r="V65">
        <v>2195</v>
      </c>
      <c r="W65">
        <v>100</v>
      </c>
      <c r="X65">
        <v>600</v>
      </c>
      <c r="Y65">
        <v>700</v>
      </c>
      <c r="Z65">
        <v>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-468</v>
      </c>
      <c r="U70">
        <v>0</v>
      </c>
      <c r="V70">
        <v>3070</v>
      </c>
      <c r="W70">
        <v>470</v>
      </c>
      <c r="X70">
        <v>0</v>
      </c>
      <c r="Y70">
        <v>100</v>
      </c>
      <c r="Z70">
        <v>2619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21</v>
      </c>
      <c r="T71">
        <v>12</v>
      </c>
      <c r="U71">
        <v>11</v>
      </c>
      <c r="V71">
        <v>9</v>
      </c>
      <c r="W71">
        <v>3</v>
      </c>
      <c r="X71">
        <v>3</v>
      </c>
      <c r="Y71">
        <v>11</v>
      </c>
      <c r="Z71">
        <v>3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6</v>
      </c>
      <c r="T72">
        <v>9</v>
      </c>
      <c r="U72">
        <v>16</v>
      </c>
      <c r="V72">
        <v>4</v>
      </c>
      <c r="W72">
        <v>21</v>
      </c>
      <c r="X72">
        <v>0</v>
      </c>
      <c r="Y72">
        <v>11</v>
      </c>
      <c r="Z72">
        <v>21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21</v>
      </c>
      <c r="T77">
        <v>3</v>
      </c>
      <c r="U77">
        <v>27</v>
      </c>
      <c r="V77">
        <v>2</v>
      </c>
      <c r="W77">
        <v>6</v>
      </c>
      <c r="X77">
        <v>9</v>
      </c>
      <c r="Y77">
        <v>12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261</v>
      </c>
      <c r="B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262</v>
      </c>
      <c r="B82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263</v>
      </c>
      <c r="B83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264</v>
      </c>
      <c r="B84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265</v>
      </c>
      <c r="B85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267</v>
      </c>
      <c r="B86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1123</v>
      </c>
      <c r="T86">
        <v>0</v>
      </c>
      <c r="U86">
        <v>131</v>
      </c>
      <c r="V86">
        <v>0</v>
      </c>
      <c r="W86">
        <v>105</v>
      </c>
      <c r="X86">
        <v>504</v>
      </c>
      <c r="Y86">
        <v>1298</v>
      </c>
      <c r="Z86">
        <v>1376</v>
      </c>
    </row>
    <row r="87" spans="1:26" x14ac:dyDescent="0.25">
      <c r="A87">
        <v>268</v>
      </c>
      <c r="B87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200</v>
      </c>
      <c r="U87">
        <v>2</v>
      </c>
      <c r="V87">
        <v>0</v>
      </c>
      <c r="W87">
        <v>0</v>
      </c>
      <c r="X87">
        <v>280</v>
      </c>
      <c r="Y87">
        <v>0</v>
      </c>
      <c r="Z87">
        <v>100</v>
      </c>
    </row>
    <row r="88" spans="1:26" x14ac:dyDescent="0.25">
      <c r="A88">
        <v>269</v>
      </c>
      <c r="B88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2122</v>
      </c>
      <c r="T88">
        <v>1070</v>
      </c>
      <c r="U88">
        <v>317</v>
      </c>
      <c r="V88">
        <v>1967</v>
      </c>
      <c r="W88">
        <v>900</v>
      </c>
      <c r="X88">
        <v>1320</v>
      </c>
      <c r="Y88">
        <v>920</v>
      </c>
      <c r="Z88">
        <v>1313</v>
      </c>
    </row>
    <row r="89" spans="1:26" x14ac:dyDescent="0.25">
      <c r="A89">
        <v>270</v>
      </c>
      <c r="B89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207</v>
      </c>
      <c r="T89">
        <v>0</v>
      </c>
      <c r="U89">
        <v>0</v>
      </c>
      <c r="V89">
        <v>0</v>
      </c>
      <c r="W89">
        <v>0</v>
      </c>
      <c r="X89">
        <v>267</v>
      </c>
      <c r="Y89">
        <v>459</v>
      </c>
      <c r="Z89">
        <v>0</v>
      </c>
    </row>
    <row r="90" spans="1:26" x14ac:dyDescent="0.25">
      <c r="A90">
        <v>271</v>
      </c>
      <c r="B90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240</v>
      </c>
      <c r="T90">
        <v>0</v>
      </c>
      <c r="U90">
        <v>350</v>
      </c>
      <c r="V90">
        <v>980</v>
      </c>
      <c r="W90">
        <v>1169</v>
      </c>
      <c r="X90">
        <v>1160</v>
      </c>
      <c r="Y90">
        <v>0</v>
      </c>
      <c r="Z90">
        <v>0</v>
      </c>
    </row>
    <row r="91" spans="1:26" x14ac:dyDescent="0.25">
      <c r="A91">
        <v>272</v>
      </c>
      <c r="B9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55</v>
      </c>
      <c r="U91">
        <v>98</v>
      </c>
      <c r="V91">
        <v>75</v>
      </c>
      <c r="W91">
        <v>180</v>
      </c>
      <c r="X91">
        <v>0</v>
      </c>
      <c r="Y91">
        <v>0</v>
      </c>
      <c r="Z91">
        <v>0</v>
      </c>
    </row>
    <row r="92" spans="1:26" x14ac:dyDescent="0.25">
      <c r="A92">
        <v>273</v>
      </c>
      <c r="B92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102</v>
      </c>
      <c r="T92">
        <v>680</v>
      </c>
      <c r="U92">
        <v>316</v>
      </c>
      <c r="V92">
        <v>0</v>
      </c>
      <c r="W92">
        <v>0</v>
      </c>
      <c r="X92">
        <v>155</v>
      </c>
      <c r="Y92">
        <v>102</v>
      </c>
      <c r="Z92">
        <v>0</v>
      </c>
    </row>
    <row r="93" spans="1:26" x14ac:dyDescent="0.25">
      <c r="A93">
        <v>274</v>
      </c>
      <c r="B93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275</v>
      </c>
      <c r="B94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8</v>
      </c>
      <c r="Y94">
        <v>2100</v>
      </c>
      <c r="Z94">
        <v>5621</v>
      </c>
    </row>
    <row r="95" spans="1:26" x14ac:dyDescent="0.25">
      <c r="A95">
        <v>276</v>
      </c>
      <c r="B95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277</v>
      </c>
      <c r="B96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278</v>
      </c>
      <c r="B97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279</v>
      </c>
      <c r="B98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793</v>
      </c>
      <c r="T98">
        <v>0</v>
      </c>
      <c r="U98">
        <v>32</v>
      </c>
      <c r="V98">
        <v>0</v>
      </c>
      <c r="W98">
        <v>274</v>
      </c>
      <c r="X98">
        <v>544</v>
      </c>
      <c r="Y98">
        <v>2072</v>
      </c>
      <c r="Z98">
        <v>1585</v>
      </c>
    </row>
    <row r="99" spans="1:26" x14ac:dyDescent="0.25">
      <c r="A99">
        <v>280</v>
      </c>
      <c r="B99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265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281</v>
      </c>
      <c r="B100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258</v>
      </c>
      <c r="T100">
        <v>130</v>
      </c>
      <c r="U100">
        <v>360</v>
      </c>
      <c r="V100">
        <v>36</v>
      </c>
      <c r="W100">
        <v>5020</v>
      </c>
      <c r="X100">
        <v>1177</v>
      </c>
      <c r="Y100">
        <v>0</v>
      </c>
      <c r="Z100">
        <v>42</v>
      </c>
    </row>
    <row r="101" spans="1:26" x14ac:dyDescent="0.25">
      <c r="A101">
        <v>282</v>
      </c>
      <c r="B10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62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283</v>
      </c>
      <c r="B102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428</v>
      </c>
      <c r="X102">
        <v>705</v>
      </c>
      <c r="Y102">
        <v>0</v>
      </c>
      <c r="Z102">
        <v>0</v>
      </c>
    </row>
    <row r="103" spans="1:26" x14ac:dyDescent="0.25">
      <c r="A103">
        <v>284</v>
      </c>
      <c r="B103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186</v>
      </c>
      <c r="V103">
        <v>201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285</v>
      </c>
      <c r="B104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852</v>
      </c>
      <c r="V104">
        <v>1652</v>
      </c>
      <c r="W104">
        <v>0</v>
      </c>
      <c r="X104">
        <v>320</v>
      </c>
      <c r="Y104">
        <v>86</v>
      </c>
      <c r="Z104">
        <v>0</v>
      </c>
    </row>
    <row r="105" spans="1:26" x14ac:dyDescent="0.25">
      <c r="A105">
        <v>286</v>
      </c>
      <c r="B105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287</v>
      </c>
      <c r="B106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288</v>
      </c>
      <c r="B107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289</v>
      </c>
      <c r="B108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290</v>
      </c>
      <c r="B109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291</v>
      </c>
      <c r="B110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429</v>
      </c>
      <c r="T110">
        <v>108</v>
      </c>
      <c r="U110">
        <v>0</v>
      </c>
      <c r="V110">
        <v>236</v>
      </c>
      <c r="W110">
        <v>4153</v>
      </c>
      <c r="X110">
        <v>450</v>
      </c>
      <c r="Y110">
        <v>1242</v>
      </c>
      <c r="Z110">
        <v>5974</v>
      </c>
    </row>
    <row r="111" spans="1:26" x14ac:dyDescent="0.25">
      <c r="A111">
        <v>292</v>
      </c>
      <c r="B11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492</v>
      </c>
      <c r="T111">
        <v>0</v>
      </c>
      <c r="U111">
        <v>203</v>
      </c>
      <c r="V111">
        <v>0</v>
      </c>
      <c r="W111">
        <v>0</v>
      </c>
      <c r="X111">
        <v>0</v>
      </c>
      <c r="Y111">
        <v>2100</v>
      </c>
      <c r="Z111">
        <v>4431</v>
      </c>
    </row>
    <row r="112" spans="1:26" x14ac:dyDescent="0.25">
      <c r="A112">
        <v>293</v>
      </c>
      <c r="B112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822</v>
      </c>
      <c r="T112">
        <v>3914</v>
      </c>
      <c r="U112">
        <v>919</v>
      </c>
      <c r="V112">
        <v>1733</v>
      </c>
      <c r="W112">
        <v>5403</v>
      </c>
      <c r="X112">
        <v>836</v>
      </c>
      <c r="Y112">
        <v>1659</v>
      </c>
      <c r="Z112">
        <v>3240</v>
      </c>
    </row>
    <row r="113" spans="1:26" x14ac:dyDescent="0.25">
      <c r="A113">
        <v>294</v>
      </c>
      <c r="B113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479</v>
      </c>
      <c r="W113">
        <v>152</v>
      </c>
      <c r="X113">
        <v>0</v>
      </c>
      <c r="Y113">
        <v>500</v>
      </c>
      <c r="Z113">
        <v>1137</v>
      </c>
    </row>
    <row r="114" spans="1:26" x14ac:dyDescent="0.25">
      <c r="A114">
        <v>295</v>
      </c>
      <c r="B114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615</v>
      </c>
      <c r="U114">
        <v>306</v>
      </c>
      <c r="V114">
        <v>1164</v>
      </c>
      <c r="W114">
        <v>1112</v>
      </c>
      <c r="X114">
        <v>394</v>
      </c>
      <c r="Y114">
        <v>103</v>
      </c>
      <c r="Z114">
        <v>5933</v>
      </c>
    </row>
    <row r="115" spans="1:26" x14ac:dyDescent="0.25">
      <c r="A115">
        <v>296</v>
      </c>
      <c r="B115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290</v>
      </c>
      <c r="T115">
        <v>141</v>
      </c>
      <c r="U115">
        <v>654</v>
      </c>
      <c r="V115">
        <v>77</v>
      </c>
      <c r="W115">
        <v>95</v>
      </c>
      <c r="X115">
        <v>0</v>
      </c>
      <c r="Y115">
        <v>0</v>
      </c>
      <c r="Z115">
        <v>280</v>
      </c>
    </row>
    <row r="116" spans="1:26" x14ac:dyDescent="0.25">
      <c r="A116">
        <v>297</v>
      </c>
      <c r="B116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298</v>
      </c>
      <c r="B117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16</v>
      </c>
      <c r="T117">
        <v>711</v>
      </c>
      <c r="U117">
        <v>0</v>
      </c>
      <c r="V117">
        <v>954</v>
      </c>
      <c r="W117">
        <v>758</v>
      </c>
      <c r="X117">
        <v>167</v>
      </c>
      <c r="Y117">
        <v>0</v>
      </c>
      <c r="Z117">
        <v>1542</v>
      </c>
    </row>
    <row r="118" spans="1:26" x14ac:dyDescent="0.25">
      <c r="A118">
        <v>299</v>
      </c>
      <c r="B118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111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300</v>
      </c>
      <c r="B119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724</v>
      </c>
      <c r="T119">
        <v>1107</v>
      </c>
      <c r="U119">
        <v>1873</v>
      </c>
      <c r="V119">
        <v>1038</v>
      </c>
      <c r="W119">
        <v>233</v>
      </c>
      <c r="X119">
        <v>0</v>
      </c>
      <c r="Y119">
        <v>0</v>
      </c>
      <c r="Z119">
        <v>1098</v>
      </c>
    </row>
    <row r="120" spans="1:26" x14ac:dyDescent="0.25">
      <c r="A120">
        <v>301</v>
      </c>
      <c r="B120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313</v>
      </c>
      <c r="T120">
        <v>381</v>
      </c>
      <c r="U120">
        <v>0</v>
      </c>
      <c r="V120">
        <v>114</v>
      </c>
      <c r="W120">
        <v>110</v>
      </c>
      <c r="X120">
        <v>8</v>
      </c>
      <c r="Y120">
        <v>108</v>
      </c>
      <c r="Z120">
        <v>351</v>
      </c>
    </row>
    <row r="121" spans="1:26" x14ac:dyDescent="0.25">
      <c r="A121">
        <v>302</v>
      </c>
      <c r="B12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284</v>
      </c>
      <c r="U121">
        <v>157</v>
      </c>
      <c r="V121">
        <v>-157</v>
      </c>
      <c r="W121">
        <v>0</v>
      </c>
      <c r="X121">
        <v>157</v>
      </c>
      <c r="Y121">
        <v>168</v>
      </c>
      <c r="Z121">
        <v>863</v>
      </c>
    </row>
    <row r="122" spans="1:26" x14ac:dyDescent="0.25">
      <c r="A122">
        <v>303</v>
      </c>
      <c r="B122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137</v>
      </c>
      <c r="V122">
        <v>257</v>
      </c>
      <c r="W122">
        <v>160</v>
      </c>
      <c r="X122">
        <v>840</v>
      </c>
      <c r="Y122">
        <v>368</v>
      </c>
      <c r="Z122">
        <v>190</v>
      </c>
    </row>
    <row r="123" spans="1:26" x14ac:dyDescent="0.25">
      <c r="A123">
        <v>304</v>
      </c>
      <c r="B123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-456</v>
      </c>
      <c r="T123">
        <v>0</v>
      </c>
      <c r="U123">
        <v>0</v>
      </c>
      <c r="V123">
        <v>501</v>
      </c>
      <c r="W123">
        <v>0</v>
      </c>
      <c r="X123">
        <v>445</v>
      </c>
      <c r="Y123">
        <v>887</v>
      </c>
      <c r="Z123">
        <v>10374</v>
      </c>
    </row>
    <row r="124" spans="1:26" x14ac:dyDescent="0.25">
      <c r="A124">
        <v>305</v>
      </c>
      <c r="B124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121</v>
      </c>
      <c r="V124">
        <v>0</v>
      </c>
      <c r="W124">
        <v>0</v>
      </c>
      <c r="X124">
        <v>0</v>
      </c>
      <c r="Y124">
        <v>0</v>
      </c>
      <c r="Z124">
        <v>2520</v>
      </c>
    </row>
    <row r="125" spans="1:26" x14ac:dyDescent="0.25">
      <c r="A125">
        <v>306</v>
      </c>
      <c r="B125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324</v>
      </c>
      <c r="T125">
        <v>172</v>
      </c>
      <c r="U125">
        <v>563</v>
      </c>
      <c r="V125">
        <v>529</v>
      </c>
      <c r="W125">
        <v>202</v>
      </c>
      <c r="X125">
        <v>2247</v>
      </c>
      <c r="Y125">
        <v>4466</v>
      </c>
      <c r="Z125">
        <v>833</v>
      </c>
    </row>
    <row r="126" spans="1:26" x14ac:dyDescent="0.25">
      <c r="A126">
        <v>307</v>
      </c>
      <c r="B126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97</v>
      </c>
      <c r="T126">
        <v>237</v>
      </c>
      <c r="U126">
        <v>417</v>
      </c>
      <c r="V126">
        <v>0</v>
      </c>
      <c r="W126">
        <v>0</v>
      </c>
      <c r="X126">
        <v>9</v>
      </c>
      <c r="Y126">
        <v>0</v>
      </c>
      <c r="Z126">
        <v>0</v>
      </c>
    </row>
    <row r="127" spans="1:26" x14ac:dyDescent="0.25">
      <c r="A127">
        <v>308</v>
      </c>
      <c r="B127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249</v>
      </c>
      <c r="U127">
        <v>170</v>
      </c>
      <c r="V127">
        <v>-170</v>
      </c>
      <c r="W127">
        <v>0</v>
      </c>
      <c r="X127">
        <v>170</v>
      </c>
      <c r="Y127">
        <v>0</v>
      </c>
      <c r="Z127">
        <v>1039</v>
      </c>
    </row>
    <row r="128" spans="1:26" x14ac:dyDescent="0.25">
      <c r="A128">
        <v>309</v>
      </c>
      <c r="B128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184</v>
      </c>
      <c r="T128">
        <v>0</v>
      </c>
      <c r="U128">
        <v>130</v>
      </c>
      <c r="V128">
        <v>0</v>
      </c>
      <c r="W128">
        <v>0</v>
      </c>
      <c r="X128">
        <v>0</v>
      </c>
      <c r="Y128">
        <v>0</v>
      </c>
      <c r="Z128">
        <v>90</v>
      </c>
    </row>
    <row r="129" spans="1:26" x14ac:dyDescent="0.25">
      <c r="A129">
        <v>310</v>
      </c>
      <c r="B129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494</v>
      </c>
      <c r="Y129">
        <v>0</v>
      </c>
      <c r="Z129">
        <v>0</v>
      </c>
    </row>
    <row r="130" spans="1:26" x14ac:dyDescent="0.25">
      <c r="A130">
        <v>311</v>
      </c>
      <c r="B130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312</v>
      </c>
      <c r="B13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312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313</v>
      </c>
      <c r="B132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314</v>
      </c>
      <c r="B133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315</v>
      </c>
      <c r="B134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316</v>
      </c>
      <c r="B135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694</v>
      </c>
      <c r="T135">
        <v>-108</v>
      </c>
      <c r="U135">
        <v>131</v>
      </c>
      <c r="V135">
        <v>-236</v>
      </c>
      <c r="W135">
        <v>-4048</v>
      </c>
      <c r="X135">
        <v>54</v>
      </c>
      <c r="Y135">
        <v>56</v>
      </c>
      <c r="Z135">
        <v>-4598</v>
      </c>
    </row>
    <row r="136" spans="1:26" x14ac:dyDescent="0.25">
      <c r="A136">
        <v>317</v>
      </c>
      <c r="B136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-492</v>
      </c>
      <c r="T136">
        <v>200</v>
      </c>
      <c r="U136">
        <v>-201</v>
      </c>
      <c r="V136">
        <v>0</v>
      </c>
      <c r="W136">
        <v>0</v>
      </c>
      <c r="X136">
        <v>280</v>
      </c>
      <c r="Y136">
        <v>-2100</v>
      </c>
      <c r="Z136">
        <v>-4331</v>
      </c>
    </row>
    <row r="137" spans="1:26" x14ac:dyDescent="0.25">
      <c r="A137">
        <v>318</v>
      </c>
      <c r="B137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1300</v>
      </c>
      <c r="T137">
        <v>-2844</v>
      </c>
      <c r="U137">
        <v>-602</v>
      </c>
      <c r="V137">
        <v>234</v>
      </c>
      <c r="W137">
        <v>-4503</v>
      </c>
      <c r="X137">
        <v>484</v>
      </c>
      <c r="Y137">
        <v>-739</v>
      </c>
      <c r="Z137">
        <v>-1927</v>
      </c>
    </row>
    <row r="138" spans="1:26" x14ac:dyDescent="0.25">
      <c r="A138">
        <v>319</v>
      </c>
      <c r="B138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207</v>
      </c>
      <c r="T138">
        <v>0</v>
      </c>
      <c r="U138">
        <v>0</v>
      </c>
      <c r="V138">
        <v>-479</v>
      </c>
      <c r="W138">
        <v>-152</v>
      </c>
      <c r="X138">
        <v>267</v>
      </c>
      <c r="Y138">
        <v>-41</v>
      </c>
      <c r="Z138">
        <v>-1137</v>
      </c>
    </row>
    <row r="139" spans="1:26" x14ac:dyDescent="0.25">
      <c r="A139">
        <v>320</v>
      </c>
      <c r="B139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-193</v>
      </c>
      <c r="T139">
        <v>-615</v>
      </c>
      <c r="U139">
        <v>44</v>
      </c>
      <c r="V139">
        <v>-184</v>
      </c>
      <c r="W139">
        <v>57</v>
      </c>
      <c r="X139">
        <v>766</v>
      </c>
      <c r="Y139">
        <v>-103</v>
      </c>
      <c r="Z139">
        <v>-5933</v>
      </c>
    </row>
    <row r="140" spans="1:26" x14ac:dyDescent="0.25">
      <c r="A140">
        <v>321</v>
      </c>
      <c r="B140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-290</v>
      </c>
      <c r="T140">
        <v>-86</v>
      </c>
      <c r="U140">
        <v>-556</v>
      </c>
      <c r="V140">
        <v>-2</v>
      </c>
      <c r="W140">
        <v>85</v>
      </c>
      <c r="X140">
        <v>0</v>
      </c>
      <c r="Y140">
        <v>0</v>
      </c>
      <c r="Z140">
        <v>-280</v>
      </c>
    </row>
    <row r="141" spans="1:26" x14ac:dyDescent="0.25">
      <c r="A141">
        <v>322</v>
      </c>
      <c r="B14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86</v>
      </c>
      <c r="T141">
        <v>-31</v>
      </c>
      <c r="U141">
        <v>316</v>
      </c>
      <c r="V141">
        <v>-954</v>
      </c>
      <c r="W141">
        <v>-758</v>
      </c>
      <c r="X141">
        <v>-12</v>
      </c>
      <c r="Y141">
        <v>102</v>
      </c>
      <c r="Z141">
        <v>-1542</v>
      </c>
    </row>
    <row r="142" spans="1:26" x14ac:dyDescent="0.25">
      <c r="A142">
        <v>323</v>
      </c>
      <c r="B142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-111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324</v>
      </c>
      <c r="B143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-724</v>
      </c>
      <c r="T143">
        <v>-1107</v>
      </c>
      <c r="U143">
        <v>-1873</v>
      </c>
      <c r="V143">
        <v>-1038</v>
      </c>
      <c r="W143">
        <v>-233</v>
      </c>
      <c r="X143">
        <v>8</v>
      </c>
      <c r="Y143">
        <v>2100</v>
      </c>
      <c r="Z143">
        <v>4523</v>
      </c>
    </row>
    <row r="144" spans="1:26" x14ac:dyDescent="0.25">
      <c r="A144">
        <v>325</v>
      </c>
      <c r="B144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-313</v>
      </c>
      <c r="T144">
        <v>-381</v>
      </c>
      <c r="U144">
        <v>0</v>
      </c>
      <c r="V144">
        <v>-114</v>
      </c>
      <c r="W144">
        <v>-110</v>
      </c>
      <c r="X144">
        <v>-8</v>
      </c>
      <c r="Y144">
        <v>-108</v>
      </c>
      <c r="Z144">
        <v>-351</v>
      </c>
    </row>
    <row r="145" spans="1:26" x14ac:dyDescent="0.25">
      <c r="A145">
        <v>326</v>
      </c>
      <c r="B145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-284</v>
      </c>
      <c r="U145">
        <v>-157</v>
      </c>
      <c r="V145">
        <v>157</v>
      </c>
      <c r="W145">
        <v>0</v>
      </c>
      <c r="X145">
        <v>-157</v>
      </c>
      <c r="Y145">
        <v>-168</v>
      </c>
      <c r="Z145">
        <v>-863</v>
      </c>
    </row>
    <row r="146" spans="1:26" x14ac:dyDescent="0.25">
      <c r="A146">
        <v>327</v>
      </c>
      <c r="B146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-137</v>
      </c>
      <c r="V146">
        <v>-257</v>
      </c>
      <c r="W146">
        <v>-160</v>
      </c>
      <c r="X146">
        <v>-840</v>
      </c>
      <c r="Y146">
        <v>-368</v>
      </c>
      <c r="Z146">
        <v>-190</v>
      </c>
    </row>
    <row r="147" spans="1:26" x14ac:dyDescent="0.25">
      <c r="A147">
        <v>328</v>
      </c>
      <c r="B147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1249</v>
      </c>
      <c r="T147">
        <v>0</v>
      </c>
      <c r="U147">
        <v>32</v>
      </c>
      <c r="V147">
        <v>-501</v>
      </c>
      <c r="W147">
        <v>274</v>
      </c>
      <c r="X147">
        <v>99</v>
      </c>
      <c r="Y147">
        <v>1185</v>
      </c>
      <c r="Z147">
        <v>-8789</v>
      </c>
    </row>
    <row r="148" spans="1:26" x14ac:dyDescent="0.25">
      <c r="A148">
        <v>329</v>
      </c>
      <c r="B148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144</v>
      </c>
      <c r="V148">
        <v>0</v>
      </c>
      <c r="W148">
        <v>0</v>
      </c>
      <c r="X148">
        <v>0</v>
      </c>
      <c r="Y148">
        <v>0</v>
      </c>
      <c r="Z148">
        <v>-2520</v>
      </c>
    </row>
    <row r="149" spans="1:26" x14ac:dyDescent="0.25">
      <c r="A149">
        <v>330</v>
      </c>
      <c r="B149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-66</v>
      </c>
      <c r="T149">
        <v>-42</v>
      </c>
      <c r="U149">
        <v>-203</v>
      </c>
      <c r="V149">
        <v>-493</v>
      </c>
      <c r="W149">
        <v>4818</v>
      </c>
      <c r="X149">
        <v>-1070</v>
      </c>
      <c r="Y149">
        <v>-4466</v>
      </c>
      <c r="Z149">
        <v>-791</v>
      </c>
    </row>
    <row r="150" spans="1:26" x14ac:dyDescent="0.25">
      <c r="A150">
        <v>331</v>
      </c>
      <c r="B150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-97</v>
      </c>
      <c r="T150">
        <v>-237</v>
      </c>
      <c r="U150">
        <v>-417</v>
      </c>
      <c r="V150">
        <v>62</v>
      </c>
      <c r="W150">
        <v>0</v>
      </c>
      <c r="X150">
        <v>-9</v>
      </c>
      <c r="Y150">
        <v>0</v>
      </c>
      <c r="Z150">
        <v>0</v>
      </c>
    </row>
    <row r="151" spans="1:26" x14ac:dyDescent="0.25">
      <c r="A151">
        <v>332</v>
      </c>
      <c r="B15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-249</v>
      </c>
      <c r="U151">
        <v>-170</v>
      </c>
      <c r="V151">
        <v>170</v>
      </c>
      <c r="W151">
        <v>428</v>
      </c>
      <c r="X151">
        <v>535</v>
      </c>
      <c r="Y151">
        <v>0</v>
      </c>
      <c r="Z151">
        <v>-1039</v>
      </c>
    </row>
    <row r="152" spans="1:26" x14ac:dyDescent="0.25">
      <c r="A152">
        <v>333</v>
      </c>
      <c r="B152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-184</v>
      </c>
      <c r="T152">
        <v>0</v>
      </c>
      <c r="U152">
        <v>56</v>
      </c>
      <c r="V152">
        <v>201</v>
      </c>
      <c r="W152">
        <v>0</v>
      </c>
      <c r="X152">
        <v>0</v>
      </c>
      <c r="Y152">
        <v>0</v>
      </c>
      <c r="Z152">
        <v>-90</v>
      </c>
    </row>
    <row r="153" spans="1:26" x14ac:dyDescent="0.25">
      <c r="A153">
        <v>334</v>
      </c>
      <c r="B153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852</v>
      </c>
      <c r="V153">
        <v>1652</v>
      </c>
      <c r="W153">
        <v>0</v>
      </c>
      <c r="X153">
        <v>-174</v>
      </c>
      <c r="Y153">
        <v>86</v>
      </c>
      <c r="Z153">
        <v>0</v>
      </c>
    </row>
    <row r="154" spans="1:26" x14ac:dyDescent="0.25">
      <c r="A154">
        <v>335</v>
      </c>
      <c r="B154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336</v>
      </c>
      <c r="B155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-312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337</v>
      </c>
      <c r="B156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338</v>
      </c>
      <c r="B157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339</v>
      </c>
      <c r="B158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340</v>
      </c>
      <c r="B159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3912</v>
      </c>
      <c r="T159">
        <v>2480</v>
      </c>
      <c r="U159">
        <v>4090</v>
      </c>
      <c r="V159">
        <v>3467</v>
      </c>
      <c r="W159">
        <v>3127</v>
      </c>
      <c r="X159">
        <v>4754</v>
      </c>
      <c r="Y159">
        <v>6757</v>
      </c>
      <c r="Z159">
        <v>3874</v>
      </c>
    </row>
    <row r="160" spans="1:26" x14ac:dyDescent="0.25">
      <c r="A160">
        <v>341</v>
      </c>
      <c r="B160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200</v>
      </c>
      <c r="T160">
        <v>562</v>
      </c>
      <c r="U160">
        <v>382</v>
      </c>
      <c r="V160">
        <v>0</v>
      </c>
      <c r="W160">
        <v>0</v>
      </c>
      <c r="X160">
        <v>470</v>
      </c>
      <c r="Y160">
        <v>0</v>
      </c>
      <c r="Z160">
        <v>100</v>
      </c>
    </row>
    <row r="161" spans="1:26" x14ac:dyDescent="0.25">
      <c r="A161">
        <v>342</v>
      </c>
      <c r="B16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3856</v>
      </c>
      <c r="T161">
        <v>1200</v>
      </c>
      <c r="U161">
        <v>2486</v>
      </c>
      <c r="V161">
        <v>4039</v>
      </c>
      <c r="W161">
        <v>10166</v>
      </c>
      <c r="X161">
        <v>7846</v>
      </c>
      <c r="Y161">
        <v>4286</v>
      </c>
      <c r="Z161">
        <v>8044</v>
      </c>
    </row>
    <row r="162" spans="1:26" x14ac:dyDescent="0.25">
      <c r="A162">
        <v>343</v>
      </c>
      <c r="B162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518</v>
      </c>
      <c r="T162">
        <v>127</v>
      </c>
      <c r="U162">
        <v>182</v>
      </c>
      <c r="V162">
        <v>594</v>
      </c>
      <c r="W162">
        <v>163</v>
      </c>
      <c r="X162">
        <v>1362</v>
      </c>
      <c r="Y162">
        <v>586</v>
      </c>
      <c r="Z162">
        <v>127</v>
      </c>
    </row>
    <row r="163" spans="1:26" x14ac:dyDescent="0.25">
      <c r="A163">
        <v>344</v>
      </c>
      <c r="B163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620</v>
      </c>
      <c r="T163">
        <v>960</v>
      </c>
      <c r="U163">
        <v>950</v>
      </c>
      <c r="V163">
        <v>980</v>
      </c>
      <c r="W163">
        <v>1877</v>
      </c>
      <c r="X163">
        <v>2045</v>
      </c>
      <c r="Y163">
        <v>1360</v>
      </c>
      <c r="Z163">
        <v>0</v>
      </c>
    </row>
    <row r="164" spans="1:26" x14ac:dyDescent="0.25">
      <c r="A164">
        <v>345</v>
      </c>
      <c r="B164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179</v>
      </c>
      <c r="T164">
        <v>1033</v>
      </c>
      <c r="U164">
        <v>992</v>
      </c>
      <c r="V164">
        <v>1223</v>
      </c>
      <c r="W164">
        <v>1012</v>
      </c>
      <c r="X164">
        <v>443</v>
      </c>
      <c r="Y164">
        <v>1945</v>
      </c>
      <c r="Z164">
        <v>367</v>
      </c>
    </row>
    <row r="165" spans="1:26" x14ac:dyDescent="0.25">
      <c r="A165">
        <v>346</v>
      </c>
      <c r="B165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-337</v>
      </c>
      <c r="T165">
        <v>1968</v>
      </c>
      <c r="U165">
        <v>1291</v>
      </c>
      <c r="V165">
        <v>3369</v>
      </c>
      <c r="W165">
        <v>6516</v>
      </c>
      <c r="X165">
        <v>3967</v>
      </c>
      <c r="Y165">
        <v>5942</v>
      </c>
      <c r="Z165">
        <v>23603</v>
      </c>
    </row>
    <row r="166" spans="1:26" x14ac:dyDescent="0.25">
      <c r="A166">
        <v>347</v>
      </c>
      <c r="B166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603</v>
      </c>
      <c r="T166">
        <v>0</v>
      </c>
      <c r="U166">
        <v>1048</v>
      </c>
      <c r="V166">
        <v>0</v>
      </c>
      <c r="W166">
        <v>424</v>
      </c>
      <c r="X166">
        <v>142</v>
      </c>
      <c r="Y166">
        <v>3176</v>
      </c>
      <c r="Z166">
        <v>7061</v>
      </c>
    </row>
    <row r="167" spans="1:26" x14ac:dyDescent="0.25">
      <c r="A167">
        <v>348</v>
      </c>
      <c r="B167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3072</v>
      </c>
      <c r="T167">
        <v>6392</v>
      </c>
      <c r="U167">
        <v>5629</v>
      </c>
      <c r="V167">
        <v>5206</v>
      </c>
      <c r="W167">
        <v>5947</v>
      </c>
      <c r="X167">
        <v>5346</v>
      </c>
      <c r="Y167">
        <v>7063</v>
      </c>
      <c r="Z167">
        <v>13946</v>
      </c>
    </row>
    <row r="168" spans="1:26" x14ac:dyDescent="0.25">
      <c r="A168">
        <v>349</v>
      </c>
      <c r="B168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569</v>
      </c>
      <c r="T168">
        <v>713</v>
      </c>
      <c r="U168">
        <v>805</v>
      </c>
      <c r="V168">
        <v>1147</v>
      </c>
      <c r="W168">
        <v>446</v>
      </c>
      <c r="X168">
        <v>595</v>
      </c>
      <c r="Y168">
        <v>608</v>
      </c>
      <c r="Z168">
        <v>1488</v>
      </c>
    </row>
    <row r="169" spans="1:26" x14ac:dyDescent="0.25">
      <c r="A169">
        <v>350</v>
      </c>
      <c r="B169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1296</v>
      </c>
      <c r="U169">
        <v>1283</v>
      </c>
      <c r="V169">
        <v>812</v>
      </c>
      <c r="W169">
        <v>2200</v>
      </c>
      <c r="X169">
        <v>2104</v>
      </c>
      <c r="Y169">
        <v>1632</v>
      </c>
      <c r="Z169">
        <v>9432</v>
      </c>
    </row>
    <row r="170" spans="1:26" x14ac:dyDescent="0.25">
      <c r="A170">
        <v>351</v>
      </c>
      <c r="B170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941</v>
      </c>
      <c r="T170">
        <v>490</v>
      </c>
      <c r="U170">
        <v>1193</v>
      </c>
      <c r="V170">
        <v>1408</v>
      </c>
      <c r="W170">
        <v>921</v>
      </c>
      <c r="X170">
        <v>950</v>
      </c>
      <c r="Y170">
        <v>1351</v>
      </c>
      <c r="Z170">
        <v>2170</v>
      </c>
    </row>
    <row r="171" spans="1:26" x14ac:dyDescent="0.25">
      <c r="A171">
        <v>358</v>
      </c>
      <c r="B17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26867</v>
      </c>
      <c r="I171">
        <v>26867</v>
      </c>
      <c r="J171">
        <v>26867</v>
      </c>
      <c r="K171">
        <v>26867</v>
      </c>
      <c r="L171">
        <v>23508</v>
      </c>
      <c r="M171">
        <v>23508</v>
      </c>
      <c r="N171">
        <v>23508</v>
      </c>
      <c r="O171">
        <v>76706</v>
      </c>
      <c r="P171">
        <v>170417</v>
      </c>
      <c r="Q171">
        <v>19785</v>
      </c>
      <c r="R171">
        <v>23350</v>
      </c>
      <c r="S171">
        <v>28505</v>
      </c>
      <c r="T171">
        <v>32915</v>
      </c>
      <c r="U171">
        <v>76475</v>
      </c>
      <c r="V171">
        <v>28672</v>
      </c>
      <c r="W171">
        <v>37790</v>
      </c>
      <c r="X171">
        <v>10887</v>
      </c>
      <c r="Y171">
        <v>11982</v>
      </c>
      <c r="Z171">
        <v>75695</v>
      </c>
    </row>
    <row r="172" spans="1:26" x14ac:dyDescent="0.25">
      <c r="A172">
        <v>359</v>
      </c>
      <c r="B172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18783</v>
      </c>
      <c r="I172">
        <v>18783</v>
      </c>
      <c r="J172">
        <v>18783</v>
      </c>
      <c r="K172">
        <v>18783</v>
      </c>
      <c r="L172">
        <v>16435</v>
      </c>
      <c r="M172">
        <v>16435</v>
      </c>
      <c r="N172">
        <v>16435</v>
      </c>
      <c r="O172">
        <v>5189</v>
      </c>
      <c r="P172">
        <v>25708</v>
      </c>
      <c r="Q172">
        <v>18038</v>
      </c>
      <c r="R172">
        <v>2090</v>
      </c>
      <c r="S172">
        <v>7148</v>
      </c>
      <c r="T172">
        <v>4365</v>
      </c>
      <c r="U172">
        <v>5580</v>
      </c>
      <c r="V172">
        <v>8949</v>
      </c>
      <c r="W172">
        <v>8846</v>
      </c>
      <c r="X172">
        <v>4870</v>
      </c>
      <c r="Y172">
        <v>19605</v>
      </c>
      <c r="Z172">
        <v>39653</v>
      </c>
    </row>
    <row r="173" spans="1:26" x14ac:dyDescent="0.25">
      <c r="A173">
        <v>360</v>
      </c>
      <c r="B173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41544</v>
      </c>
      <c r="I173">
        <v>41544</v>
      </c>
      <c r="J173">
        <v>41544</v>
      </c>
      <c r="K173">
        <v>41544</v>
      </c>
      <c r="L173">
        <v>36352</v>
      </c>
      <c r="M173">
        <v>36352</v>
      </c>
      <c r="N173">
        <v>36352</v>
      </c>
      <c r="O173">
        <v>35657</v>
      </c>
      <c r="P173">
        <v>6392</v>
      </c>
      <c r="Q173">
        <v>115773</v>
      </c>
      <c r="R173">
        <v>89186</v>
      </c>
      <c r="S173">
        <v>74455</v>
      </c>
      <c r="T173">
        <v>43238</v>
      </c>
      <c r="U173">
        <v>14655</v>
      </c>
      <c r="V173">
        <v>28751</v>
      </c>
      <c r="W173">
        <v>16905</v>
      </c>
      <c r="X173">
        <v>32659</v>
      </c>
      <c r="Y173">
        <v>49139</v>
      </c>
      <c r="Z173">
        <v>29128</v>
      </c>
    </row>
    <row r="174" spans="1:26" x14ac:dyDescent="0.25">
      <c r="A174">
        <v>361</v>
      </c>
      <c r="B174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7547</v>
      </c>
      <c r="I174">
        <v>7547</v>
      </c>
      <c r="J174">
        <v>7547</v>
      </c>
      <c r="K174">
        <v>7547</v>
      </c>
      <c r="L174">
        <v>6604</v>
      </c>
      <c r="M174">
        <v>6604</v>
      </c>
      <c r="N174">
        <v>6604</v>
      </c>
      <c r="O174">
        <v>5847</v>
      </c>
      <c r="P174">
        <v>805</v>
      </c>
      <c r="Q174">
        <v>6899</v>
      </c>
      <c r="R174">
        <v>230</v>
      </c>
      <c r="S174">
        <v>2394</v>
      </c>
      <c r="T174">
        <v>735</v>
      </c>
      <c r="U174">
        <v>5718</v>
      </c>
      <c r="V174">
        <v>5224</v>
      </c>
      <c r="W174">
        <v>4316</v>
      </c>
      <c r="X174">
        <v>28995</v>
      </c>
      <c r="Y174">
        <v>14762</v>
      </c>
      <c r="Z174">
        <v>0</v>
      </c>
    </row>
    <row r="175" spans="1:26" x14ac:dyDescent="0.25">
      <c r="A175">
        <v>362</v>
      </c>
      <c r="B175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21811</v>
      </c>
      <c r="I175">
        <v>21811</v>
      </c>
      <c r="J175">
        <v>21811</v>
      </c>
      <c r="K175">
        <v>21811</v>
      </c>
      <c r="L175">
        <v>19084</v>
      </c>
      <c r="M175">
        <v>19084</v>
      </c>
      <c r="N175">
        <v>19084</v>
      </c>
      <c r="O175">
        <v>5651</v>
      </c>
      <c r="P175">
        <v>3005</v>
      </c>
      <c r="Q175">
        <v>18533</v>
      </c>
      <c r="R175">
        <v>40761</v>
      </c>
      <c r="S175">
        <v>7865</v>
      </c>
      <c r="T175">
        <v>54012</v>
      </c>
      <c r="U175">
        <v>33294</v>
      </c>
      <c r="V175">
        <v>15602</v>
      </c>
      <c r="W175">
        <v>9410</v>
      </c>
      <c r="X175">
        <v>4366</v>
      </c>
      <c r="Y175">
        <v>2205</v>
      </c>
      <c r="Z175">
        <v>16811</v>
      </c>
    </row>
    <row r="176" spans="1:26" x14ac:dyDescent="0.25">
      <c r="A176">
        <v>363</v>
      </c>
      <c r="B176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17780</v>
      </c>
      <c r="I176">
        <v>17780</v>
      </c>
      <c r="J176">
        <v>17780</v>
      </c>
      <c r="K176">
        <v>17780</v>
      </c>
      <c r="L176">
        <v>15558</v>
      </c>
      <c r="M176">
        <v>15558</v>
      </c>
      <c r="N176">
        <v>15558</v>
      </c>
      <c r="O176">
        <v>9529</v>
      </c>
      <c r="P176">
        <v>7621</v>
      </c>
      <c r="Q176">
        <v>18071</v>
      </c>
      <c r="R176">
        <v>27305</v>
      </c>
      <c r="S176">
        <v>17200</v>
      </c>
      <c r="T176">
        <v>12805</v>
      </c>
      <c r="U176">
        <v>12281</v>
      </c>
      <c r="V176">
        <v>13578</v>
      </c>
      <c r="W176">
        <v>7502</v>
      </c>
      <c r="X176">
        <v>17835</v>
      </c>
      <c r="Y176">
        <v>5405</v>
      </c>
      <c r="Z176">
        <v>4273</v>
      </c>
    </row>
    <row r="177" spans="1:26" x14ac:dyDescent="0.25">
      <c r="A177">
        <v>364</v>
      </c>
      <c r="B177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7520</v>
      </c>
      <c r="T177">
        <v>53102</v>
      </c>
      <c r="U177">
        <v>125509</v>
      </c>
      <c r="V177">
        <v>50961</v>
      </c>
      <c r="W177">
        <v>78090</v>
      </c>
      <c r="X177">
        <v>14742</v>
      </c>
      <c r="Y177">
        <v>35184</v>
      </c>
      <c r="Z177">
        <v>63159</v>
      </c>
    </row>
    <row r="178" spans="1:26" x14ac:dyDescent="0.25">
      <c r="A178">
        <v>365</v>
      </c>
      <c r="B178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-8575</v>
      </c>
      <c r="T178">
        <v>-14718</v>
      </c>
      <c r="U178">
        <v>1658</v>
      </c>
      <c r="V178">
        <v>-5902</v>
      </c>
      <c r="W178">
        <v>-10189</v>
      </c>
      <c r="X178">
        <v>-11819</v>
      </c>
      <c r="Y178">
        <v>-9195</v>
      </c>
      <c r="Z178">
        <v>-7580</v>
      </c>
    </row>
    <row r="179" spans="1:26" x14ac:dyDescent="0.25">
      <c r="A179">
        <v>366</v>
      </c>
      <c r="B179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3724</v>
      </c>
      <c r="T179">
        <v>68787</v>
      </c>
      <c r="U179">
        <v>87743</v>
      </c>
      <c r="V179">
        <v>32877</v>
      </c>
      <c r="W179">
        <v>23408</v>
      </c>
      <c r="X179">
        <v>41933</v>
      </c>
      <c r="Y179">
        <v>36858</v>
      </c>
      <c r="Z179">
        <v>3611</v>
      </c>
    </row>
    <row r="180" spans="1:26" x14ac:dyDescent="0.25">
      <c r="A180">
        <v>367</v>
      </c>
      <c r="B180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-13136</v>
      </c>
      <c r="T180">
        <v>318</v>
      </c>
      <c r="U180">
        <v>16742</v>
      </c>
      <c r="V180">
        <v>-5157</v>
      </c>
      <c r="W180">
        <v>-2067</v>
      </c>
      <c r="X180">
        <v>31381</v>
      </c>
      <c r="Y180">
        <v>12544</v>
      </c>
      <c r="Z180">
        <v>-3612</v>
      </c>
    </row>
    <row r="181" spans="1:26" x14ac:dyDescent="0.25">
      <c r="A181">
        <v>368</v>
      </c>
      <c r="B1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22961</v>
      </c>
      <c r="T181">
        <v>33194</v>
      </c>
      <c r="U181">
        <v>74904</v>
      </c>
      <c r="V181">
        <v>11491</v>
      </c>
      <c r="W181">
        <v>13191</v>
      </c>
      <c r="X181">
        <v>2617</v>
      </c>
      <c r="Y181">
        <v>-20157</v>
      </c>
      <c r="Z181">
        <v>516</v>
      </c>
    </row>
    <row r="182" spans="1:26" x14ac:dyDescent="0.25">
      <c r="A182">
        <v>369</v>
      </c>
      <c r="B182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12449</v>
      </c>
      <c r="T182">
        <v>6156</v>
      </c>
      <c r="U182">
        <v>48100</v>
      </c>
      <c r="V182">
        <v>4318</v>
      </c>
      <c r="W182">
        <v>423</v>
      </c>
      <c r="X182">
        <v>3777</v>
      </c>
      <c r="Y182">
        <v>652</v>
      </c>
      <c r="Z182">
        <v>-35937</v>
      </c>
    </row>
    <row r="183" spans="1:26" x14ac:dyDescent="0.25">
      <c r="A183">
        <v>370</v>
      </c>
      <c r="B183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286633</v>
      </c>
      <c r="T183">
        <v>265630</v>
      </c>
      <c r="U183">
        <v>355062</v>
      </c>
      <c r="V183">
        <v>302948</v>
      </c>
      <c r="W183">
        <v>281870</v>
      </c>
      <c r="X183">
        <v>268372</v>
      </c>
      <c r="Y183">
        <v>265708</v>
      </c>
      <c r="Z183">
        <v>333944</v>
      </c>
    </row>
    <row r="184" spans="1:26" x14ac:dyDescent="0.25">
      <c r="A184">
        <v>371</v>
      </c>
      <c r="B184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41744</v>
      </c>
      <c r="T184">
        <v>29158</v>
      </c>
      <c r="U184">
        <v>42159</v>
      </c>
      <c r="V184">
        <v>34746</v>
      </c>
      <c r="W184">
        <v>53554</v>
      </c>
      <c r="X184">
        <v>35536</v>
      </c>
      <c r="Y184">
        <v>35620</v>
      </c>
      <c r="Z184">
        <v>65777</v>
      </c>
    </row>
    <row r="185" spans="1:26" x14ac:dyDescent="0.25">
      <c r="A185">
        <v>372</v>
      </c>
      <c r="B185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348007</v>
      </c>
      <c r="T185">
        <v>303058</v>
      </c>
      <c r="U185">
        <v>488227</v>
      </c>
      <c r="V185">
        <v>340771</v>
      </c>
      <c r="W185">
        <v>393119</v>
      </c>
      <c r="X185">
        <v>432789</v>
      </c>
      <c r="Y185">
        <v>298699</v>
      </c>
      <c r="Z185">
        <v>461094</v>
      </c>
    </row>
    <row r="186" spans="1:26" x14ac:dyDescent="0.25">
      <c r="A186">
        <v>373</v>
      </c>
      <c r="B186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42778</v>
      </c>
      <c r="T186">
        <v>46313</v>
      </c>
      <c r="U186">
        <v>78287</v>
      </c>
      <c r="V186">
        <v>64913</v>
      </c>
      <c r="W186">
        <v>45696</v>
      </c>
      <c r="X186">
        <v>72315</v>
      </c>
      <c r="Y186">
        <v>70302</v>
      </c>
      <c r="Z186">
        <v>78009</v>
      </c>
    </row>
    <row r="187" spans="1:26" x14ac:dyDescent="0.25">
      <c r="A187">
        <v>374</v>
      </c>
      <c r="B187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168051</v>
      </c>
      <c r="T187">
        <v>127591</v>
      </c>
      <c r="U187">
        <v>131458</v>
      </c>
      <c r="V187">
        <v>143959</v>
      </c>
      <c r="W187">
        <v>137531</v>
      </c>
      <c r="X187">
        <v>264150</v>
      </c>
      <c r="Y187">
        <v>113894</v>
      </c>
      <c r="Z187">
        <v>187241</v>
      </c>
    </row>
    <row r="188" spans="1:26" x14ac:dyDescent="0.25">
      <c r="A188">
        <v>375</v>
      </c>
      <c r="B188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240550</v>
      </c>
      <c r="T188">
        <v>63890</v>
      </c>
      <c r="U188">
        <v>72194</v>
      </c>
      <c r="V188">
        <v>322885</v>
      </c>
      <c r="W188">
        <v>182244</v>
      </c>
      <c r="X188">
        <v>192849</v>
      </c>
      <c r="Y188">
        <v>134009</v>
      </c>
      <c r="Z188">
        <v>252063</v>
      </c>
    </row>
    <row r="189" spans="1:26" x14ac:dyDescent="0.25">
      <c r="A189">
        <v>382</v>
      </c>
      <c r="B189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69063</v>
      </c>
      <c r="T189">
        <v>76002</v>
      </c>
      <c r="U189">
        <v>77892</v>
      </c>
      <c r="V189">
        <v>69441</v>
      </c>
      <c r="W189">
        <v>79577</v>
      </c>
      <c r="X189">
        <v>69292</v>
      </c>
      <c r="Y189">
        <v>75377</v>
      </c>
      <c r="Z189">
        <v>70885</v>
      </c>
    </row>
    <row r="190" spans="1:26" x14ac:dyDescent="0.25">
      <c r="A190">
        <v>383</v>
      </c>
      <c r="B190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14915</v>
      </c>
      <c r="T190">
        <v>15416</v>
      </c>
      <c r="U190">
        <v>16169</v>
      </c>
      <c r="V190">
        <v>19195</v>
      </c>
      <c r="W190">
        <v>15658</v>
      </c>
      <c r="X190">
        <v>16135</v>
      </c>
      <c r="Y190">
        <v>16475</v>
      </c>
      <c r="Z190">
        <v>8615</v>
      </c>
    </row>
    <row r="191" spans="1:26" x14ac:dyDescent="0.25">
      <c r="A191">
        <v>384</v>
      </c>
      <c r="B19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115363</v>
      </c>
      <c r="T191">
        <v>155316</v>
      </c>
      <c r="U191">
        <v>104089</v>
      </c>
      <c r="V191">
        <v>121972</v>
      </c>
      <c r="W191">
        <v>127034</v>
      </c>
      <c r="X191">
        <v>161195</v>
      </c>
      <c r="Y191">
        <v>147933</v>
      </c>
      <c r="Z191">
        <v>144886</v>
      </c>
    </row>
    <row r="192" spans="1:26" x14ac:dyDescent="0.25">
      <c r="A192">
        <v>385</v>
      </c>
      <c r="B192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15738</v>
      </c>
      <c r="T192">
        <v>23006</v>
      </c>
      <c r="U192">
        <v>26735</v>
      </c>
      <c r="V192">
        <v>17122</v>
      </c>
      <c r="W192">
        <v>16970</v>
      </c>
      <c r="X192">
        <v>29345</v>
      </c>
      <c r="Y192">
        <v>21575</v>
      </c>
      <c r="Z192">
        <v>24539</v>
      </c>
    </row>
    <row r="193" spans="1:26" x14ac:dyDescent="0.25">
      <c r="A193">
        <v>386</v>
      </c>
      <c r="B193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70686</v>
      </c>
      <c r="T193">
        <v>63135</v>
      </c>
      <c r="U193">
        <v>61921</v>
      </c>
      <c r="V193">
        <v>61235</v>
      </c>
      <c r="W193">
        <v>61390</v>
      </c>
      <c r="X193">
        <v>66082</v>
      </c>
      <c r="Y193">
        <v>52842</v>
      </c>
      <c r="Z193">
        <v>61338</v>
      </c>
    </row>
    <row r="194" spans="1:26" x14ac:dyDescent="0.25">
      <c r="A194">
        <v>387</v>
      </c>
      <c r="B194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67352</v>
      </c>
      <c r="T194">
        <v>65216</v>
      </c>
      <c r="U194">
        <v>64556</v>
      </c>
      <c r="V194">
        <v>65291</v>
      </c>
      <c r="W194">
        <v>64508</v>
      </c>
      <c r="X194">
        <v>67277</v>
      </c>
      <c r="Y194">
        <v>66272</v>
      </c>
      <c r="Z194">
        <v>66431</v>
      </c>
    </row>
    <row r="195" spans="1:26" x14ac:dyDescent="0.25">
      <c r="A195">
        <v>388</v>
      </c>
      <c r="B195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21411</v>
      </c>
      <c r="T195">
        <v>25143</v>
      </c>
      <c r="U195">
        <v>16820</v>
      </c>
      <c r="V195">
        <v>25881</v>
      </c>
      <c r="W195">
        <v>31301</v>
      </c>
      <c r="X195">
        <v>18841</v>
      </c>
      <c r="Y195">
        <v>18288</v>
      </c>
      <c r="Z195">
        <v>26963</v>
      </c>
    </row>
    <row r="196" spans="1:26" x14ac:dyDescent="0.25">
      <c r="A196">
        <v>389</v>
      </c>
      <c r="B196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-133</v>
      </c>
      <c r="T196">
        <v>1202</v>
      </c>
      <c r="U196">
        <v>1214</v>
      </c>
      <c r="V196">
        <v>1250</v>
      </c>
      <c r="W196">
        <v>1280</v>
      </c>
      <c r="X196">
        <v>1280</v>
      </c>
      <c r="Y196">
        <v>1280</v>
      </c>
      <c r="Z196">
        <v>1280</v>
      </c>
    </row>
    <row r="197" spans="1:26" x14ac:dyDescent="0.25">
      <c r="A197">
        <v>390</v>
      </c>
      <c r="B197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42270</v>
      </c>
      <c r="T197">
        <v>16443</v>
      </c>
      <c r="U197">
        <v>9862</v>
      </c>
      <c r="V197">
        <v>14059</v>
      </c>
      <c r="W197">
        <v>15090</v>
      </c>
      <c r="X197">
        <v>12405</v>
      </c>
      <c r="Y197">
        <v>14156</v>
      </c>
      <c r="Z197">
        <v>29362</v>
      </c>
    </row>
    <row r="198" spans="1:26" x14ac:dyDescent="0.25">
      <c r="A198">
        <v>391</v>
      </c>
      <c r="B198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4658</v>
      </c>
      <c r="U198">
        <v>4070</v>
      </c>
      <c r="V198">
        <v>4920</v>
      </c>
      <c r="W198">
        <v>4733</v>
      </c>
      <c r="X198">
        <v>4164</v>
      </c>
      <c r="Y198">
        <v>4319</v>
      </c>
      <c r="Z198">
        <v>4298</v>
      </c>
    </row>
    <row r="199" spans="1:26" x14ac:dyDescent="0.25">
      <c r="A199">
        <v>392</v>
      </c>
      <c r="B199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7756</v>
      </c>
      <c r="U199">
        <v>6215</v>
      </c>
      <c r="V199">
        <v>9265</v>
      </c>
      <c r="W199">
        <v>6123</v>
      </c>
      <c r="X199">
        <v>5535</v>
      </c>
      <c r="Y199">
        <v>6015</v>
      </c>
      <c r="Z199">
        <v>7308</v>
      </c>
    </row>
    <row r="200" spans="1:26" x14ac:dyDescent="0.25">
      <c r="A200">
        <v>393</v>
      </c>
      <c r="B200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4676</v>
      </c>
      <c r="U200">
        <v>5000</v>
      </c>
      <c r="V200">
        <v>5243</v>
      </c>
      <c r="W200">
        <v>3560</v>
      </c>
      <c r="X200">
        <v>4465</v>
      </c>
      <c r="Y200">
        <v>3953</v>
      </c>
      <c r="Z200">
        <v>3216</v>
      </c>
    </row>
    <row r="201" spans="1:26" x14ac:dyDescent="0.25">
      <c r="A201">
        <v>394</v>
      </c>
      <c r="B20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36216</v>
      </c>
      <c r="T201">
        <v>34854</v>
      </c>
      <c r="U201">
        <v>36829</v>
      </c>
      <c r="V201">
        <v>35068</v>
      </c>
      <c r="W201">
        <v>33647</v>
      </c>
      <c r="X201">
        <v>24990</v>
      </c>
      <c r="Y201">
        <v>37072</v>
      </c>
      <c r="Z201">
        <v>34267</v>
      </c>
    </row>
    <row r="202" spans="1:26" x14ac:dyDescent="0.25">
      <c r="A202">
        <v>395</v>
      </c>
      <c r="B202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4611</v>
      </c>
      <c r="T202">
        <v>5972</v>
      </c>
      <c r="U202">
        <v>3727</v>
      </c>
      <c r="V202">
        <v>4976</v>
      </c>
      <c r="W202">
        <v>4476</v>
      </c>
      <c r="X202">
        <v>3557</v>
      </c>
      <c r="Y202">
        <v>4071</v>
      </c>
      <c r="Z202">
        <v>4900</v>
      </c>
    </row>
    <row r="203" spans="1:26" x14ac:dyDescent="0.25">
      <c r="A203">
        <v>396</v>
      </c>
      <c r="B203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44812</v>
      </c>
      <c r="T203">
        <v>44997</v>
      </c>
      <c r="U203">
        <v>52354</v>
      </c>
      <c r="V203">
        <v>56171</v>
      </c>
      <c r="W203">
        <v>42742</v>
      </c>
      <c r="X203">
        <v>46892</v>
      </c>
      <c r="Y203">
        <v>51131</v>
      </c>
      <c r="Z203">
        <v>41523</v>
      </c>
    </row>
    <row r="204" spans="1:26" x14ac:dyDescent="0.25">
      <c r="A204">
        <v>397</v>
      </c>
      <c r="B204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8070</v>
      </c>
      <c r="U204">
        <v>11149</v>
      </c>
      <c r="V204">
        <v>7912</v>
      </c>
      <c r="W204">
        <v>10197</v>
      </c>
      <c r="X204">
        <v>12828</v>
      </c>
      <c r="Y204">
        <v>11192</v>
      </c>
      <c r="Z204">
        <v>8234</v>
      </c>
    </row>
    <row r="205" spans="1:26" x14ac:dyDescent="0.25">
      <c r="A205">
        <v>398</v>
      </c>
      <c r="B205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29528</v>
      </c>
      <c r="T205">
        <v>29822</v>
      </c>
      <c r="U205">
        <v>25948</v>
      </c>
      <c r="V205">
        <v>29304</v>
      </c>
      <c r="W205">
        <v>30541</v>
      </c>
      <c r="X205">
        <v>27845</v>
      </c>
      <c r="Y205">
        <v>27718</v>
      </c>
      <c r="Z205">
        <v>32012</v>
      </c>
    </row>
    <row r="206" spans="1:26" x14ac:dyDescent="0.25">
      <c r="A206">
        <v>399</v>
      </c>
      <c r="B206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6402</v>
      </c>
      <c r="T206">
        <v>5794</v>
      </c>
      <c r="U206">
        <v>5204</v>
      </c>
      <c r="V206">
        <v>5000</v>
      </c>
      <c r="W206">
        <v>5561</v>
      </c>
      <c r="X206">
        <v>7211</v>
      </c>
      <c r="Y206">
        <v>6121</v>
      </c>
      <c r="Z206">
        <v>6901</v>
      </c>
    </row>
    <row r="207" spans="1:26" x14ac:dyDescent="0.25">
      <c r="A207">
        <v>400</v>
      </c>
      <c r="B207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9290</v>
      </c>
      <c r="T207">
        <v>6826</v>
      </c>
      <c r="U207">
        <v>9394</v>
      </c>
      <c r="V207">
        <v>19758</v>
      </c>
      <c r="W207">
        <v>21601</v>
      </c>
      <c r="X207">
        <v>14434</v>
      </c>
      <c r="Y207">
        <v>14601</v>
      </c>
      <c r="Z207">
        <v>31424</v>
      </c>
    </row>
    <row r="208" spans="1:26" x14ac:dyDescent="0.25">
      <c r="A208">
        <v>401</v>
      </c>
      <c r="B208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402</v>
      </c>
      <c r="B209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1823</v>
      </c>
      <c r="U209">
        <v>1765</v>
      </c>
      <c r="V209">
        <v>1365</v>
      </c>
      <c r="W209">
        <v>1765</v>
      </c>
      <c r="X209">
        <v>1765</v>
      </c>
      <c r="Y209">
        <v>1965</v>
      </c>
      <c r="Z209">
        <v>1965</v>
      </c>
    </row>
    <row r="210" spans="1:26" x14ac:dyDescent="0.25">
      <c r="A210">
        <v>403</v>
      </c>
      <c r="B210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404</v>
      </c>
      <c r="B21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405</v>
      </c>
      <c r="B212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406</v>
      </c>
      <c r="B213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18622</v>
      </c>
      <c r="T213">
        <v>19434</v>
      </c>
      <c r="U213">
        <v>23382</v>
      </c>
      <c r="V213">
        <v>26516</v>
      </c>
      <c r="W213">
        <v>669</v>
      </c>
      <c r="X213">
        <v>4183</v>
      </c>
      <c r="Y213">
        <v>5765</v>
      </c>
      <c r="Z213">
        <v>58367</v>
      </c>
    </row>
    <row r="214" spans="1:26" x14ac:dyDescent="0.25">
      <c r="A214">
        <v>407</v>
      </c>
      <c r="B214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2950</v>
      </c>
      <c r="T214">
        <v>850</v>
      </c>
      <c r="U214">
        <v>2596</v>
      </c>
      <c r="V214">
        <v>0</v>
      </c>
      <c r="W214">
        <v>0</v>
      </c>
      <c r="X214">
        <v>0</v>
      </c>
      <c r="Y214">
        <v>0</v>
      </c>
      <c r="Z214">
        <v>1480</v>
      </c>
    </row>
    <row r="215" spans="1:26" x14ac:dyDescent="0.25">
      <c r="A215">
        <v>408</v>
      </c>
      <c r="B215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44453</v>
      </c>
      <c r="T215">
        <v>28047</v>
      </c>
      <c r="U215">
        <v>4036</v>
      </c>
      <c r="V215">
        <v>12141</v>
      </c>
      <c r="W215">
        <v>1859</v>
      </c>
      <c r="X215">
        <v>3584</v>
      </c>
      <c r="Y215">
        <v>29245</v>
      </c>
      <c r="Z215">
        <v>3132</v>
      </c>
    </row>
    <row r="216" spans="1:26" x14ac:dyDescent="0.25">
      <c r="A216">
        <v>409</v>
      </c>
      <c r="B216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1009</v>
      </c>
      <c r="T216">
        <v>710</v>
      </c>
      <c r="U216">
        <v>851</v>
      </c>
      <c r="V216">
        <v>2536</v>
      </c>
      <c r="W216">
        <v>936</v>
      </c>
      <c r="X216">
        <v>3788</v>
      </c>
      <c r="Y216">
        <v>11601</v>
      </c>
      <c r="Z216">
        <v>0</v>
      </c>
    </row>
    <row r="217" spans="1:26" x14ac:dyDescent="0.25">
      <c r="A217">
        <v>410</v>
      </c>
      <c r="B217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3170</v>
      </c>
      <c r="T217">
        <v>6338</v>
      </c>
      <c r="U217">
        <v>14431</v>
      </c>
      <c r="V217">
        <v>3184</v>
      </c>
      <c r="W217">
        <v>8098</v>
      </c>
      <c r="X217">
        <v>3966</v>
      </c>
      <c r="Y217">
        <v>2205</v>
      </c>
      <c r="Z217">
        <v>16556</v>
      </c>
    </row>
    <row r="218" spans="1:26" x14ac:dyDescent="0.25">
      <c r="A218">
        <v>411</v>
      </c>
      <c r="B218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8933</v>
      </c>
      <c r="T218">
        <v>4002</v>
      </c>
      <c r="U218">
        <v>3684</v>
      </c>
      <c r="V218">
        <v>2785</v>
      </c>
      <c r="W218">
        <v>4092</v>
      </c>
      <c r="X218">
        <v>10692</v>
      </c>
      <c r="Y218">
        <v>2929</v>
      </c>
      <c r="Z218">
        <v>1471</v>
      </c>
    </row>
    <row r="219" spans="1:26" x14ac:dyDescent="0.25">
      <c r="A219">
        <v>412</v>
      </c>
      <c r="B219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9883</v>
      </c>
      <c r="T219">
        <v>13481</v>
      </c>
      <c r="U219">
        <v>53093</v>
      </c>
      <c r="V219">
        <v>2156</v>
      </c>
      <c r="W219">
        <v>37121</v>
      </c>
      <c r="X219">
        <v>6704</v>
      </c>
      <c r="Y219">
        <v>6217</v>
      </c>
      <c r="Z219">
        <v>17328</v>
      </c>
    </row>
    <row r="220" spans="1:26" x14ac:dyDescent="0.25">
      <c r="A220">
        <v>413</v>
      </c>
      <c r="B220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4198</v>
      </c>
      <c r="T220">
        <v>3515</v>
      </c>
      <c r="U220">
        <v>2984</v>
      </c>
      <c r="V220">
        <v>8949</v>
      </c>
      <c r="W220">
        <v>8846</v>
      </c>
      <c r="X220">
        <v>4870</v>
      </c>
      <c r="Y220">
        <v>19605</v>
      </c>
      <c r="Z220">
        <v>38173</v>
      </c>
    </row>
    <row r="221" spans="1:26" x14ac:dyDescent="0.25">
      <c r="A221">
        <v>414</v>
      </c>
      <c r="B22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30002</v>
      </c>
      <c r="T221">
        <v>15191</v>
      </c>
      <c r="U221">
        <v>10619</v>
      </c>
      <c r="V221">
        <v>16610</v>
      </c>
      <c r="W221">
        <v>15046</v>
      </c>
      <c r="X221">
        <v>29075</v>
      </c>
      <c r="Y221">
        <v>19894</v>
      </c>
      <c r="Z221">
        <v>25996</v>
      </c>
    </row>
    <row r="222" spans="1:26" x14ac:dyDescent="0.25">
      <c r="A222">
        <v>415</v>
      </c>
      <c r="B222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1385</v>
      </c>
      <c r="T222">
        <v>25</v>
      </c>
      <c r="U222">
        <v>4867</v>
      </c>
      <c r="V222">
        <v>2688</v>
      </c>
      <c r="W222">
        <v>3380</v>
      </c>
      <c r="X222">
        <v>25207</v>
      </c>
      <c r="Y222">
        <v>3161</v>
      </c>
      <c r="Z222">
        <v>0</v>
      </c>
    </row>
    <row r="223" spans="1:26" x14ac:dyDescent="0.25">
      <c r="A223">
        <v>416</v>
      </c>
      <c r="B223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4695</v>
      </c>
      <c r="T223">
        <v>47674</v>
      </c>
      <c r="U223">
        <v>18863</v>
      </c>
      <c r="V223">
        <v>12418</v>
      </c>
      <c r="W223">
        <v>1312</v>
      </c>
      <c r="X223">
        <v>400</v>
      </c>
      <c r="Y223">
        <v>0</v>
      </c>
      <c r="Z223">
        <v>255</v>
      </c>
    </row>
    <row r="224" spans="1:26" x14ac:dyDescent="0.25">
      <c r="A224">
        <v>417</v>
      </c>
      <c r="B224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8267</v>
      </c>
      <c r="T224">
        <v>8803</v>
      </c>
      <c r="U224">
        <v>8597</v>
      </c>
      <c r="V224">
        <v>10793</v>
      </c>
      <c r="W224">
        <v>3410</v>
      </c>
      <c r="X224">
        <v>7143</v>
      </c>
      <c r="Y224">
        <v>2476</v>
      </c>
      <c r="Z224">
        <v>2802</v>
      </c>
    </row>
    <row r="225" spans="1:26" x14ac:dyDescent="0.25">
      <c r="A225">
        <v>418</v>
      </c>
      <c r="B225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223797</v>
      </c>
      <c r="T225">
        <v>263810</v>
      </c>
      <c r="U225">
        <v>280136</v>
      </c>
      <c r="V225">
        <v>240332</v>
      </c>
      <c r="W225">
        <v>276372</v>
      </c>
      <c r="X225">
        <v>197710</v>
      </c>
      <c r="Y225">
        <v>234879</v>
      </c>
      <c r="Z225">
        <v>315789</v>
      </c>
    </row>
    <row r="226" spans="1:26" x14ac:dyDescent="0.25">
      <c r="A226">
        <v>419</v>
      </c>
      <c r="B226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31824</v>
      </c>
      <c r="T226">
        <v>32217</v>
      </c>
      <c r="U226">
        <v>32054</v>
      </c>
      <c r="V226">
        <v>39270</v>
      </c>
      <c r="W226">
        <v>34830</v>
      </c>
      <c r="X226">
        <v>30533</v>
      </c>
      <c r="Y226">
        <v>46020</v>
      </c>
      <c r="Z226">
        <v>59256</v>
      </c>
    </row>
    <row r="227" spans="1:26" x14ac:dyDescent="0.25">
      <c r="A227">
        <v>420</v>
      </c>
      <c r="B227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332538</v>
      </c>
      <c r="T227">
        <v>347809</v>
      </c>
      <c r="U227">
        <v>265049</v>
      </c>
      <c r="V227">
        <v>320068</v>
      </c>
      <c r="W227">
        <v>286992</v>
      </c>
      <c r="X227">
        <v>348227</v>
      </c>
      <c r="Y227">
        <v>316488</v>
      </c>
      <c r="Z227">
        <v>317229</v>
      </c>
    </row>
    <row r="228" spans="1:26" x14ac:dyDescent="0.25">
      <c r="A228">
        <v>421</v>
      </c>
      <c r="B228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38292</v>
      </c>
      <c r="T228">
        <v>46906</v>
      </c>
      <c r="U228">
        <v>57771</v>
      </c>
      <c r="V228">
        <v>44648</v>
      </c>
      <c r="W228">
        <v>50988</v>
      </c>
      <c r="X228">
        <v>85852</v>
      </c>
      <c r="Y228">
        <v>64586</v>
      </c>
      <c r="Z228">
        <v>52025</v>
      </c>
    </row>
    <row r="229" spans="1:26" x14ac:dyDescent="0.25">
      <c r="A229">
        <v>422</v>
      </c>
      <c r="B229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129021</v>
      </c>
      <c r="T229">
        <v>167342</v>
      </c>
      <c r="U229">
        <v>141535</v>
      </c>
      <c r="V229">
        <v>128889</v>
      </c>
      <c r="W229">
        <v>119354</v>
      </c>
      <c r="X229">
        <v>119334</v>
      </c>
      <c r="Y229">
        <v>100091</v>
      </c>
      <c r="Z229">
        <v>121529</v>
      </c>
    </row>
    <row r="230" spans="1:26" x14ac:dyDescent="0.25">
      <c r="A230">
        <v>423</v>
      </c>
      <c r="B230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168156</v>
      </c>
      <c r="T230">
        <v>160259</v>
      </c>
      <c r="U230">
        <v>159497</v>
      </c>
      <c r="V230">
        <v>161107</v>
      </c>
      <c r="W230">
        <v>153405</v>
      </c>
      <c r="X230">
        <v>170016</v>
      </c>
      <c r="Y230">
        <v>158596</v>
      </c>
      <c r="Z230">
        <v>156178</v>
      </c>
    </row>
    <row r="231" spans="1:26" x14ac:dyDescent="0.25">
      <c r="A231">
        <v>424</v>
      </c>
      <c r="B23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31668</v>
      </c>
      <c r="T231">
        <v>41408</v>
      </c>
      <c r="U231">
        <v>49160</v>
      </c>
      <c r="V231">
        <v>19387</v>
      </c>
      <c r="W231">
        <v>46686</v>
      </c>
      <c r="X231">
        <v>22722</v>
      </c>
      <c r="Y231">
        <v>32075</v>
      </c>
      <c r="Z231">
        <v>39136</v>
      </c>
    </row>
    <row r="232" spans="1:26" x14ac:dyDescent="0.25">
      <c r="A232">
        <v>425</v>
      </c>
      <c r="B232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2759</v>
      </c>
      <c r="T232">
        <v>2618</v>
      </c>
      <c r="U232">
        <v>2143</v>
      </c>
      <c r="V232">
        <v>5276</v>
      </c>
      <c r="W232">
        <v>4041</v>
      </c>
      <c r="X232">
        <v>1992</v>
      </c>
      <c r="Y232">
        <v>11194</v>
      </c>
      <c r="Z232">
        <v>19317</v>
      </c>
    </row>
    <row r="233" spans="1:26" x14ac:dyDescent="0.25">
      <c r="A233">
        <v>426</v>
      </c>
      <c r="B233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41644</v>
      </c>
      <c r="T233">
        <v>54406</v>
      </c>
      <c r="U233">
        <v>41267</v>
      </c>
      <c r="V233">
        <v>61175</v>
      </c>
      <c r="W233">
        <v>36640</v>
      </c>
      <c r="X233">
        <v>60661</v>
      </c>
      <c r="Y233">
        <v>22441</v>
      </c>
      <c r="Z233">
        <v>52749</v>
      </c>
    </row>
    <row r="234" spans="1:26" x14ac:dyDescent="0.25">
      <c r="A234">
        <v>427</v>
      </c>
      <c r="B234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4476</v>
      </c>
      <c r="T234">
        <v>1014</v>
      </c>
      <c r="U234">
        <v>6319</v>
      </c>
      <c r="V234">
        <v>4189</v>
      </c>
      <c r="W234">
        <v>5805</v>
      </c>
      <c r="X234">
        <v>16546</v>
      </c>
      <c r="Y234">
        <v>5595</v>
      </c>
      <c r="Z234">
        <v>5541</v>
      </c>
    </row>
    <row r="235" spans="1:26" x14ac:dyDescent="0.25">
      <c r="A235">
        <v>428</v>
      </c>
      <c r="B235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4665</v>
      </c>
      <c r="T235">
        <v>31649</v>
      </c>
      <c r="U235">
        <v>8143</v>
      </c>
      <c r="V235">
        <v>5449</v>
      </c>
      <c r="W235">
        <v>1658</v>
      </c>
      <c r="X235">
        <v>3696</v>
      </c>
      <c r="Y235">
        <v>2589</v>
      </c>
      <c r="Z235">
        <v>1131</v>
      </c>
    </row>
    <row r="236" spans="1:26" x14ac:dyDescent="0.25">
      <c r="A236">
        <v>429</v>
      </c>
      <c r="B236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13825</v>
      </c>
      <c r="T236">
        <v>10553</v>
      </c>
      <c r="U236">
        <v>13171</v>
      </c>
      <c r="V236">
        <v>14075</v>
      </c>
      <c r="W236">
        <v>8259</v>
      </c>
      <c r="X236">
        <v>12434</v>
      </c>
      <c r="Y236">
        <v>8607</v>
      </c>
      <c r="Z236">
        <v>12397</v>
      </c>
    </row>
    <row r="237" spans="1:26" x14ac:dyDescent="0.25">
      <c r="A237">
        <v>430</v>
      </c>
      <c r="B237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65029</v>
      </c>
      <c r="T237">
        <v>47290</v>
      </c>
      <c r="U237">
        <v>57953</v>
      </c>
      <c r="V237">
        <v>44190</v>
      </c>
      <c r="W237">
        <v>34303</v>
      </c>
      <c r="X237">
        <v>40793</v>
      </c>
      <c r="Y237">
        <v>38782</v>
      </c>
      <c r="Z237">
        <v>67882</v>
      </c>
    </row>
    <row r="238" spans="1:26" x14ac:dyDescent="0.25">
      <c r="A238">
        <v>431</v>
      </c>
      <c r="B238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12171</v>
      </c>
      <c r="T238">
        <v>15343</v>
      </c>
      <c r="U238">
        <v>12944</v>
      </c>
      <c r="V238">
        <v>11070</v>
      </c>
      <c r="W238">
        <v>11110</v>
      </c>
      <c r="X238">
        <v>11348</v>
      </c>
      <c r="Y238">
        <v>11607</v>
      </c>
      <c r="Z238">
        <v>13655</v>
      </c>
    </row>
    <row r="239" spans="1:26" x14ac:dyDescent="0.25">
      <c r="A239">
        <v>432</v>
      </c>
      <c r="B239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98655</v>
      </c>
      <c r="T239">
        <v>74270</v>
      </c>
      <c r="U239">
        <v>59384</v>
      </c>
      <c r="V239">
        <v>70406</v>
      </c>
      <c r="W239">
        <v>74671</v>
      </c>
      <c r="X239">
        <v>88584</v>
      </c>
      <c r="Y239">
        <v>90029</v>
      </c>
      <c r="Z239">
        <v>85149</v>
      </c>
    </row>
    <row r="240" spans="1:26" x14ac:dyDescent="0.25">
      <c r="A240">
        <v>433</v>
      </c>
      <c r="B240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12336</v>
      </c>
      <c r="T240">
        <v>10983</v>
      </c>
      <c r="U240">
        <v>10581</v>
      </c>
      <c r="V240">
        <v>9812</v>
      </c>
      <c r="W240">
        <v>10342</v>
      </c>
      <c r="X240">
        <v>10922</v>
      </c>
      <c r="Y240">
        <v>15559</v>
      </c>
      <c r="Z240">
        <v>13636</v>
      </c>
    </row>
    <row r="241" spans="1:26" x14ac:dyDescent="0.25">
      <c r="A241">
        <v>434</v>
      </c>
      <c r="B24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24414</v>
      </c>
      <c r="T241">
        <v>20431</v>
      </c>
      <c r="U241">
        <v>22800</v>
      </c>
      <c r="V241">
        <v>21708</v>
      </c>
      <c r="W241">
        <v>20480</v>
      </c>
      <c r="X241">
        <v>25249</v>
      </c>
      <c r="Y241">
        <v>28350</v>
      </c>
      <c r="Z241">
        <v>22495</v>
      </c>
    </row>
    <row r="242" spans="1:26" x14ac:dyDescent="0.25">
      <c r="A242">
        <v>435</v>
      </c>
      <c r="B242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41319</v>
      </c>
      <c r="T242">
        <v>36716</v>
      </c>
      <c r="U242">
        <v>37097</v>
      </c>
      <c r="V242">
        <v>34168</v>
      </c>
      <c r="W242">
        <v>40267</v>
      </c>
      <c r="X242">
        <v>46103</v>
      </c>
      <c r="Y242">
        <v>38929</v>
      </c>
      <c r="Z242">
        <v>56238</v>
      </c>
    </row>
    <row r="243" spans="1:26" x14ac:dyDescent="0.25">
      <c r="A243">
        <v>436</v>
      </c>
      <c r="B243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0</v>
      </c>
      <c r="O243">
        <v>201570</v>
      </c>
      <c r="P243">
        <v>208093</v>
      </c>
      <c r="Q243">
        <v>290516</v>
      </c>
      <c r="R243">
        <v>136428</v>
      </c>
      <c r="S243">
        <v>127100</v>
      </c>
      <c r="T243">
        <v>175111</v>
      </c>
      <c r="U243">
        <v>173023</v>
      </c>
      <c r="V243">
        <v>176755</v>
      </c>
      <c r="W243">
        <v>195384</v>
      </c>
      <c r="X243">
        <v>134195</v>
      </c>
      <c r="Y243">
        <v>164022</v>
      </c>
      <c r="Z243">
        <v>208771</v>
      </c>
    </row>
    <row r="244" spans="1:26" x14ac:dyDescent="0.25">
      <c r="A244">
        <v>437</v>
      </c>
      <c r="B244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0</v>
      </c>
      <c r="O244">
        <v>57686</v>
      </c>
      <c r="P244">
        <v>46065</v>
      </c>
      <c r="Q244">
        <v>30089</v>
      </c>
      <c r="R244">
        <v>13128</v>
      </c>
      <c r="S244">
        <v>16894</v>
      </c>
      <c r="T244">
        <v>14255</v>
      </c>
      <c r="U244">
        <v>16967</v>
      </c>
      <c r="V244">
        <v>22924</v>
      </c>
      <c r="W244">
        <v>19679</v>
      </c>
      <c r="X244">
        <v>17193</v>
      </c>
      <c r="Y244">
        <v>23219</v>
      </c>
      <c r="Z244">
        <v>26284</v>
      </c>
    </row>
    <row r="245" spans="1:26" x14ac:dyDescent="0.25">
      <c r="A245">
        <v>438</v>
      </c>
      <c r="B245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0</v>
      </c>
      <c r="O245">
        <v>195104</v>
      </c>
      <c r="P245">
        <v>135530</v>
      </c>
      <c r="Q245">
        <v>266949</v>
      </c>
      <c r="R245">
        <v>226297</v>
      </c>
      <c r="S245">
        <v>192239</v>
      </c>
      <c r="T245">
        <v>219133</v>
      </c>
      <c r="U245">
        <v>164398</v>
      </c>
      <c r="V245">
        <v>188488</v>
      </c>
      <c r="W245">
        <v>175681</v>
      </c>
      <c r="X245">
        <v>198982</v>
      </c>
      <c r="Y245">
        <v>204017</v>
      </c>
      <c r="Z245">
        <v>179331</v>
      </c>
    </row>
    <row r="246" spans="1:26" x14ac:dyDescent="0.25">
      <c r="A246">
        <v>439</v>
      </c>
      <c r="B246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0</v>
      </c>
      <c r="O246">
        <v>45713</v>
      </c>
      <c r="P246">
        <v>23875</v>
      </c>
      <c r="Q246">
        <v>36968</v>
      </c>
      <c r="R246">
        <v>35957</v>
      </c>
      <c r="S246">
        <v>21480</v>
      </c>
      <c r="T246">
        <v>34908</v>
      </c>
      <c r="U246">
        <v>40871</v>
      </c>
      <c r="V246">
        <v>30648</v>
      </c>
      <c r="W246">
        <v>34841</v>
      </c>
      <c r="X246">
        <v>58385</v>
      </c>
      <c r="Y246">
        <v>43432</v>
      </c>
      <c r="Z246">
        <v>32848</v>
      </c>
    </row>
    <row r="247" spans="1:26" x14ac:dyDescent="0.25">
      <c r="A247">
        <v>440</v>
      </c>
      <c r="B247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0</v>
      </c>
      <c r="O247">
        <v>126052</v>
      </c>
      <c r="P247">
        <v>78780</v>
      </c>
      <c r="Q247">
        <v>110881</v>
      </c>
      <c r="R247">
        <v>117647</v>
      </c>
      <c r="S247">
        <v>99942</v>
      </c>
      <c r="T247">
        <v>115262</v>
      </c>
      <c r="U247">
        <v>110592</v>
      </c>
      <c r="V247">
        <v>101732</v>
      </c>
      <c r="W247">
        <v>97216</v>
      </c>
      <c r="X247">
        <v>90389</v>
      </c>
      <c r="Y247">
        <v>69152</v>
      </c>
      <c r="Z247">
        <v>97903</v>
      </c>
    </row>
    <row r="248" spans="1:26" x14ac:dyDescent="0.25">
      <c r="A248">
        <v>441</v>
      </c>
      <c r="B248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0</v>
      </c>
      <c r="O248">
        <v>115702</v>
      </c>
      <c r="P248">
        <v>115728</v>
      </c>
      <c r="Q248">
        <v>125376</v>
      </c>
      <c r="R248">
        <v>112438</v>
      </c>
      <c r="S248">
        <v>113012</v>
      </c>
      <c r="T248">
        <v>112991</v>
      </c>
      <c r="U248">
        <v>109229</v>
      </c>
      <c r="V248">
        <v>112863</v>
      </c>
      <c r="W248">
        <v>104878</v>
      </c>
      <c r="X248">
        <v>111479</v>
      </c>
      <c r="Y248">
        <v>111060</v>
      </c>
      <c r="Z248">
        <v>87543</v>
      </c>
    </row>
    <row r="249" spans="1:26" x14ac:dyDescent="0.25">
      <c r="A249">
        <v>442</v>
      </c>
      <c r="B249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64426</v>
      </c>
      <c r="T249">
        <v>65152</v>
      </c>
      <c r="U249">
        <v>60734</v>
      </c>
      <c r="V249">
        <v>66235</v>
      </c>
      <c r="W249">
        <v>57941</v>
      </c>
      <c r="X249">
        <v>61516</v>
      </c>
      <c r="Y249">
        <v>64869</v>
      </c>
      <c r="Z249">
        <v>73190</v>
      </c>
    </row>
    <row r="250" spans="1:26" x14ac:dyDescent="0.25">
      <c r="A250">
        <v>443</v>
      </c>
      <c r="B250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18661</v>
      </c>
      <c r="T250">
        <v>21957</v>
      </c>
      <c r="U250">
        <v>19271</v>
      </c>
      <c r="V250">
        <v>21256</v>
      </c>
      <c r="W250">
        <v>22378</v>
      </c>
      <c r="X250">
        <v>21672</v>
      </c>
      <c r="Y250">
        <v>23500</v>
      </c>
      <c r="Z250">
        <v>24039</v>
      </c>
    </row>
    <row r="251" spans="1:26" x14ac:dyDescent="0.25">
      <c r="A251">
        <v>444</v>
      </c>
      <c r="B25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135902</v>
      </c>
      <c r="T251">
        <v>95891</v>
      </c>
      <c r="U251">
        <v>96215</v>
      </c>
      <c r="V251">
        <v>98179</v>
      </c>
      <c r="W251">
        <v>95262</v>
      </c>
      <c r="X251">
        <v>101708</v>
      </c>
      <c r="Y251">
        <v>105272</v>
      </c>
      <c r="Z251">
        <v>104599</v>
      </c>
    </row>
    <row r="252" spans="1:26" x14ac:dyDescent="0.25">
      <c r="A252">
        <v>445</v>
      </c>
      <c r="B252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28284</v>
      </c>
      <c r="T252">
        <v>28030</v>
      </c>
      <c r="U252">
        <v>26834</v>
      </c>
      <c r="V252">
        <v>28825</v>
      </c>
      <c r="W252">
        <v>29972</v>
      </c>
      <c r="X252">
        <v>20265</v>
      </c>
      <c r="Y252">
        <v>22375</v>
      </c>
      <c r="Z252">
        <v>27824</v>
      </c>
    </row>
    <row r="253" spans="1:26" x14ac:dyDescent="0.25">
      <c r="A253">
        <v>446</v>
      </c>
      <c r="B253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38313</v>
      </c>
      <c r="T253">
        <v>42248</v>
      </c>
      <c r="U253">
        <v>41737</v>
      </c>
      <c r="V253">
        <v>48153</v>
      </c>
      <c r="W253">
        <v>42547</v>
      </c>
      <c r="X253">
        <v>47066</v>
      </c>
      <c r="Y253">
        <v>43995</v>
      </c>
      <c r="Z253">
        <v>46684</v>
      </c>
    </row>
    <row r="254" spans="1:26" x14ac:dyDescent="0.25">
      <c r="A254">
        <v>447</v>
      </c>
      <c r="B254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67478</v>
      </c>
      <c r="T254">
        <v>72669</v>
      </c>
      <c r="U254">
        <v>69806</v>
      </c>
      <c r="V254">
        <v>72616</v>
      </c>
      <c r="W254">
        <v>68716</v>
      </c>
      <c r="X254">
        <v>72821</v>
      </c>
      <c r="Y254">
        <v>71197</v>
      </c>
      <c r="Z254">
        <v>79270</v>
      </c>
    </row>
    <row r="255" spans="1:26" x14ac:dyDescent="0.25">
      <c r="A255">
        <v>454</v>
      </c>
      <c r="B255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64666</v>
      </c>
      <c r="T255">
        <v>66412</v>
      </c>
      <c r="U255">
        <v>65302</v>
      </c>
      <c r="V255">
        <v>69255</v>
      </c>
      <c r="W255">
        <v>69039</v>
      </c>
      <c r="X255">
        <v>67602</v>
      </c>
      <c r="Y255">
        <v>73124</v>
      </c>
      <c r="Z255">
        <v>82596</v>
      </c>
    </row>
    <row r="256" spans="1:26" x14ac:dyDescent="0.25">
      <c r="A256">
        <v>455</v>
      </c>
      <c r="B256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10778</v>
      </c>
      <c r="T256">
        <v>11069</v>
      </c>
      <c r="U256">
        <v>10884</v>
      </c>
      <c r="V256">
        <v>11542</v>
      </c>
      <c r="W256">
        <v>11507</v>
      </c>
      <c r="X256">
        <v>11267</v>
      </c>
      <c r="Y256">
        <v>12187</v>
      </c>
      <c r="Z256">
        <v>13766</v>
      </c>
    </row>
    <row r="257" spans="1:26" x14ac:dyDescent="0.25">
      <c r="A257">
        <v>456</v>
      </c>
      <c r="B257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69456</v>
      </c>
      <c r="T257">
        <v>71332</v>
      </c>
      <c r="U257">
        <v>70139</v>
      </c>
      <c r="V257">
        <v>74385</v>
      </c>
      <c r="W257">
        <v>74153</v>
      </c>
      <c r="X257">
        <v>72610</v>
      </c>
      <c r="Y257">
        <v>78541</v>
      </c>
      <c r="Z257">
        <v>88714</v>
      </c>
    </row>
    <row r="258" spans="1:26" x14ac:dyDescent="0.25">
      <c r="A258">
        <v>457</v>
      </c>
      <c r="B258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8383</v>
      </c>
      <c r="T258">
        <v>8609</v>
      </c>
      <c r="U258">
        <v>8465</v>
      </c>
      <c r="V258">
        <v>8977</v>
      </c>
      <c r="W258">
        <v>8950</v>
      </c>
      <c r="X258">
        <v>8763</v>
      </c>
      <c r="Y258">
        <v>9479</v>
      </c>
      <c r="Z258">
        <v>10707</v>
      </c>
    </row>
    <row r="259" spans="1:26" x14ac:dyDescent="0.25">
      <c r="A259">
        <v>458</v>
      </c>
      <c r="B259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43111</v>
      </c>
      <c r="T259">
        <v>44275</v>
      </c>
      <c r="U259">
        <v>43534</v>
      </c>
      <c r="V259">
        <v>46605</v>
      </c>
      <c r="W259">
        <v>46026</v>
      </c>
      <c r="X259">
        <v>45068</v>
      </c>
      <c r="Y259">
        <v>48749</v>
      </c>
      <c r="Z259">
        <v>55064</v>
      </c>
    </row>
    <row r="260" spans="1:26" x14ac:dyDescent="0.25">
      <c r="A260">
        <v>459</v>
      </c>
      <c r="B260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40716</v>
      </c>
      <c r="T260">
        <v>41815</v>
      </c>
      <c r="U260">
        <v>41116</v>
      </c>
      <c r="V260">
        <v>43605</v>
      </c>
      <c r="W260">
        <v>43469</v>
      </c>
      <c r="X260">
        <v>42564</v>
      </c>
      <c r="Y260">
        <v>46041</v>
      </c>
      <c r="Z260">
        <v>52005</v>
      </c>
    </row>
    <row r="261" spans="1:26" x14ac:dyDescent="0.25">
      <c r="A261">
        <v>460</v>
      </c>
      <c r="B26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0</v>
      </c>
      <c r="O261">
        <v>128764</v>
      </c>
      <c r="P261">
        <v>137688</v>
      </c>
      <c r="Q261">
        <v>137840</v>
      </c>
      <c r="R261">
        <v>137319</v>
      </c>
      <c r="S261">
        <v>129092</v>
      </c>
      <c r="T261">
        <v>131565</v>
      </c>
      <c r="U261">
        <v>126036</v>
      </c>
      <c r="V261">
        <v>135490</v>
      </c>
      <c r="W261">
        <v>126981</v>
      </c>
      <c r="X261">
        <v>129119</v>
      </c>
      <c r="Y261">
        <v>137993</v>
      </c>
      <c r="Z261">
        <v>155786</v>
      </c>
    </row>
    <row r="262" spans="1:26" x14ac:dyDescent="0.25">
      <c r="A262">
        <v>461</v>
      </c>
      <c r="B262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0</v>
      </c>
      <c r="O262">
        <v>31320</v>
      </c>
      <c r="P262">
        <v>32696</v>
      </c>
      <c r="Q262">
        <v>33150</v>
      </c>
      <c r="R262">
        <v>30203</v>
      </c>
      <c r="S262">
        <v>29439</v>
      </c>
      <c r="T262">
        <v>33026</v>
      </c>
      <c r="U262">
        <v>30155</v>
      </c>
      <c r="V262">
        <v>32799</v>
      </c>
      <c r="W262">
        <v>33885</v>
      </c>
      <c r="X262">
        <v>32939</v>
      </c>
      <c r="Y262">
        <v>35687</v>
      </c>
      <c r="Z262">
        <v>37805</v>
      </c>
    </row>
    <row r="263" spans="1:26" x14ac:dyDescent="0.25">
      <c r="A263">
        <v>462</v>
      </c>
      <c r="B263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0</v>
      </c>
      <c r="O263">
        <v>170902</v>
      </c>
      <c r="P263">
        <v>175281</v>
      </c>
      <c r="Q263">
        <v>191361</v>
      </c>
      <c r="R263">
        <v>188613</v>
      </c>
      <c r="S263">
        <v>205358</v>
      </c>
      <c r="T263">
        <v>167222</v>
      </c>
      <c r="U263">
        <v>166354</v>
      </c>
      <c r="V263">
        <v>172564</v>
      </c>
      <c r="W263">
        <v>169416</v>
      </c>
      <c r="X263">
        <v>174318</v>
      </c>
      <c r="Y263">
        <v>183813</v>
      </c>
      <c r="Z263">
        <v>193313</v>
      </c>
    </row>
    <row r="264" spans="1:26" x14ac:dyDescent="0.25">
      <c r="A264">
        <v>463</v>
      </c>
      <c r="B264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0</v>
      </c>
      <c r="O264">
        <v>34985</v>
      </c>
      <c r="P264">
        <v>35033</v>
      </c>
      <c r="Q264">
        <v>33226</v>
      </c>
      <c r="R264">
        <v>38762</v>
      </c>
      <c r="S264">
        <v>36667</v>
      </c>
      <c r="T264">
        <v>36639</v>
      </c>
      <c r="U264">
        <v>35299</v>
      </c>
      <c r="V264">
        <v>37802</v>
      </c>
      <c r="W264">
        <v>38922</v>
      </c>
      <c r="X264">
        <v>29028</v>
      </c>
      <c r="Y264">
        <v>31854</v>
      </c>
      <c r="Z264">
        <v>38531</v>
      </c>
    </row>
    <row r="265" spans="1:26" x14ac:dyDescent="0.25">
      <c r="A265">
        <v>464</v>
      </c>
      <c r="B265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0</v>
      </c>
      <c r="O265">
        <v>89277</v>
      </c>
      <c r="P265">
        <v>86346</v>
      </c>
      <c r="Q265">
        <v>85437</v>
      </c>
      <c r="R265">
        <v>89079</v>
      </c>
      <c r="S265">
        <v>81423</v>
      </c>
      <c r="T265">
        <v>86523</v>
      </c>
      <c r="U265">
        <v>85271</v>
      </c>
      <c r="V265">
        <v>94758</v>
      </c>
      <c r="W265">
        <v>88574</v>
      </c>
      <c r="X265">
        <v>92134</v>
      </c>
      <c r="Y265">
        <v>92745</v>
      </c>
      <c r="Z265">
        <v>101748</v>
      </c>
    </row>
    <row r="266" spans="1:26" x14ac:dyDescent="0.25">
      <c r="A266">
        <v>465</v>
      </c>
      <c r="B266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0</v>
      </c>
      <c r="O266">
        <v>107004</v>
      </c>
      <c r="P266">
        <v>111856</v>
      </c>
      <c r="Q266">
        <v>113691</v>
      </c>
      <c r="R266">
        <v>117522</v>
      </c>
      <c r="S266">
        <v>108194</v>
      </c>
      <c r="T266">
        <v>114484</v>
      </c>
      <c r="U266">
        <v>110922</v>
      </c>
      <c r="V266">
        <v>116221</v>
      </c>
      <c r="W266">
        <v>112186</v>
      </c>
      <c r="X266">
        <v>115385</v>
      </c>
      <c r="Y266">
        <v>117238</v>
      </c>
      <c r="Z266">
        <v>131275</v>
      </c>
    </row>
    <row r="267" spans="1:26" x14ac:dyDescent="0.25">
      <c r="A267">
        <v>466</v>
      </c>
      <c r="B267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-1992</v>
      </c>
      <c r="T267">
        <v>43548</v>
      </c>
      <c r="U267">
        <v>46987</v>
      </c>
      <c r="V267">
        <v>41265</v>
      </c>
      <c r="W267">
        <v>68403</v>
      </c>
      <c r="X267">
        <v>5077</v>
      </c>
      <c r="Y267">
        <v>25040</v>
      </c>
      <c r="Z267">
        <v>52985</v>
      </c>
    </row>
    <row r="268" spans="1:26" x14ac:dyDescent="0.25">
      <c r="A268">
        <v>467</v>
      </c>
      <c r="B268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-12545</v>
      </c>
      <c r="T268">
        <v>-18770</v>
      </c>
      <c r="U268">
        <v>-13188</v>
      </c>
      <c r="V268">
        <v>-9874</v>
      </c>
      <c r="W268">
        <v>-14206</v>
      </c>
      <c r="X268">
        <v>-15746</v>
      </c>
      <c r="Y268">
        <v>-13111</v>
      </c>
      <c r="Z268">
        <v>-11521</v>
      </c>
    </row>
    <row r="269" spans="1:26" x14ac:dyDescent="0.25">
      <c r="A269">
        <v>468</v>
      </c>
      <c r="B269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-13119</v>
      </c>
      <c r="T269">
        <v>51910</v>
      </c>
      <c r="U269">
        <v>-1956</v>
      </c>
      <c r="V269">
        <v>15923</v>
      </c>
      <c r="W269">
        <v>6266</v>
      </c>
      <c r="X269">
        <v>24664</v>
      </c>
      <c r="Y269">
        <v>19437</v>
      </c>
      <c r="Z269">
        <v>-13982</v>
      </c>
    </row>
    <row r="270" spans="1:26" x14ac:dyDescent="0.25">
      <c r="A270">
        <v>469</v>
      </c>
      <c r="B270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-15187</v>
      </c>
      <c r="T270">
        <v>-1730</v>
      </c>
      <c r="U270">
        <v>5572</v>
      </c>
      <c r="V270">
        <v>-7155</v>
      </c>
      <c r="W270">
        <v>-4081</v>
      </c>
      <c r="X270">
        <v>29356</v>
      </c>
      <c r="Y270">
        <v>10496</v>
      </c>
      <c r="Z270">
        <v>-5683</v>
      </c>
    </row>
    <row r="271" spans="1:26" x14ac:dyDescent="0.25">
      <c r="A271">
        <v>470</v>
      </c>
      <c r="B27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18518</v>
      </c>
      <c r="T271">
        <v>28739</v>
      </c>
      <c r="U271">
        <v>25321</v>
      </c>
      <c r="V271">
        <v>6974</v>
      </c>
      <c r="W271">
        <v>8643</v>
      </c>
      <c r="X271">
        <v>-1745</v>
      </c>
      <c r="Y271">
        <v>-24504</v>
      </c>
      <c r="Z271">
        <v>-3845</v>
      </c>
    </row>
    <row r="272" spans="1:26" x14ac:dyDescent="0.25">
      <c r="A272">
        <v>471</v>
      </c>
      <c r="B272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4818</v>
      </c>
      <c r="T272">
        <v>-1494</v>
      </c>
      <c r="U272">
        <v>-1693</v>
      </c>
      <c r="V272">
        <v>-3357</v>
      </c>
      <c r="W272">
        <v>-7306</v>
      </c>
      <c r="X272">
        <v>-3906</v>
      </c>
      <c r="Y272">
        <v>-7093</v>
      </c>
      <c r="Z272">
        <v>-43732</v>
      </c>
    </row>
    <row r="273" spans="1:26" x14ac:dyDescent="0.25">
      <c r="A273">
        <v>472</v>
      </c>
      <c r="B273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2</v>
      </c>
      <c r="T273">
        <v>2</v>
      </c>
      <c r="U273">
        <v>2</v>
      </c>
      <c r="V273">
        <v>1</v>
      </c>
      <c r="W273">
        <v>1</v>
      </c>
      <c r="X273">
        <v>0</v>
      </c>
      <c r="Y273">
        <v>1</v>
      </c>
      <c r="Z273">
        <v>2</v>
      </c>
    </row>
    <row r="274" spans="1:26" x14ac:dyDescent="0.25">
      <c r="A274">
        <v>473</v>
      </c>
      <c r="B274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474</v>
      </c>
      <c r="B275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1</v>
      </c>
      <c r="T275">
        <v>0</v>
      </c>
      <c r="U275">
        <v>1</v>
      </c>
      <c r="V275">
        <v>0</v>
      </c>
      <c r="W275">
        <v>1</v>
      </c>
      <c r="X275">
        <v>2</v>
      </c>
      <c r="Y275">
        <v>1</v>
      </c>
      <c r="Z275">
        <v>0</v>
      </c>
    </row>
    <row r="276" spans="1:26" x14ac:dyDescent="0.25">
      <c r="A276">
        <v>475</v>
      </c>
      <c r="B276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1</v>
      </c>
      <c r="Y276">
        <v>0</v>
      </c>
      <c r="Z276">
        <v>0</v>
      </c>
    </row>
    <row r="277" spans="1:26" x14ac:dyDescent="0.25">
      <c r="A277">
        <v>476</v>
      </c>
      <c r="B277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0</v>
      </c>
    </row>
    <row r="278" spans="1:26" x14ac:dyDescent="0.25">
      <c r="A278">
        <v>477</v>
      </c>
      <c r="B278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485</v>
      </c>
      <c r="B279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486</v>
      </c>
      <c r="B280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496</v>
      </c>
      <c r="B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508</v>
      </c>
      <c r="B282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10758</v>
      </c>
      <c r="I282">
        <v>10758</v>
      </c>
      <c r="J282">
        <v>10758</v>
      </c>
      <c r="K282">
        <v>12103</v>
      </c>
      <c r="L282">
        <v>12103</v>
      </c>
      <c r="M282">
        <v>10758</v>
      </c>
      <c r="N282">
        <v>10758</v>
      </c>
      <c r="O282">
        <v>7609</v>
      </c>
      <c r="P282">
        <v>7065</v>
      </c>
      <c r="Q282">
        <v>10273</v>
      </c>
      <c r="R282">
        <v>18964</v>
      </c>
      <c r="S282">
        <v>8233</v>
      </c>
      <c r="T282">
        <v>6232</v>
      </c>
      <c r="U282">
        <v>8238</v>
      </c>
      <c r="V282">
        <v>10005</v>
      </c>
      <c r="W282">
        <v>10623</v>
      </c>
      <c r="X282">
        <v>14495</v>
      </c>
      <c r="Y282">
        <v>11353</v>
      </c>
      <c r="Z282">
        <v>10733</v>
      </c>
    </row>
    <row r="283" spans="1:26" x14ac:dyDescent="0.25">
      <c r="A283">
        <v>515</v>
      </c>
      <c r="B283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3711</v>
      </c>
      <c r="I283">
        <v>3711</v>
      </c>
      <c r="J283">
        <v>3711</v>
      </c>
      <c r="K283">
        <v>3711</v>
      </c>
      <c r="L283">
        <v>3711</v>
      </c>
      <c r="M283">
        <v>3711</v>
      </c>
      <c r="N283">
        <v>3711</v>
      </c>
      <c r="O283">
        <v>3147</v>
      </c>
      <c r="P283">
        <v>3576</v>
      </c>
      <c r="Q283">
        <v>3714</v>
      </c>
      <c r="R283">
        <v>2958</v>
      </c>
      <c r="S283">
        <v>3576</v>
      </c>
      <c r="T283">
        <v>3247</v>
      </c>
      <c r="U283">
        <v>1762</v>
      </c>
      <c r="V283">
        <v>3218</v>
      </c>
      <c r="W283">
        <v>2672</v>
      </c>
      <c r="X283">
        <v>2386</v>
      </c>
      <c r="Y283">
        <v>3228</v>
      </c>
      <c r="Z283">
        <v>2907</v>
      </c>
    </row>
    <row r="284" spans="1:26" x14ac:dyDescent="0.25">
      <c r="A284">
        <v>516</v>
      </c>
      <c r="B284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791</v>
      </c>
      <c r="I284">
        <v>791</v>
      </c>
      <c r="J284">
        <v>791</v>
      </c>
      <c r="K284">
        <v>791</v>
      </c>
      <c r="L284">
        <v>791</v>
      </c>
      <c r="M284">
        <v>791</v>
      </c>
      <c r="N284">
        <v>791</v>
      </c>
      <c r="O284">
        <v>763</v>
      </c>
      <c r="P284">
        <v>653</v>
      </c>
      <c r="Q284">
        <v>751</v>
      </c>
      <c r="R284">
        <v>747</v>
      </c>
      <c r="S284">
        <v>554</v>
      </c>
      <c r="T284">
        <v>563</v>
      </c>
      <c r="U284">
        <v>692</v>
      </c>
      <c r="V284">
        <v>482</v>
      </c>
      <c r="W284">
        <v>594</v>
      </c>
      <c r="X284">
        <v>638</v>
      </c>
      <c r="Y284">
        <v>428</v>
      </c>
      <c r="Z284">
        <v>760</v>
      </c>
    </row>
    <row r="285" spans="1:26" x14ac:dyDescent="0.25">
      <c r="A285">
        <v>517</v>
      </c>
      <c r="B285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2962</v>
      </c>
      <c r="I285">
        <v>2962</v>
      </c>
      <c r="J285">
        <v>2962</v>
      </c>
      <c r="K285">
        <v>2962</v>
      </c>
      <c r="L285">
        <v>2962</v>
      </c>
      <c r="M285">
        <v>2962</v>
      </c>
      <c r="N285">
        <v>2937</v>
      </c>
      <c r="O285">
        <v>1782</v>
      </c>
      <c r="P285">
        <v>2641</v>
      </c>
      <c r="Q285">
        <v>1753</v>
      </c>
      <c r="R285">
        <v>2422</v>
      </c>
      <c r="S285">
        <v>1991</v>
      </c>
      <c r="T285">
        <v>1495</v>
      </c>
      <c r="U285">
        <v>1980</v>
      </c>
      <c r="V285">
        <v>1697</v>
      </c>
      <c r="W285">
        <v>1827</v>
      </c>
      <c r="X285">
        <v>799</v>
      </c>
      <c r="Y285">
        <v>2331</v>
      </c>
      <c r="Z285">
        <v>1552</v>
      </c>
    </row>
    <row r="286" spans="1:26" x14ac:dyDescent="0.25">
      <c r="A286">
        <v>518</v>
      </c>
      <c r="B286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850</v>
      </c>
      <c r="I286">
        <v>850</v>
      </c>
      <c r="J286">
        <v>850</v>
      </c>
      <c r="K286">
        <v>850</v>
      </c>
      <c r="L286">
        <v>850</v>
      </c>
      <c r="M286">
        <v>850</v>
      </c>
      <c r="N286">
        <v>850</v>
      </c>
      <c r="O286">
        <v>864</v>
      </c>
      <c r="P286">
        <v>1019</v>
      </c>
      <c r="Q286">
        <v>683</v>
      </c>
      <c r="R286">
        <v>898</v>
      </c>
      <c r="S286">
        <v>800</v>
      </c>
      <c r="T286">
        <v>705</v>
      </c>
      <c r="U286">
        <v>786</v>
      </c>
      <c r="V286">
        <v>789</v>
      </c>
      <c r="W286">
        <v>974</v>
      </c>
      <c r="X286">
        <v>418</v>
      </c>
      <c r="Y286">
        <v>494</v>
      </c>
      <c r="Z286">
        <v>528</v>
      </c>
    </row>
    <row r="287" spans="1:26" x14ac:dyDescent="0.25">
      <c r="A287">
        <v>519</v>
      </c>
      <c r="B287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1513</v>
      </c>
      <c r="I287">
        <v>1513</v>
      </c>
      <c r="J287">
        <v>1513</v>
      </c>
      <c r="K287">
        <v>1513</v>
      </c>
      <c r="L287">
        <v>1513</v>
      </c>
      <c r="M287">
        <v>1513</v>
      </c>
      <c r="N287">
        <v>1513</v>
      </c>
      <c r="O287">
        <v>659</v>
      </c>
      <c r="P287">
        <v>881</v>
      </c>
      <c r="Q287">
        <v>828</v>
      </c>
      <c r="R287">
        <v>766</v>
      </c>
      <c r="S287">
        <v>885</v>
      </c>
      <c r="T287">
        <v>701</v>
      </c>
      <c r="U287">
        <v>682</v>
      </c>
      <c r="V287">
        <v>698</v>
      </c>
      <c r="W287">
        <v>690</v>
      </c>
      <c r="X287">
        <v>1472</v>
      </c>
      <c r="Y287">
        <v>771</v>
      </c>
      <c r="Z287">
        <v>735</v>
      </c>
    </row>
    <row r="288" spans="1:26" x14ac:dyDescent="0.25">
      <c r="A288">
        <v>520</v>
      </c>
      <c r="B288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2001</v>
      </c>
      <c r="I288">
        <v>2001</v>
      </c>
      <c r="J288">
        <v>2001</v>
      </c>
      <c r="K288">
        <v>2001</v>
      </c>
      <c r="L288">
        <v>2001</v>
      </c>
      <c r="M288">
        <v>2001</v>
      </c>
      <c r="N288">
        <v>2001</v>
      </c>
      <c r="O288">
        <v>1791</v>
      </c>
      <c r="P288">
        <v>2114</v>
      </c>
      <c r="Q288">
        <v>2015</v>
      </c>
      <c r="R288">
        <v>2159</v>
      </c>
      <c r="S288">
        <v>2582</v>
      </c>
      <c r="T288">
        <v>1982</v>
      </c>
      <c r="U288">
        <v>2031</v>
      </c>
      <c r="V288">
        <v>2422</v>
      </c>
      <c r="W288">
        <v>2073</v>
      </c>
      <c r="X288">
        <v>1654</v>
      </c>
      <c r="Y288">
        <v>1831</v>
      </c>
      <c r="Z288">
        <v>1532</v>
      </c>
    </row>
    <row r="289" spans="1:26" x14ac:dyDescent="0.25">
      <c r="A289">
        <v>521</v>
      </c>
      <c r="B289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527</v>
      </c>
      <c r="B290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536</v>
      </c>
      <c r="I290">
        <v>536</v>
      </c>
      <c r="J290">
        <v>536</v>
      </c>
      <c r="K290">
        <v>603</v>
      </c>
      <c r="L290">
        <v>603</v>
      </c>
      <c r="M290">
        <v>536</v>
      </c>
      <c r="N290">
        <v>536</v>
      </c>
      <c r="O290">
        <v>579</v>
      </c>
      <c r="P290">
        <v>304</v>
      </c>
      <c r="Q290">
        <v>1149</v>
      </c>
      <c r="R290">
        <v>390</v>
      </c>
      <c r="S290">
        <v>152</v>
      </c>
      <c r="T290">
        <v>120</v>
      </c>
      <c r="U290">
        <v>475</v>
      </c>
      <c r="V290">
        <v>88</v>
      </c>
      <c r="W290">
        <v>3382</v>
      </c>
      <c r="X290">
        <v>3737</v>
      </c>
      <c r="Y290">
        <v>1924</v>
      </c>
      <c r="Z290">
        <v>198</v>
      </c>
    </row>
    <row r="291" spans="1:26" x14ac:dyDescent="0.25">
      <c r="A291">
        <v>528</v>
      </c>
      <c r="B29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243</v>
      </c>
      <c r="I291">
        <v>216</v>
      </c>
      <c r="J291">
        <v>189</v>
      </c>
      <c r="K291">
        <v>243</v>
      </c>
      <c r="L291">
        <v>243</v>
      </c>
      <c r="M291">
        <v>297</v>
      </c>
      <c r="N291">
        <v>405</v>
      </c>
      <c r="O291">
        <v>67</v>
      </c>
      <c r="P291">
        <v>160</v>
      </c>
      <c r="Q291">
        <v>0</v>
      </c>
      <c r="R291">
        <v>328</v>
      </c>
      <c r="S291">
        <v>-1635</v>
      </c>
      <c r="T291">
        <v>391</v>
      </c>
      <c r="U291">
        <v>441</v>
      </c>
      <c r="V291">
        <v>1148</v>
      </c>
      <c r="W291">
        <v>0</v>
      </c>
      <c r="X291">
        <v>2263</v>
      </c>
      <c r="Y291">
        <v>1153</v>
      </c>
      <c r="Z291">
        <v>323</v>
      </c>
    </row>
    <row r="292" spans="1:26" x14ac:dyDescent="0.25">
      <c r="A292">
        <v>529</v>
      </c>
      <c r="B292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293</v>
      </c>
      <c r="I292">
        <v>320</v>
      </c>
      <c r="J292">
        <v>347</v>
      </c>
      <c r="K292">
        <v>360</v>
      </c>
      <c r="L292">
        <v>360</v>
      </c>
      <c r="M292">
        <v>239</v>
      </c>
      <c r="N292">
        <v>131</v>
      </c>
      <c r="O292">
        <v>512</v>
      </c>
      <c r="P292">
        <v>145</v>
      </c>
      <c r="Q292">
        <v>1149</v>
      </c>
      <c r="R292">
        <v>62</v>
      </c>
      <c r="S292">
        <v>1787</v>
      </c>
      <c r="T292">
        <v>-271</v>
      </c>
      <c r="U292">
        <v>34</v>
      </c>
      <c r="V292">
        <v>-1060</v>
      </c>
      <c r="W292">
        <v>3382</v>
      </c>
      <c r="X292">
        <v>1475</v>
      </c>
      <c r="Y292">
        <v>770</v>
      </c>
      <c r="Z292">
        <v>-125</v>
      </c>
    </row>
    <row r="293" spans="1:26" x14ac:dyDescent="0.25">
      <c r="A293">
        <v>530</v>
      </c>
      <c r="B293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35</v>
      </c>
      <c r="T293">
        <v>0</v>
      </c>
      <c r="U293">
        <v>55</v>
      </c>
      <c r="V293">
        <v>0</v>
      </c>
      <c r="W293">
        <v>35</v>
      </c>
      <c r="X293">
        <v>35</v>
      </c>
      <c r="Y293">
        <v>350</v>
      </c>
      <c r="Z293">
        <v>0</v>
      </c>
    </row>
    <row r="294" spans="1:26" x14ac:dyDescent="0.25">
      <c r="A294">
        <v>531</v>
      </c>
      <c r="B294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120</v>
      </c>
      <c r="U294">
        <v>0</v>
      </c>
      <c r="V294">
        <v>0</v>
      </c>
      <c r="W294">
        <v>0</v>
      </c>
      <c r="X294">
        <v>70</v>
      </c>
      <c r="Y294">
        <v>0</v>
      </c>
      <c r="Z294">
        <v>0</v>
      </c>
    </row>
    <row r="295" spans="1:26" x14ac:dyDescent="0.25">
      <c r="A295">
        <v>532</v>
      </c>
      <c r="B295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117</v>
      </c>
      <c r="T295">
        <v>0</v>
      </c>
      <c r="U295">
        <v>420</v>
      </c>
      <c r="V295">
        <v>39</v>
      </c>
      <c r="W295">
        <v>3347</v>
      </c>
      <c r="X295">
        <v>3412</v>
      </c>
      <c r="Y295">
        <v>213</v>
      </c>
      <c r="Z295">
        <v>198</v>
      </c>
    </row>
    <row r="296" spans="1:26" x14ac:dyDescent="0.25">
      <c r="A296">
        <v>533</v>
      </c>
      <c r="B296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49</v>
      </c>
      <c r="W296">
        <v>0</v>
      </c>
      <c r="X296">
        <v>170</v>
      </c>
      <c r="Y296">
        <v>0</v>
      </c>
      <c r="Z296">
        <v>0</v>
      </c>
    </row>
    <row r="297" spans="1:26" x14ac:dyDescent="0.25">
      <c r="A297">
        <v>534</v>
      </c>
      <c r="B297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1360</v>
      </c>
      <c r="Z297">
        <v>0</v>
      </c>
    </row>
    <row r="298" spans="1:26" x14ac:dyDescent="0.25">
      <c r="A298">
        <v>535</v>
      </c>
      <c r="B298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50</v>
      </c>
      <c r="Y298">
        <v>0</v>
      </c>
      <c r="Z298">
        <v>0</v>
      </c>
    </row>
    <row r="299" spans="1:26" x14ac:dyDescent="0.25">
      <c r="A299">
        <v>536</v>
      </c>
      <c r="B299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-1714</v>
      </c>
      <c r="T299">
        <v>0</v>
      </c>
      <c r="U299">
        <v>0</v>
      </c>
      <c r="V299">
        <v>24</v>
      </c>
      <c r="W299">
        <v>0</v>
      </c>
      <c r="X299">
        <v>0</v>
      </c>
      <c r="Y299">
        <v>61</v>
      </c>
      <c r="Z299">
        <v>0</v>
      </c>
    </row>
    <row r="300" spans="1:26" x14ac:dyDescent="0.25">
      <c r="A300">
        <v>537</v>
      </c>
      <c r="B300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148</v>
      </c>
      <c r="Z300">
        <v>0</v>
      </c>
    </row>
    <row r="301" spans="1:26" x14ac:dyDescent="0.25">
      <c r="A301">
        <v>538</v>
      </c>
      <c r="B30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148</v>
      </c>
      <c r="U301">
        <v>0</v>
      </c>
      <c r="V301">
        <v>1245</v>
      </c>
      <c r="W301">
        <v>0</v>
      </c>
      <c r="X301">
        <v>2263</v>
      </c>
      <c r="Y301">
        <v>738</v>
      </c>
      <c r="Z301">
        <v>323</v>
      </c>
    </row>
    <row r="302" spans="1:26" x14ac:dyDescent="0.25">
      <c r="A302">
        <v>539</v>
      </c>
      <c r="B302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79</v>
      </c>
      <c r="T302">
        <v>95</v>
      </c>
      <c r="U302">
        <v>320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540</v>
      </c>
      <c r="B303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148</v>
      </c>
      <c r="U303">
        <v>121</v>
      </c>
      <c r="V303">
        <v>-121</v>
      </c>
      <c r="W303">
        <v>0</v>
      </c>
      <c r="X303">
        <v>0</v>
      </c>
      <c r="Y303">
        <v>207</v>
      </c>
      <c r="Z303">
        <v>0</v>
      </c>
    </row>
    <row r="304" spans="1:26" x14ac:dyDescent="0.25">
      <c r="A304">
        <v>541</v>
      </c>
      <c r="B304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542</v>
      </c>
      <c r="B305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1749</v>
      </c>
      <c r="T305">
        <v>0</v>
      </c>
      <c r="U305">
        <v>55</v>
      </c>
      <c r="V305">
        <v>-24</v>
      </c>
      <c r="W305">
        <v>35</v>
      </c>
      <c r="X305">
        <v>35</v>
      </c>
      <c r="Y305">
        <v>289</v>
      </c>
      <c r="Z305">
        <v>0</v>
      </c>
    </row>
    <row r="306" spans="1:26" x14ac:dyDescent="0.25">
      <c r="A306">
        <v>543</v>
      </c>
      <c r="B306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120</v>
      </c>
      <c r="U306">
        <v>0</v>
      </c>
      <c r="V306">
        <v>0</v>
      </c>
      <c r="W306">
        <v>0</v>
      </c>
      <c r="X306">
        <v>70</v>
      </c>
      <c r="Y306">
        <v>-148</v>
      </c>
      <c r="Z306">
        <v>0</v>
      </c>
    </row>
    <row r="307" spans="1:26" x14ac:dyDescent="0.25">
      <c r="A307">
        <v>544</v>
      </c>
      <c r="B307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117</v>
      </c>
      <c r="T307">
        <v>-148</v>
      </c>
      <c r="U307">
        <v>420</v>
      </c>
      <c r="V307">
        <v>-1206</v>
      </c>
      <c r="W307">
        <v>3347</v>
      </c>
      <c r="X307">
        <v>1149</v>
      </c>
      <c r="Y307">
        <v>-525</v>
      </c>
      <c r="Z307">
        <v>-125</v>
      </c>
    </row>
    <row r="308" spans="1:26" x14ac:dyDescent="0.25">
      <c r="A308">
        <v>545</v>
      </c>
      <c r="B308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-79</v>
      </c>
      <c r="T308">
        <v>-95</v>
      </c>
      <c r="U308">
        <v>-320</v>
      </c>
      <c r="V308">
        <v>49</v>
      </c>
      <c r="W308">
        <v>0</v>
      </c>
      <c r="X308">
        <v>170</v>
      </c>
      <c r="Y308">
        <v>0</v>
      </c>
      <c r="Z308">
        <v>0</v>
      </c>
    </row>
    <row r="309" spans="1:26" x14ac:dyDescent="0.25">
      <c r="A309">
        <v>546</v>
      </c>
      <c r="B309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-148</v>
      </c>
      <c r="U309">
        <v>-121</v>
      </c>
      <c r="V309">
        <v>121</v>
      </c>
      <c r="W309">
        <v>0</v>
      </c>
      <c r="X309">
        <v>0</v>
      </c>
      <c r="Y309">
        <v>1153</v>
      </c>
      <c r="Z309">
        <v>0</v>
      </c>
    </row>
    <row r="310" spans="1:26" x14ac:dyDescent="0.25">
      <c r="A310">
        <v>547</v>
      </c>
      <c r="B310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50</v>
      </c>
      <c r="Y310">
        <v>0</v>
      </c>
      <c r="Z310">
        <v>0</v>
      </c>
    </row>
    <row r="311" spans="1:26" x14ac:dyDescent="0.25">
      <c r="A311">
        <v>565</v>
      </c>
      <c r="B31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3256</v>
      </c>
      <c r="I311">
        <v>458</v>
      </c>
      <c r="J311">
        <v>4629</v>
      </c>
      <c r="K311">
        <v>5098</v>
      </c>
      <c r="L311">
        <v>2286</v>
      </c>
      <c r="M311">
        <v>2951</v>
      </c>
      <c r="N311">
        <v>2024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1973</v>
      </c>
      <c r="U311">
        <v>828</v>
      </c>
      <c r="V311">
        <v>4013</v>
      </c>
      <c r="W311">
        <v>1279</v>
      </c>
      <c r="X311">
        <v>2143</v>
      </c>
      <c r="Y311">
        <v>2727</v>
      </c>
      <c r="Z311">
        <v>2146</v>
      </c>
    </row>
    <row r="312" spans="1:26" x14ac:dyDescent="0.25">
      <c r="A312">
        <v>566</v>
      </c>
      <c r="B312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2020</v>
      </c>
      <c r="I312">
        <v>3973</v>
      </c>
      <c r="J312">
        <v>5163</v>
      </c>
      <c r="K312">
        <v>5269</v>
      </c>
      <c r="L312">
        <v>5196</v>
      </c>
      <c r="M312">
        <v>6443</v>
      </c>
      <c r="N312">
        <v>4609</v>
      </c>
      <c r="O312">
        <v>9049</v>
      </c>
      <c r="P312">
        <v>5938</v>
      </c>
      <c r="Q312">
        <v>1312</v>
      </c>
      <c r="R312">
        <v>4278</v>
      </c>
      <c r="S312">
        <v>2158</v>
      </c>
      <c r="T312">
        <v>2403</v>
      </c>
      <c r="U312">
        <v>3871</v>
      </c>
      <c r="V312">
        <v>4890</v>
      </c>
      <c r="W312">
        <v>4979</v>
      </c>
      <c r="X312">
        <v>5086</v>
      </c>
      <c r="Y312">
        <v>6107</v>
      </c>
      <c r="Z312">
        <v>4581</v>
      </c>
    </row>
    <row r="313" spans="1:26" x14ac:dyDescent="0.25">
      <c r="A313">
        <v>568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571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572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574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578</v>
      </c>
      <c r="B317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255</v>
      </c>
      <c r="I317">
        <v>2684</v>
      </c>
      <c r="J317">
        <v>215</v>
      </c>
      <c r="K317">
        <v>35</v>
      </c>
      <c r="L317">
        <v>415</v>
      </c>
      <c r="M317">
        <v>313</v>
      </c>
      <c r="N317">
        <v>143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279</v>
      </c>
      <c r="U317">
        <v>2643</v>
      </c>
      <c r="V317">
        <v>104</v>
      </c>
      <c r="W317">
        <v>495</v>
      </c>
      <c r="X317">
        <v>599</v>
      </c>
      <c r="Y317">
        <v>321</v>
      </c>
      <c r="Z317">
        <v>63</v>
      </c>
    </row>
    <row r="318" spans="1:26" x14ac:dyDescent="0.25">
      <c r="A318">
        <v>608</v>
      </c>
      <c r="B318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609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611</v>
      </c>
      <c r="B320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612</v>
      </c>
      <c r="B32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626</v>
      </c>
      <c r="B322" t="s">
        <v>349</v>
      </c>
      <c r="C322">
        <v>91606</v>
      </c>
      <c r="D322">
        <v>186645</v>
      </c>
      <c r="E322">
        <v>34136</v>
      </c>
      <c r="F322">
        <v>62615</v>
      </c>
      <c r="G322">
        <v>40015</v>
      </c>
      <c r="H322">
        <v>30633</v>
      </c>
      <c r="I322">
        <v>51282</v>
      </c>
      <c r="J322">
        <v>48490</v>
      </c>
      <c r="K322">
        <v>46962</v>
      </c>
      <c r="L322">
        <v>68638</v>
      </c>
      <c r="M322">
        <v>72340</v>
      </c>
      <c r="N322">
        <v>38978</v>
      </c>
      <c r="O322">
        <v>100767</v>
      </c>
      <c r="P322">
        <v>172579</v>
      </c>
      <c r="Q322">
        <v>31074</v>
      </c>
      <c r="R322">
        <v>61624</v>
      </c>
      <c r="S322">
        <v>31413</v>
      </c>
      <c r="T322">
        <v>25991</v>
      </c>
      <c r="U322">
        <v>51239</v>
      </c>
      <c r="V322">
        <v>47379</v>
      </c>
      <c r="W322">
        <v>40877</v>
      </c>
      <c r="X322">
        <v>63919</v>
      </c>
      <c r="Y322">
        <v>69968</v>
      </c>
      <c r="Z322">
        <v>28003</v>
      </c>
    </row>
    <row r="323" spans="1:26" x14ac:dyDescent="0.25">
      <c r="A323">
        <v>674</v>
      </c>
      <c r="B323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685</v>
      </c>
      <c r="B324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22410</v>
      </c>
      <c r="T324">
        <v>31355</v>
      </c>
      <c r="U324">
        <v>46347</v>
      </c>
      <c r="V324">
        <v>3536</v>
      </c>
      <c r="W324">
        <v>5666</v>
      </c>
      <c r="X324">
        <v>2100</v>
      </c>
      <c r="Y324">
        <v>21752</v>
      </c>
      <c r="Z324">
        <v>43713</v>
      </c>
    </row>
    <row r="325" spans="1:26" x14ac:dyDescent="0.25">
      <c r="A325">
        <v>688</v>
      </c>
      <c r="B325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2768</v>
      </c>
      <c r="I325">
        <v>3342</v>
      </c>
      <c r="J325">
        <v>1654</v>
      </c>
      <c r="K325">
        <v>2592</v>
      </c>
      <c r="L325">
        <v>5320</v>
      </c>
      <c r="M325">
        <v>3315</v>
      </c>
      <c r="N325">
        <v>3798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2705</v>
      </c>
      <c r="U325">
        <v>3452</v>
      </c>
      <c r="V325">
        <v>1217</v>
      </c>
      <c r="W325">
        <v>2296</v>
      </c>
      <c r="X325">
        <v>12063</v>
      </c>
      <c r="Y325">
        <v>5875</v>
      </c>
      <c r="Z325">
        <v>2977</v>
      </c>
    </row>
    <row r="326" spans="1:26" x14ac:dyDescent="0.25">
      <c r="A326">
        <v>703</v>
      </c>
      <c r="B326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13472</v>
      </c>
      <c r="T326">
        <v>-16890</v>
      </c>
      <c r="U326">
        <v>-33442</v>
      </c>
      <c r="V326">
        <v>11050</v>
      </c>
      <c r="W326">
        <v>-10375</v>
      </c>
      <c r="X326">
        <v>19999</v>
      </c>
      <c r="Y326">
        <v>-15354</v>
      </c>
      <c r="Z326">
        <v>26847</v>
      </c>
    </row>
    <row r="327" spans="1:26" x14ac:dyDescent="0.25">
      <c r="A327">
        <v>713</v>
      </c>
      <c r="B327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716</v>
      </c>
      <c r="B328" t="s">
        <v>165</v>
      </c>
      <c r="C328">
        <v>37</v>
      </c>
      <c r="D328">
        <v>32</v>
      </c>
      <c r="E328">
        <v>34</v>
      </c>
      <c r="F328">
        <v>58</v>
      </c>
      <c r="G328">
        <v>32</v>
      </c>
      <c r="H328">
        <v>0</v>
      </c>
      <c r="I328">
        <v>30</v>
      </c>
      <c r="J328">
        <v>25</v>
      </c>
      <c r="K328">
        <v>18</v>
      </c>
      <c r="L328">
        <v>23</v>
      </c>
      <c r="M328">
        <v>23</v>
      </c>
      <c r="N328">
        <v>3</v>
      </c>
      <c r="O328">
        <v>35</v>
      </c>
      <c r="P328">
        <v>31</v>
      </c>
      <c r="Q328">
        <v>33</v>
      </c>
      <c r="R328">
        <v>39</v>
      </c>
      <c r="S328">
        <v>31</v>
      </c>
      <c r="T328">
        <v>0</v>
      </c>
      <c r="U328">
        <v>29</v>
      </c>
      <c r="V328">
        <v>19</v>
      </c>
      <c r="W328">
        <v>17</v>
      </c>
      <c r="X328">
        <v>25</v>
      </c>
      <c r="Y328">
        <v>23</v>
      </c>
      <c r="Z328">
        <v>1</v>
      </c>
    </row>
    <row r="329" spans="1:26" x14ac:dyDescent="0.25">
      <c r="A329">
        <v>717</v>
      </c>
      <c r="B329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4863</v>
      </c>
      <c r="I329">
        <v>4863</v>
      </c>
      <c r="J329">
        <v>4863</v>
      </c>
      <c r="K329">
        <v>5471</v>
      </c>
      <c r="L329">
        <v>5471</v>
      </c>
      <c r="M329">
        <v>4863</v>
      </c>
      <c r="N329">
        <v>4863</v>
      </c>
      <c r="O329">
        <v>6381</v>
      </c>
      <c r="P329">
        <v>4042</v>
      </c>
      <c r="Q329">
        <v>6427</v>
      </c>
      <c r="R329">
        <v>15045</v>
      </c>
      <c r="S329">
        <v>4288</v>
      </c>
      <c r="T329">
        <v>4107</v>
      </c>
      <c r="U329">
        <v>5697</v>
      </c>
      <c r="V329">
        <v>5242</v>
      </c>
      <c r="W329">
        <v>4887</v>
      </c>
      <c r="X329">
        <v>6742</v>
      </c>
      <c r="Y329">
        <v>4464</v>
      </c>
      <c r="Z329">
        <v>2125</v>
      </c>
    </row>
    <row r="330" spans="1:26" x14ac:dyDescent="0.25">
      <c r="A330">
        <v>718</v>
      </c>
      <c r="B330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2420</v>
      </c>
      <c r="I330">
        <v>2152</v>
      </c>
      <c r="J330">
        <v>1883</v>
      </c>
      <c r="K330">
        <v>2420</v>
      </c>
      <c r="L330">
        <v>2420</v>
      </c>
      <c r="M330">
        <v>2958</v>
      </c>
      <c r="N330">
        <v>4034</v>
      </c>
      <c r="O330">
        <v>1013</v>
      </c>
      <c r="P330">
        <v>799</v>
      </c>
      <c r="Q330">
        <v>1999</v>
      </c>
      <c r="R330">
        <v>3513</v>
      </c>
      <c r="S330">
        <v>2800</v>
      </c>
      <c r="T330">
        <v>2049</v>
      </c>
      <c r="U330">
        <v>5025</v>
      </c>
      <c r="V330">
        <v>4039</v>
      </c>
      <c r="W330">
        <v>3698</v>
      </c>
      <c r="X330">
        <v>4624</v>
      </c>
      <c r="Y330">
        <v>7016</v>
      </c>
      <c r="Z330">
        <v>16832</v>
      </c>
    </row>
    <row r="331" spans="1:26" x14ac:dyDescent="0.25">
      <c r="A331">
        <v>719</v>
      </c>
      <c r="B33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2443</v>
      </c>
      <c r="I331">
        <v>2711</v>
      </c>
      <c r="J331">
        <v>2980</v>
      </c>
      <c r="K331">
        <v>3051</v>
      </c>
      <c r="L331">
        <v>3051</v>
      </c>
      <c r="M331">
        <v>1905</v>
      </c>
      <c r="N331">
        <v>829</v>
      </c>
      <c r="O331">
        <v>5368</v>
      </c>
      <c r="P331">
        <v>3242</v>
      </c>
      <c r="Q331">
        <v>4428</v>
      </c>
      <c r="R331">
        <v>11532</v>
      </c>
      <c r="S331">
        <v>1487</v>
      </c>
      <c r="T331">
        <v>2058</v>
      </c>
      <c r="U331">
        <v>673</v>
      </c>
      <c r="V331">
        <v>1203</v>
      </c>
      <c r="W331">
        <v>1189</v>
      </c>
      <c r="X331">
        <v>2118</v>
      </c>
      <c r="Y331">
        <v>-2552</v>
      </c>
      <c r="Z331">
        <v>-14707</v>
      </c>
    </row>
    <row r="332" spans="1:26" x14ac:dyDescent="0.25">
      <c r="A332">
        <v>720</v>
      </c>
      <c r="B332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165985</v>
      </c>
      <c r="I332">
        <v>169263</v>
      </c>
      <c r="J332">
        <v>173055</v>
      </c>
      <c r="K332">
        <v>183008</v>
      </c>
      <c r="L332">
        <v>189746</v>
      </c>
      <c r="M332">
        <v>187827</v>
      </c>
      <c r="N332">
        <v>187240</v>
      </c>
      <c r="O332">
        <v>135465</v>
      </c>
      <c r="P332">
        <v>145918</v>
      </c>
      <c r="Q332">
        <v>189539</v>
      </c>
      <c r="R332">
        <v>139316</v>
      </c>
      <c r="S332">
        <v>160823</v>
      </c>
      <c r="T332">
        <v>220513</v>
      </c>
      <c r="U332">
        <v>194784</v>
      </c>
      <c r="V332">
        <v>206411</v>
      </c>
      <c r="W332">
        <v>207115</v>
      </c>
      <c r="X332">
        <v>206242</v>
      </c>
      <c r="Y332">
        <v>183709</v>
      </c>
      <c r="Z332">
        <v>193055</v>
      </c>
    </row>
    <row r="333" spans="1:26" x14ac:dyDescent="0.25">
      <c r="A333">
        <v>721</v>
      </c>
      <c r="B333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1859</v>
      </c>
      <c r="T333">
        <v>1800</v>
      </c>
      <c r="U333">
        <v>2704</v>
      </c>
      <c r="V333">
        <v>1815</v>
      </c>
      <c r="W333">
        <v>2713</v>
      </c>
      <c r="X333">
        <v>3196</v>
      </c>
      <c r="Y333">
        <v>1339</v>
      </c>
      <c r="Z333">
        <v>762</v>
      </c>
    </row>
    <row r="334" spans="1:26" x14ac:dyDescent="0.25">
      <c r="A334">
        <v>722</v>
      </c>
      <c r="B334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200</v>
      </c>
      <c r="T334">
        <v>242</v>
      </c>
      <c r="U334">
        <v>115</v>
      </c>
      <c r="V334">
        <v>0</v>
      </c>
      <c r="W334">
        <v>0</v>
      </c>
      <c r="X334">
        <v>120</v>
      </c>
      <c r="Y334">
        <v>0</v>
      </c>
      <c r="Z334">
        <v>0</v>
      </c>
    </row>
    <row r="335" spans="1:26" x14ac:dyDescent="0.25">
      <c r="A335">
        <v>723</v>
      </c>
      <c r="B335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1359</v>
      </c>
      <c r="T335">
        <v>0</v>
      </c>
      <c r="U335">
        <v>1389</v>
      </c>
      <c r="V335">
        <v>1997</v>
      </c>
      <c r="W335">
        <v>899</v>
      </c>
      <c r="X335">
        <v>1929</v>
      </c>
      <c r="Y335">
        <v>1053</v>
      </c>
      <c r="Z335">
        <v>870</v>
      </c>
    </row>
    <row r="336" spans="1:26" x14ac:dyDescent="0.25">
      <c r="A336">
        <v>724</v>
      </c>
      <c r="B336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311</v>
      </c>
      <c r="T336">
        <v>127</v>
      </c>
      <c r="U336">
        <v>182</v>
      </c>
      <c r="V336">
        <v>483</v>
      </c>
      <c r="W336">
        <v>163</v>
      </c>
      <c r="X336">
        <v>925</v>
      </c>
      <c r="Y336">
        <v>127</v>
      </c>
      <c r="Z336">
        <v>127</v>
      </c>
    </row>
    <row r="337" spans="1:26" x14ac:dyDescent="0.25">
      <c r="A337">
        <v>725</v>
      </c>
      <c r="B337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380</v>
      </c>
      <c r="T337">
        <v>960</v>
      </c>
      <c r="U337">
        <v>600</v>
      </c>
      <c r="V337">
        <v>0</v>
      </c>
      <c r="W337">
        <v>280</v>
      </c>
      <c r="X337">
        <v>180</v>
      </c>
      <c r="Y337">
        <v>0</v>
      </c>
      <c r="Z337">
        <v>0</v>
      </c>
    </row>
    <row r="338" spans="1:26" x14ac:dyDescent="0.25">
      <c r="A338">
        <v>726</v>
      </c>
      <c r="B338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179</v>
      </c>
      <c r="T338">
        <v>978</v>
      </c>
      <c r="U338">
        <v>708</v>
      </c>
      <c r="V338">
        <v>947</v>
      </c>
      <c r="W338">
        <v>832</v>
      </c>
      <c r="X338">
        <v>393</v>
      </c>
      <c r="Y338">
        <v>1945</v>
      </c>
      <c r="Z338">
        <v>367</v>
      </c>
    </row>
    <row r="339" spans="1:26" x14ac:dyDescent="0.25">
      <c r="A339">
        <v>727</v>
      </c>
      <c r="B339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1388</v>
      </c>
      <c r="T339">
        <v>1149</v>
      </c>
      <c r="U339">
        <v>1291</v>
      </c>
      <c r="V339">
        <v>1654</v>
      </c>
      <c r="W339">
        <v>1605</v>
      </c>
      <c r="X339">
        <v>2411</v>
      </c>
      <c r="Y339">
        <v>3752</v>
      </c>
      <c r="Z339">
        <v>5713</v>
      </c>
    </row>
    <row r="340" spans="1:26" x14ac:dyDescent="0.25">
      <c r="A340">
        <v>728</v>
      </c>
      <c r="B340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724</v>
      </c>
      <c r="V340">
        <v>0</v>
      </c>
      <c r="W340">
        <v>424</v>
      </c>
      <c r="X340">
        <v>142</v>
      </c>
      <c r="Y340">
        <v>928</v>
      </c>
      <c r="Z340">
        <v>110</v>
      </c>
    </row>
    <row r="341" spans="1:26" x14ac:dyDescent="0.25">
      <c r="A341">
        <v>729</v>
      </c>
      <c r="B34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1202</v>
      </c>
      <c r="T341">
        <v>739</v>
      </c>
      <c r="U341">
        <v>2274</v>
      </c>
      <c r="V341">
        <v>661</v>
      </c>
      <c r="W341">
        <v>109</v>
      </c>
      <c r="X341">
        <v>0</v>
      </c>
      <c r="Y341">
        <v>200</v>
      </c>
      <c r="Z341">
        <v>8456</v>
      </c>
    </row>
    <row r="342" spans="1:26" x14ac:dyDescent="0.25">
      <c r="A342">
        <v>730</v>
      </c>
      <c r="B342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80</v>
      </c>
      <c r="T342">
        <v>0</v>
      </c>
      <c r="U342">
        <v>68</v>
      </c>
      <c r="V342">
        <v>554</v>
      </c>
      <c r="W342">
        <v>184</v>
      </c>
      <c r="X342">
        <v>578</v>
      </c>
      <c r="Y342">
        <v>0</v>
      </c>
      <c r="Z342">
        <v>0</v>
      </c>
    </row>
    <row r="343" spans="1:26" x14ac:dyDescent="0.25">
      <c r="A343">
        <v>731</v>
      </c>
      <c r="B343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529</v>
      </c>
      <c r="V343">
        <v>96</v>
      </c>
      <c r="W343">
        <v>1088</v>
      </c>
      <c r="X343">
        <v>1383</v>
      </c>
      <c r="Y343">
        <v>1154</v>
      </c>
      <c r="Z343">
        <v>942</v>
      </c>
    </row>
    <row r="344" spans="1:26" x14ac:dyDescent="0.25">
      <c r="A344">
        <v>732</v>
      </c>
      <c r="B344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160</v>
      </c>
      <c r="U344">
        <v>139</v>
      </c>
      <c r="V344">
        <v>1074</v>
      </c>
      <c r="W344">
        <v>288</v>
      </c>
      <c r="X344">
        <v>110</v>
      </c>
      <c r="Y344">
        <v>983</v>
      </c>
      <c r="Z344">
        <v>1610</v>
      </c>
    </row>
    <row r="345" spans="1:26" x14ac:dyDescent="0.25">
      <c r="A345">
        <v>733</v>
      </c>
      <c r="B345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471</v>
      </c>
      <c r="T345">
        <v>651</v>
      </c>
      <c r="U345">
        <v>1413</v>
      </c>
      <c r="V345">
        <v>161</v>
      </c>
      <c r="W345">
        <v>1108</v>
      </c>
      <c r="X345">
        <v>785</v>
      </c>
      <c r="Y345">
        <v>-2413</v>
      </c>
      <c r="Z345">
        <v>-4951</v>
      </c>
    </row>
    <row r="346" spans="1:26" x14ac:dyDescent="0.25">
      <c r="A346">
        <v>734</v>
      </c>
      <c r="B346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250</v>
      </c>
      <c r="T346">
        <v>960</v>
      </c>
      <c r="U346">
        <v>71</v>
      </c>
      <c r="V346">
        <v>-96</v>
      </c>
      <c r="W346">
        <v>-808</v>
      </c>
      <c r="X346">
        <v>-1203</v>
      </c>
      <c r="Y346">
        <v>-1154</v>
      </c>
      <c r="Z346">
        <v>-942</v>
      </c>
    </row>
    <row r="347" spans="1:26" x14ac:dyDescent="0.25">
      <c r="A347">
        <v>736</v>
      </c>
      <c r="B347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200</v>
      </c>
      <c r="T347">
        <v>242</v>
      </c>
      <c r="U347">
        <v>-609</v>
      </c>
      <c r="V347">
        <v>0</v>
      </c>
      <c r="W347">
        <v>-424</v>
      </c>
      <c r="X347">
        <v>-22</v>
      </c>
      <c r="Y347">
        <v>-928</v>
      </c>
      <c r="Z347">
        <v>-110</v>
      </c>
    </row>
    <row r="348" spans="1:26" x14ac:dyDescent="0.25">
      <c r="A348">
        <v>737</v>
      </c>
      <c r="B348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157</v>
      </c>
      <c r="T348">
        <v>-739</v>
      </c>
      <c r="U348">
        <v>-885</v>
      </c>
      <c r="V348">
        <v>1336</v>
      </c>
      <c r="W348">
        <v>790</v>
      </c>
      <c r="X348">
        <v>1929</v>
      </c>
      <c r="Y348">
        <v>853</v>
      </c>
      <c r="Z348">
        <v>-7586</v>
      </c>
    </row>
    <row r="349" spans="1:26" x14ac:dyDescent="0.25">
      <c r="A349">
        <v>738</v>
      </c>
      <c r="B349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231</v>
      </c>
      <c r="T349">
        <v>127</v>
      </c>
      <c r="U349">
        <v>114</v>
      </c>
      <c r="V349">
        <v>-71</v>
      </c>
      <c r="W349">
        <v>-21</v>
      </c>
      <c r="X349">
        <v>347</v>
      </c>
      <c r="Y349">
        <v>127</v>
      </c>
      <c r="Z349">
        <v>127</v>
      </c>
    </row>
    <row r="350" spans="1:26" x14ac:dyDescent="0.25">
      <c r="A350">
        <v>739</v>
      </c>
      <c r="B350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179</v>
      </c>
      <c r="T350">
        <v>818</v>
      </c>
      <c r="U350">
        <v>569</v>
      </c>
      <c r="V350">
        <v>-127</v>
      </c>
      <c r="W350">
        <v>544</v>
      </c>
      <c r="X350">
        <v>283</v>
      </c>
      <c r="Y350">
        <v>962</v>
      </c>
      <c r="Z350">
        <v>-1243</v>
      </c>
    </row>
    <row r="351" spans="1:26" x14ac:dyDescent="0.25">
      <c r="A351">
        <v>743</v>
      </c>
      <c r="B35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59006</v>
      </c>
      <c r="T351">
        <v>87735</v>
      </c>
      <c r="U351">
        <v>62390</v>
      </c>
      <c r="V351">
        <v>61177</v>
      </c>
      <c r="W351">
        <v>72122</v>
      </c>
      <c r="X351">
        <v>58930</v>
      </c>
      <c r="Y351">
        <v>77225</v>
      </c>
      <c r="Z351">
        <v>74710</v>
      </c>
    </row>
    <row r="352" spans="1:26" x14ac:dyDescent="0.25">
      <c r="A352">
        <v>744</v>
      </c>
      <c r="B352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5261</v>
      </c>
      <c r="U352">
        <v>5364</v>
      </c>
      <c r="V352">
        <v>4899</v>
      </c>
      <c r="W352">
        <v>4570</v>
      </c>
      <c r="X352">
        <v>4690</v>
      </c>
      <c r="Y352">
        <v>4588</v>
      </c>
      <c r="Z352">
        <v>4807</v>
      </c>
    </row>
    <row r="353" spans="1:26" x14ac:dyDescent="0.25">
      <c r="A353">
        <v>745</v>
      </c>
      <c r="B353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53816</v>
      </c>
      <c r="T353">
        <v>85993</v>
      </c>
      <c r="U353">
        <v>82324</v>
      </c>
      <c r="V353">
        <v>97749</v>
      </c>
      <c r="W353">
        <v>83456</v>
      </c>
      <c r="X353">
        <v>93312</v>
      </c>
      <c r="Y353">
        <v>52164</v>
      </c>
      <c r="Z353">
        <v>70365</v>
      </c>
    </row>
    <row r="354" spans="1:26" x14ac:dyDescent="0.25">
      <c r="A354">
        <v>746</v>
      </c>
      <c r="B354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9861</v>
      </c>
      <c r="T354">
        <v>10437</v>
      </c>
      <c r="U354">
        <v>10100</v>
      </c>
      <c r="V354">
        <v>9469</v>
      </c>
      <c r="W354">
        <v>14773</v>
      </c>
      <c r="X354">
        <v>10520</v>
      </c>
      <c r="Y354">
        <v>12738</v>
      </c>
      <c r="Z354">
        <v>14955</v>
      </c>
    </row>
    <row r="355" spans="1:26" x14ac:dyDescent="0.25">
      <c r="A355">
        <v>747</v>
      </c>
      <c r="B355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14532</v>
      </c>
      <c r="T355">
        <v>12618</v>
      </c>
      <c r="U355">
        <v>13502</v>
      </c>
      <c r="V355">
        <v>12828</v>
      </c>
      <c r="W355">
        <v>11233</v>
      </c>
      <c r="X355">
        <v>14851</v>
      </c>
      <c r="Y355">
        <v>11311</v>
      </c>
      <c r="Z355">
        <v>4060</v>
      </c>
    </row>
    <row r="356" spans="1:26" x14ac:dyDescent="0.25">
      <c r="A356">
        <v>748</v>
      </c>
      <c r="B356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16609</v>
      </c>
      <c r="T356">
        <v>16804</v>
      </c>
      <c r="U356">
        <v>17784</v>
      </c>
      <c r="V356">
        <v>17476</v>
      </c>
      <c r="W356">
        <v>17754</v>
      </c>
      <c r="X356">
        <v>18710</v>
      </c>
      <c r="Y356">
        <v>22325</v>
      </c>
      <c r="Z356">
        <v>20838</v>
      </c>
    </row>
    <row r="357" spans="1:26" x14ac:dyDescent="0.25">
      <c r="A357">
        <v>751</v>
      </c>
      <c r="B357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5099</v>
      </c>
      <c r="I357">
        <v>5899</v>
      </c>
      <c r="J357">
        <v>6699</v>
      </c>
      <c r="K357">
        <v>6636</v>
      </c>
      <c r="L357">
        <v>6636</v>
      </c>
      <c r="M357">
        <v>3497</v>
      </c>
      <c r="N357">
        <v>299</v>
      </c>
      <c r="O357">
        <v>3664</v>
      </c>
      <c r="P357">
        <v>4549</v>
      </c>
      <c r="Q357">
        <v>9828</v>
      </c>
      <c r="R357">
        <v>9870</v>
      </c>
      <c r="S357">
        <v>3519</v>
      </c>
      <c r="T357">
        <v>-4497</v>
      </c>
      <c r="U357">
        <v>-2168</v>
      </c>
      <c r="V357">
        <v>-1639</v>
      </c>
      <c r="W357">
        <v>-109</v>
      </c>
      <c r="X357">
        <v>3817</v>
      </c>
      <c r="Y357">
        <v>-4836</v>
      </c>
      <c r="Z357">
        <v>-45190</v>
      </c>
    </row>
    <row r="358" spans="1:26" x14ac:dyDescent="0.25">
      <c r="A358">
        <v>752</v>
      </c>
      <c r="B358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4249</v>
      </c>
      <c r="T358">
        <v>512</v>
      </c>
      <c r="U358">
        <v>2799</v>
      </c>
      <c r="V358">
        <v>98</v>
      </c>
      <c r="W358">
        <v>-3389</v>
      </c>
      <c r="X358">
        <v>787</v>
      </c>
      <c r="Y358">
        <v>815</v>
      </c>
      <c r="Z358">
        <v>-19729</v>
      </c>
    </row>
    <row r="359" spans="1:26" x14ac:dyDescent="0.25">
      <c r="A359">
        <v>753</v>
      </c>
      <c r="B359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-403</v>
      </c>
      <c r="T359">
        <v>562</v>
      </c>
      <c r="U359">
        <v>-666</v>
      </c>
      <c r="V359">
        <v>0</v>
      </c>
      <c r="W359">
        <v>-424</v>
      </c>
      <c r="X359">
        <v>328</v>
      </c>
      <c r="Y359">
        <v>-3176</v>
      </c>
      <c r="Z359">
        <v>-6961</v>
      </c>
    </row>
    <row r="360" spans="1:26" x14ac:dyDescent="0.25">
      <c r="A360">
        <v>754</v>
      </c>
      <c r="B360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784</v>
      </c>
      <c r="T360">
        <v>-5192</v>
      </c>
      <c r="U360">
        <v>-3143</v>
      </c>
      <c r="V360">
        <v>-1167</v>
      </c>
      <c r="W360">
        <v>4219</v>
      </c>
      <c r="X360">
        <v>2500</v>
      </c>
      <c r="Y360">
        <v>-2777</v>
      </c>
      <c r="Z360">
        <v>-5902</v>
      </c>
    </row>
    <row r="361" spans="1:26" x14ac:dyDescent="0.25">
      <c r="A361">
        <v>755</v>
      </c>
      <c r="B36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-51</v>
      </c>
      <c r="T361">
        <v>-586</v>
      </c>
      <c r="U361">
        <v>-623</v>
      </c>
      <c r="V361">
        <v>-553</v>
      </c>
      <c r="W361">
        <v>-283</v>
      </c>
      <c r="X361">
        <v>767</v>
      </c>
      <c r="Y361">
        <v>-22</v>
      </c>
      <c r="Z361">
        <v>-1361</v>
      </c>
    </row>
    <row r="362" spans="1:26" x14ac:dyDescent="0.25">
      <c r="A362">
        <v>756</v>
      </c>
      <c r="B362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-298</v>
      </c>
      <c r="T362">
        <v>-336</v>
      </c>
      <c r="U362">
        <v>-333</v>
      </c>
      <c r="V362">
        <v>168</v>
      </c>
      <c r="W362">
        <v>-323</v>
      </c>
      <c r="X362">
        <v>-59</v>
      </c>
      <c r="Y362">
        <v>-272</v>
      </c>
      <c r="Z362">
        <v>-9432</v>
      </c>
    </row>
    <row r="363" spans="1:26" x14ac:dyDescent="0.25">
      <c r="A363">
        <v>757</v>
      </c>
      <c r="B363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-762</v>
      </c>
      <c r="T363">
        <v>543</v>
      </c>
      <c r="U363">
        <v>-201</v>
      </c>
      <c r="V363">
        <v>-185</v>
      </c>
      <c r="W363">
        <v>91</v>
      </c>
      <c r="X363">
        <v>-507</v>
      </c>
      <c r="Y363">
        <v>594</v>
      </c>
      <c r="Z363">
        <v>-1803</v>
      </c>
    </row>
    <row r="364" spans="1:26" x14ac:dyDescent="0.25">
      <c r="A364">
        <v>758</v>
      </c>
      <c r="B364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48</v>
      </c>
      <c r="T364">
        <v>62</v>
      </c>
      <c r="U364">
        <v>55</v>
      </c>
      <c r="V364">
        <v>51</v>
      </c>
      <c r="W364">
        <v>53</v>
      </c>
      <c r="X364">
        <v>55</v>
      </c>
      <c r="Y364">
        <v>57</v>
      </c>
      <c r="Z364">
        <v>58</v>
      </c>
    </row>
    <row r="365" spans="1:26" x14ac:dyDescent="0.25">
      <c r="A365">
        <v>759</v>
      </c>
      <c r="B365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37</v>
      </c>
      <c r="T365">
        <v>51</v>
      </c>
      <c r="U365">
        <v>46</v>
      </c>
      <c r="V365">
        <v>51</v>
      </c>
      <c r="W365">
        <v>40</v>
      </c>
      <c r="X365">
        <v>42</v>
      </c>
      <c r="Y365">
        <v>52</v>
      </c>
      <c r="Z365">
        <v>44</v>
      </c>
    </row>
    <row r="366" spans="1:26" x14ac:dyDescent="0.25">
      <c r="A366">
        <v>760</v>
      </c>
      <c r="B366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49</v>
      </c>
      <c r="T366">
        <v>61</v>
      </c>
      <c r="U366">
        <v>53</v>
      </c>
      <c r="V366">
        <v>56</v>
      </c>
      <c r="W366">
        <v>55</v>
      </c>
      <c r="X366">
        <v>48</v>
      </c>
      <c r="Y366">
        <v>55</v>
      </c>
      <c r="Z366">
        <v>46</v>
      </c>
    </row>
    <row r="367" spans="1:26" x14ac:dyDescent="0.25">
      <c r="A367">
        <v>761</v>
      </c>
      <c r="B367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39</v>
      </c>
      <c r="T367">
        <v>52</v>
      </c>
      <c r="U367">
        <v>45</v>
      </c>
      <c r="V367">
        <v>37</v>
      </c>
      <c r="W367">
        <v>43</v>
      </c>
      <c r="X367">
        <v>47</v>
      </c>
      <c r="Y367">
        <v>45</v>
      </c>
      <c r="Z367">
        <v>39</v>
      </c>
    </row>
    <row r="368" spans="1:26" x14ac:dyDescent="0.25">
      <c r="A368">
        <v>762</v>
      </c>
      <c r="B368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38</v>
      </c>
      <c r="T368">
        <v>46</v>
      </c>
      <c r="U368">
        <v>55</v>
      </c>
      <c r="V368">
        <v>56</v>
      </c>
      <c r="W368">
        <v>63</v>
      </c>
      <c r="X368">
        <v>42</v>
      </c>
      <c r="Y368">
        <v>47</v>
      </c>
      <c r="Z368">
        <v>37</v>
      </c>
    </row>
    <row r="369" spans="1:26" x14ac:dyDescent="0.25">
      <c r="A369">
        <v>763</v>
      </c>
      <c r="B369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79</v>
      </c>
      <c r="T369">
        <v>99</v>
      </c>
      <c r="U369">
        <v>120</v>
      </c>
      <c r="V369">
        <v>101</v>
      </c>
      <c r="W369">
        <v>101</v>
      </c>
      <c r="X369">
        <v>100</v>
      </c>
      <c r="Y369">
        <v>109</v>
      </c>
      <c r="Z369">
        <v>97</v>
      </c>
    </row>
    <row r="370" spans="1:26" x14ac:dyDescent="0.25">
      <c r="A370">
        <v>764</v>
      </c>
      <c r="B370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52</v>
      </c>
      <c r="T370">
        <v>66</v>
      </c>
      <c r="U370">
        <v>66</v>
      </c>
      <c r="V370">
        <v>62</v>
      </c>
      <c r="W370">
        <v>63</v>
      </c>
      <c r="X370">
        <v>59</v>
      </c>
      <c r="Y370">
        <v>64</v>
      </c>
      <c r="Z370">
        <v>56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7</v>
      </c>
      <c r="P372">
        <v>7</v>
      </c>
      <c r="Q372">
        <v>7</v>
      </c>
      <c r="R372">
        <v>10</v>
      </c>
      <c r="S372">
        <v>7</v>
      </c>
      <c r="T372">
        <v>8</v>
      </c>
      <c r="U372">
        <v>7</v>
      </c>
      <c r="V372">
        <v>7</v>
      </c>
      <c r="W372">
        <v>6</v>
      </c>
      <c r="X372">
        <v>7</v>
      </c>
      <c r="Y372">
        <v>9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2226</v>
      </c>
      <c r="D374">
        <v>2226</v>
      </c>
      <c r="E374">
        <v>1908</v>
      </c>
      <c r="F374">
        <v>2009</v>
      </c>
      <c r="G374">
        <v>2114</v>
      </c>
      <c r="H374">
        <v>1856</v>
      </c>
      <c r="I374">
        <v>2332</v>
      </c>
      <c r="J374">
        <v>2078</v>
      </c>
      <c r="K374">
        <v>2125</v>
      </c>
      <c r="L374">
        <v>2332</v>
      </c>
      <c r="M374">
        <v>2014</v>
      </c>
      <c r="N374">
        <v>2226</v>
      </c>
      <c r="O374">
        <v>2442</v>
      </c>
      <c r="P374">
        <v>2405</v>
      </c>
      <c r="Q374">
        <v>2099</v>
      </c>
      <c r="R374">
        <v>1882</v>
      </c>
      <c r="S374">
        <v>2212</v>
      </c>
      <c r="T374">
        <v>1875</v>
      </c>
      <c r="U374">
        <v>2299</v>
      </c>
      <c r="V374">
        <v>2379</v>
      </c>
      <c r="W374">
        <v>2133</v>
      </c>
      <c r="X374">
        <v>2161</v>
      </c>
      <c r="Y374">
        <v>2113</v>
      </c>
      <c r="Z374">
        <v>2162</v>
      </c>
    </row>
    <row r="375" spans="1:26" x14ac:dyDescent="0.25">
      <c r="A375">
        <v>770</v>
      </c>
      <c r="B375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134707</v>
      </c>
      <c r="I375">
        <v>134707</v>
      </c>
      <c r="J375">
        <v>134707</v>
      </c>
      <c r="K375">
        <v>134754</v>
      </c>
      <c r="L375">
        <v>117963</v>
      </c>
      <c r="M375">
        <v>117916</v>
      </c>
      <c r="N375">
        <v>117916</v>
      </c>
      <c r="O375">
        <v>140932</v>
      </c>
      <c r="P375">
        <v>214327</v>
      </c>
      <c r="Q375">
        <v>197327</v>
      </c>
      <c r="R375">
        <v>182922</v>
      </c>
      <c r="S375">
        <v>137567</v>
      </c>
      <c r="T375">
        <v>148070</v>
      </c>
      <c r="U375">
        <v>148003</v>
      </c>
      <c r="V375">
        <v>100777</v>
      </c>
      <c r="W375">
        <v>84980</v>
      </c>
      <c r="X375">
        <v>99612</v>
      </c>
      <c r="Y375">
        <v>103097</v>
      </c>
      <c r="Z375">
        <v>165559</v>
      </c>
    </row>
    <row r="376" spans="1:26" x14ac:dyDescent="0.25">
      <c r="A376">
        <v>772</v>
      </c>
      <c r="B376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4440</v>
      </c>
      <c r="T377">
        <v>4227</v>
      </c>
      <c r="U377">
        <v>7024</v>
      </c>
      <c r="V377">
        <v>6982</v>
      </c>
      <c r="W377">
        <v>8430</v>
      </c>
      <c r="X377">
        <v>10842</v>
      </c>
      <c r="Y377">
        <v>6473</v>
      </c>
      <c r="Z377">
        <v>2380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1321</v>
      </c>
      <c r="T378">
        <v>3137</v>
      </c>
      <c r="U378">
        <v>5465</v>
      </c>
      <c r="V378">
        <v>5187</v>
      </c>
      <c r="W378">
        <v>3886</v>
      </c>
      <c r="X378">
        <v>7611</v>
      </c>
      <c r="Y378">
        <v>8501</v>
      </c>
      <c r="Z378">
        <v>19189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6</v>
      </c>
      <c r="T379">
        <v>0</v>
      </c>
      <c r="U379">
        <v>2</v>
      </c>
      <c r="V379">
        <v>0</v>
      </c>
      <c r="W379">
        <v>1</v>
      </c>
      <c r="X379">
        <v>3</v>
      </c>
      <c r="Y379">
        <v>15</v>
      </c>
      <c r="Z379">
        <v>0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5</v>
      </c>
      <c r="T381">
        <v>0</v>
      </c>
      <c r="U381">
        <v>11</v>
      </c>
      <c r="V381">
        <v>10</v>
      </c>
      <c r="W381">
        <v>103</v>
      </c>
      <c r="X381">
        <v>24</v>
      </c>
      <c r="Y381">
        <v>4</v>
      </c>
      <c r="Z381">
        <v>0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1</v>
      </c>
      <c r="T382">
        <v>0</v>
      </c>
      <c r="U382">
        <v>0</v>
      </c>
      <c r="V382">
        <v>1</v>
      </c>
      <c r="W382">
        <v>0</v>
      </c>
      <c r="X382">
        <v>2</v>
      </c>
      <c r="Y382">
        <v>0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1</v>
      </c>
      <c r="T383">
        <v>0</v>
      </c>
      <c r="U383">
        <v>0</v>
      </c>
      <c r="V383">
        <v>1</v>
      </c>
      <c r="W383">
        <v>3</v>
      </c>
      <c r="X383">
        <v>2</v>
      </c>
      <c r="Y383">
        <v>8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1</v>
      </c>
      <c r="V384">
        <v>1</v>
      </c>
      <c r="W384">
        <v>1</v>
      </c>
      <c r="X384">
        <v>1</v>
      </c>
      <c r="Y384">
        <v>0</v>
      </c>
      <c r="Z384">
        <v>0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5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12</v>
      </c>
      <c r="Z385">
        <v>0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3</v>
      </c>
      <c r="V387">
        <v>5</v>
      </c>
      <c r="W387">
        <v>6</v>
      </c>
      <c r="X387">
        <v>2</v>
      </c>
      <c r="Y387">
        <v>2</v>
      </c>
      <c r="Z387">
        <v>0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1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2</v>
      </c>
      <c r="X389">
        <v>1</v>
      </c>
      <c r="Y389">
        <v>0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1</v>
      </c>
      <c r="V390">
        <v>1</v>
      </c>
      <c r="W390">
        <v>1</v>
      </c>
      <c r="X390">
        <v>0</v>
      </c>
      <c r="Y390">
        <v>0</v>
      </c>
      <c r="Z390">
        <v>0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1</v>
      </c>
      <c r="Y391">
        <v>1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1</v>
      </c>
      <c r="X397">
        <v>1</v>
      </c>
      <c r="Y397">
        <v>20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1</v>
      </c>
      <c r="V399">
        <v>0</v>
      </c>
      <c r="W399">
        <v>95</v>
      </c>
      <c r="X399">
        <v>3</v>
      </c>
      <c r="Y399">
        <v>0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</v>
      </c>
      <c r="V402">
        <v>1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2</v>
      </c>
      <c r="W403">
        <v>0</v>
      </c>
      <c r="X403">
        <v>1</v>
      </c>
      <c r="Y403">
        <v>0</v>
      </c>
      <c r="Z403">
        <v>0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9</v>
      </c>
      <c r="T409">
        <v>0</v>
      </c>
      <c r="U409">
        <v>12</v>
      </c>
      <c r="V409">
        <v>12</v>
      </c>
      <c r="W409">
        <v>16</v>
      </c>
      <c r="X409">
        <v>11</v>
      </c>
      <c r="Y409">
        <v>6</v>
      </c>
      <c r="Z409">
        <v>0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1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4</v>
      </c>
      <c r="T411">
        <v>0</v>
      </c>
      <c r="U411">
        <v>9</v>
      </c>
      <c r="V411">
        <v>9</v>
      </c>
      <c r="W411">
        <v>5</v>
      </c>
      <c r="X411">
        <v>8</v>
      </c>
      <c r="Y411">
        <v>5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2</v>
      </c>
      <c r="T412">
        <v>0</v>
      </c>
      <c r="U412">
        <v>0</v>
      </c>
      <c r="V412">
        <v>2</v>
      </c>
      <c r="W412">
        <v>1</v>
      </c>
      <c r="X412">
        <v>6</v>
      </c>
      <c r="Y412">
        <v>1</v>
      </c>
      <c r="Z412">
        <v>0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2</v>
      </c>
      <c r="T413">
        <v>0</v>
      </c>
      <c r="U413">
        <v>2</v>
      </c>
      <c r="V413">
        <v>0</v>
      </c>
      <c r="W413">
        <v>1</v>
      </c>
      <c r="X413">
        <v>1</v>
      </c>
      <c r="Y413">
        <v>0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1</v>
      </c>
      <c r="T414">
        <v>0</v>
      </c>
      <c r="U414">
        <v>2</v>
      </c>
      <c r="V414">
        <v>2</v>
      </c>
      <c r="W414">
        <v>5</v>
      </c>
      <c r="X414">
        <v>1</v>
      </c>
      <c r="Y414">
        <v>3</v>
      </c>
      <c r="Z414">
        <v>0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-45</v>
      </c>
      <c r="T415">
        <v>0</v>
      </c>
      <c r="U415">
        <v>0</v>
      </c>
      <c r="V415">
        <v>0</v>
      </c>
      <c r="W415">
        <v>24</v>
      </c>
      <c r="X415">
        <v>4</v>
      </c>
      <c r="Y415">
        <v>4</v>
      </c>
      <c r="Z415">
        <v>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2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15</v>
      </c>
      <c r="Z416">
        <v>-7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4</v>
      </c>
      <c r="T417">
        <v>0</v>
      </c>
      <c r="U417">
        <v>5</v>
      </c>
      <c r="V417">
        <v>11</v>
      </c>
      <c r="W417">
        <v>23</v>
      </c>
      <c r="X417">
        <v>1</v>
      </c>
      <c r="Y417">
        <v>2</v>
      </c>
      <c r="Z417">
        <v>0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1</v>
      </c>
      <c r="T418">
        <v>0</v>
      </c>
      <c r="U418">
        <v>4</v>
      </c>
      <c r="V418">
        <v>1</v>
      </c>
      <c r="W418">
        <v>1</v>
      </c>
      <c r="X418">
        <v>0</v>
      </c>
      <c r="Y418">
        <v>1</v>
      </c>
      <c r="Z418">
        <v>0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3</v>
      </c>
      <c r="V419">
        <v>1</v>
      </c>
      <c r="W419">
        <v>2</v>
      </c>
      <c r="X419">
        <v>3</v>
      </c>
      <c r="Y419">
        <v>2</v>
      </c>
      <c r="Z419">
        <v>3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3</v>
      </c>
      <c r="T420">
        <v>0</v>
      </c>
      <c r="U420">
        <v>5</v>
      </c>
      <c r="V420">
        <v>0</v>
      </c>
      <c r="W420">
        <v>1</v>
      </c>
      <c r="X420">
        <v>0</v>
      </c>
      <c r="Y420">
        <v>0</v>
      </c>
      <c r="Z420">
        <v>0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1</v>
      </c>
      <c r="T421">
        <v>0</v>
      </c>
      <c r="U421">
        <v>0</v>
      </c>
      <c r="V421">
        <v>0</v>
      </c>
      <c r="W421">
        <v>23</v>
      </c>
      <c r="X421">
        <v>2</v>
      </c>
      <c r="Y421">
        <v>4</v>
      </c>
      <c r="Z421">
        <v>0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9</v>
      </c>
      <c r="Z422">
        <v>-5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4</v>
      </c>
      <c r="T423">
        <v>0</v>
      </c>
      <c r="U423">
        <v>4</v>
      </c>
      <c r="V423">
        <v>7</v>
      </c>
      <c r="W423">
        <v>12</v>
      </c>
      <c r="X423">
        <v>0</v>
      </c>
      <c r="Y423">
        <v>1</v>
      </c>
      <c r="Z423">
        <v>0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1</v>
      </c>
      <c r="Z424">
        <v>0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2</v>
      </c>
      <c r="V425">
        <v>2</v>
      </c>
      <c r="W425">
        <v>1</v>
      </c>
      <c r="X425">
        <v>2</v>
      </c>
      <c r="Y425">
        <v>1</v>
      </c>
      <c r="Z425">
        <v>3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3</v>
      </c>
      <c r="T426">
        <v>0</v>
      </c>
      <c r="U426">
        <v>4</v>
      </c>
      <c r="V426">
        <v>0</v>
      </c>
      <c r="W426">
        <v>1</v>
      </c>
      <c r="X426">
        <v>0</v>
      </c>
      <c r="Y426">
        <v>0</v>
      </c>
      <c r="Z426">
        <v>0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6</v>
      </c>
      <c r="W427">
        <v>6</v>
      </c>
      <c r="X427">
        <v>1</v>
      </c>
      <c r="Y427">
        <v>0</v>
      </c>
      <c r="Z427">
        <v>0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6</v>
      </c>
      <c r="T429">
        <v>0</v>
      </c>
      <c r="U429">
        <v>16</v>
      </c>
      <c r="V429">
        <v>8</v>
      </c>
      <c r="W429">
        <v>1</v>
      </c>
      <c r="X429">
        <v>0</v>
      </c>
      <c r="Y429">
        <v>0</v>
      </c>
      <c r="Z429">
        <v>0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1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1</v>
      </c>
      <c r="V431">
        <v>-1</v>
      </c>
      <c r="W431">
        <v>0</v>
      </c>
      <c r="X431">
        <v>1</v>
      </c>
      <c r="Y431">
        <v>1</v>
      </c>
      <c r="Z431">
        <v>2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1</v>
      </c>
      <c r="V432">
        <v>1</v>
      </c>
      <c r="W432">
        <v>1</v>
      </c>
      <c r="X432">
        <v>5</v>
      </c>
      <c r="Y432">
        <v>2</v>
      </c>
      <c r="Z432">
        <v>0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3</v>
      </c>
      <c r="T433">
        <v>0</v>
      </c>
      <c r="U433">
        <v>0</v>
      </c>
      <c r="V433">
        <v>2</v>
      </c>
      <c r="W433">
        <v>0</v>
      </c>
      <c r="X433">
        <v>2</v>
      </c>
      <c r="Y433">
        <v>0</v>
      </c>
      <c r="Z433">
        <v>0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1</v>
      </c>
      <c r="T435">
        <v>0</v>
      </c>
      <c r="U435">
        <v>3</v>
      </c>
      <c r="V435">
        <v>2</v>
      </c>
      <c r="W435">
        <v>1</v>
      </c>
      <c r="X435">
        <v>12</v>
      </c>
      <c r="Y435">
        <v>0</v>
      </c>
      <c r="Z435">
        <v>0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1</v>
      </c>
      <c r="V437">
        <v>-1</v>
      </c>
      <c r="W437">
        <v>0</v>
      </c>
      <c r="X437">
        <v>1</v>
      </c>
      <c r="Y437">
        <v>0</v>
      </c>
      <c r="Z437">
        <v>1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4</v>
      </c>
      <c r="T438">
        <v>0</v>
      </c>
      <c r="U438">
        <v>2</v>
      </c>
      <c r="V438">
        <v>0</v>
      </c>
      <c r="W438">
        <v>2</v>
      </c>
      <c r="X438">
        <v>0</v>
      </c>
      <c r="Y438">
        <v>0</v>
      </c>
      <c r="Z438">
        <v>1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3</v>
      </c>
      <c r="W445">
        <v>1</v>
      </c>
      <c r="X445">
        <v>3</v>
      </c>
      <c r="Y445">
        <v>0</v>
      </c>
      <c r="Z445">
        <v>0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3</v>
      </c>
      <c r="V446">
        <v>0</v>
      </c>
      <c r="W446">
        <v>2</v>
      </c>
      <c r="X446">
        <v>1</v>
      </c>
      <c r="Y446">
        <v>6</v>
      </c>
      <c r="Z446">
        <v>0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3</v>
      </c>
      <c r="V447">
        <v>0</v>
      </c>
      <c r="W447">
        <v>2</v>
      </c>
      <c r="X447">
        <v>1</v>
      </c>
      <c r="Y447">
        <v>6</v>
      </c>
      <c r="Z447">
        <v>0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3</v>
      </c>
      <c r="W448">
        <v>1</v>
      </c>
      <c r="X448">
        <v>3</v>
      </c>
      <c r="Y448">
        <v>0</v>
      </c>
      <c r="Z448">
        <v>0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3</v>
      </c>
      <c r="V449">
        <v>0</v>
      </c>
      <c r="W449">
        <v>9</v>
      </c>
      <c r="X449">
        <v>7</v>
      </c>
      <c r="Y449">
        <v>7</v>
      </c>
      <c r="Z449">
        <v>2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1</v>
      </c>
      <c r="V450">
        <v>5</v>
      </c>
      <c r="W450">
        <v>2</v>
      </c>
      <c r="X450">
        <v>1</v>
      </c>
      <c r="Y450">
        <v>2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51</v>
      </c>
      <c r="T451">
        <v>0</v>
      </c>
      <c r="U451">
        <v>2</v>
      </c>
      <c r="V451">
        <v>0</v>
      </c>
      <c r="W451">
        <v>-23</v>
      </c>
      <c r="X451">
        <v>-1</v>
      </c>
      <c r="Y451">
        <v>11</v>
      </c>
      <c r="Z451">
        <v>0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-2</v>
      </c>
      <c r="T452">
        <v>0</v>
      </c>
      <c r="U452">
        <v>-1</v>
      </c>
      <c r="V452">
        <v>0</v>
      </c>
      <c r="W452">
        <v>0</v>
      </c>
      <c r="X452">
        <v>0</v>
      </c>
      <c r="Y452">
        <v>-15</v>
      </c>
      <c r="Z452">
        <v>7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1</v>
      </c>
      <c r="T453">
        <v>0</v>
      </c>
      <c r="U453">
        <v>6</v>
      </c>
      <c r="V453">
        <v>-1</v>
      </c>
      <c r="W453">
        <v>80</v>
      </c>
      <c r="X453">
        <v>23</v>
      </c>
      <c r="Y453">
        <v>2</v>
      </c>
      <c r="Z453">
        <v>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-4</v>
      </c>
      <c r="V454">
        <v>0</v>
      </c>
      <c r="W454">
        <v>-1</v>
      </c>
      <c r="X454">
        <v>2</v>
      </c>
      <c r="Y454">
        <v>-1</v>
      </c>
      <c r="Z454">
        <v>0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0</v>
      </c>
      <c r="T455">
        <v>0</v>
      </c>
      <c r="U455">
        <v>-3</v>
      </c>
      <c r="V455">
        <v>0</v>
      </c>
      <c r="W455">
        <v>1</v>
      </c>
      <c r="X455">
        <v>-1</v>
      </c>
      <c r="Y455">
        <v>6</v>
      </c>
      <c r="Z455">
        <v>-3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-3</v>
      </c>
      <c r="T456">
        <v>0</v>
      </c>
      <c r="U456">
        <v>-4</v>
      </c>
      <c r="V456">
        <v>1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4</v>
      </c>
      <c r="T457">
        <v>0</v>
      </c>
      <c r="U457">
        <v>1</v>
      </c>
      <c r="V457">
        <v>0</v>
      </c>
      <c r="W457">
        <v>-23</v>
      </c>
      <c r="X457">
        <v>-1</v>
      </c>
      <c r="Y457">
        <v>8</v>
      </c>
      <c r="Z457">
        <v>0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-1</v>
      </c>
      <c r="T458">
        <v>0</v>
      </c>
      <c r="U458">
        <v>-1</v>
      </c>
      <c r="V458">
        <v>0</v>
      </c>
      <c r="W458">
        <v>0</v>
      </c>
      <c r="X458">
        <v>0</v>
      </c>
      <c r="Y458">
        <v>-9</v>
      </c>
      <c r="Z458">
        <v>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-4</v>
      </c>
      <c r="T459">
        <v>0</v>
      </c>
      <c r="U459">
        <v>-1</v>
      </c>
      <c r="V459">
        <v>-2</v>
      </c>
      <c r="W459">
        <v>-6</v>
      </c>
      <c r="X459">
        <v>2</v>
      </c>
      <c r="Y459">
        <v>1</v>
      </c>
      <c r="Z459">
        <v>0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-1</v>
      </c>
      <c r="X460">
        <v>1</v>
      </c>
      <c r="Y460">
        <v>-1</v>
      </c>
      <c r="Z460">
        <v>0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-2</v>
      </c>
      <c r="V461">
        <v>-2</v>
      </c>
      <c r="W461">
        <v>1</v>
      </c>
      <c r="X461">
        <v>-1</v>
      </c>
      <c r="Y461">
        <v>-1</v>
      </c>
      <c r="Z461">
        <v>-3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-3</v>
      </c>
      <c r="T462">
        <v>0</v>
      </c>
      <c r="U462">
        <v>-3</v>
      </c>
      <c r="V462">
        <v>1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1</v>
      </c>
      <c r="T463">
        <v>0</v>
      </c>
      <c r="U463">
        <v>0</v>
      </c>
      <c r="V463">
        <v>-6</v>
      </c>
      <c r="W463">
        <v>-6</v>
      </c>
      <c r="X463">
        <v>0</v>
      </c>
      <c r="Y463">
        <v>1</v>
      </c>
      <c r="Z463">
        <v>0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-6</v>
      </c>
      <c r="T465">
        <v>0</v>
      </c>
      <c r="U465">
        <v>-16</v>
      </c>
      <c r="V465">
        <v>-8</v>
      </c>
      <c r="W465">
        <v>-1</v>
      </c>
      <c r="X465">
        <v>0</v>
      </c>
      <c r="Y465">
        <v>1</v>
      </c>
      <c r="Z465">
        <v>0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-2</v>
      </c>
      <c r="T466">
        <v>0</v>
      </c>
      <c r="U466">
        <v>0</v>
      </c>
      <c r="V466">
        <v>0</v>
      </c>
      <c r="W466">
        <v>-1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-1</v>
      </c>
      <c r="V467">
        <v>1</v>
      </c>
      <c r="W467">
        <v>0</v>
      </c>
      <c r="X467">
        <v>-1</v>
      </c>
      <c r="Y467">
        <v>-1</v>
      </c>
      <c r="Z467">
        <v>-2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-1</v>
      </c>
      <c r="V468">
        <v>-1</v>
      </c>
      <c r="W468">
        <v>-1</v>
      </c>
      <c r="X468">
        <v>-5</v>
      </c>
      <c r="Y468">
        <v>-2</v>
      </c>
      <c r="Z468">
        <v>0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-3</v>
      </c>
      <c r="T469">
        <v>0</v>
      </c>
      <c r="U469">
        <v>0</v>
      </c>
      <c r="V469">
        <v>-2</v>
      </c>
      <c r="W469">
        <v>1</v>
      </c>
      <c r="X469">
        <v>-1</v>
      </c>
      <c r="Y469">
        <v>20</v>
      </c>
      <c r="Z469">
        <v>0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0</v>
      </c>
      <c r="T471">
        <v>0</v>
      </c>
      <c r="U471">
        <v>-2</v>
      </c>
      <c r="V471">
        <v>-2</v>
      </c>
      <c r="W471">
        <v>94</v>
      </c>
      <c r="X471">
        <v>-9</v>
      </c>
      <c r="Y471">
        <v>0</v>
      </c>
      <c r="Z471">
        <v>0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-1</v>
      </c>
      <c r="V473">
        <v>1</v>
      </c>
      <c r="W473">
        <v>0</v>
      </c>
      <c r="X473">
        <v>0</v>
      </c>
      <c r="Y473">
        <v>0</v>
      </c>
      <c r="Z473">
        <v>-1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-4</v>
      </c>
      <c r="T474">
        <v>0</v>
      </c>
      <c r="U474">
        <v>-1</v>
      </c>
      <c r="V474">
        <v>1</v>
      </c>
      <c r="W474">
        <v>-2</v>
      </c>
      <c r="X474">
        <v>0</v>
      </c>
      <c r="Y474">
        <v>0</v>
      </c>
      <c r="Z474">
        <v>-1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2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9</v>
      </c>
      <c r="T481">
        <v>0</v>
      </c>
      <c r="U481">
        <v>12</v>
      </c>
      <c r="V481">
        <v>9</v>
      </c>
      <c r="W481">
        <v>15</v>
      </c>
      <c r="X481">
        <v>8</v>
      </c>
      <c r="Y481">
        <v>6</v>
      </c>
      <c r="Z481">
        <v>0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1</v>
      </c>
      <c r="T482">
        <v>0</v>
      </c>
      <c r="U482">
        <v>-2</v>
      </c>
      <c r="V482">
        <v>0</v>
      </c>
      <c r="W482">
        <v>-2</v>
      </c>
      <c r="X482">
        <v>0</v>
      </c>
      <c r="Y482">
        <v>-6</v>
      </c>
      <c r="Z482">
        <v>0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4</v>
      </c>
      <c r="T483">
        <v>0</v>
      </c>
      <c r="U483">
        <v>6</v>
      </c>
      <c r="V483">
        <v>9</v>
      </c>
      <c r="W483">
        <v>3</v>
      </c>
      <c r="X483">
        <v>7</v>
      </c>
      <c r="Y483">
        <v>-1</v>
      </c>
      <c r="Z483">
        <v>1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2</v>
      </c>
      <c r="T484">
        <v>0</v>
      </c>
      <c r="U484">
        <v>0</v>
      </c>
      <c r="V484">
        <v>-1</v>
      </c>
      <c r="W484">
        <v>0</v>
      </c>
      <c r="X484">
        <v>3</v>
      </c>
      <c r="Y484">
        <v>1</v>
      </c>
      <c r="Z484">
        <v>0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1</v>
      </c>
      <c r="T485">
        <v>0</v>
      </c>
      <c r="U485">
        <v>-1</v>
      </c>
      <c r="V485">
        <v>0</v>
      </c>
      <c r="W485">
        <v>-8</v>
      </c>
      <c r="X485">
        <v>-6</v>
      </c>
      <c r="Y485">
        <v>-7</v>
      </c>
      <c r="Z485">
        <v>-2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1</v>
      </c>
      <c r="T486">
        <v>0</v>
      </c>
      <c r="U486">
        <v>1</v>
      </c>
      <c r="V486">
        <v>-3</v>
      </c>
      <c r="W486">
        <v>3</v>
      </c>
      <c r="X486">
        <v>0</v>
      </c>
      <c r="Y486">
        <v>1</v>
      </c>
      <c r="Z486">
        <v>0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21</v>
      </c>
      <c r="T487">
        <v>0</v>
      </c>
      <c r="U487">
        <v>15</v>
      </c>
      <c r="V487">
        <v>14</v>
      </c>
      <c r="W487">
        <v>18</v>
      </c>
      <c r="X487">
        <v>18</v>
      </c>
      <c r="Y487">
        <v>54</v>
      </c>
      <c r="Z487">
        <v>0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1</v>
      </c>
      <c r="T488">
        <v>0</v>
      </c>
      <c r="U488">
        <v>2</v>
      </c>
      <c r="V488">
        <v>0</v>
      </c>
      <c r="W488">
        <v>0</v>
      </c>
      <c r="X488">
        <v>1</v>
      </c>
      <c r="Y488">
        <v>0</v>
      </c>
      <c r="Z488">
        <v>0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10</v>
      </c>
      <c r="T489">
        <v>0</v>
      </c>
      <c r="U489">
        <v>24</v>
      </c>
      <c r="V489">
        <v>24</v>
      </c>
      <c r="W489">
        <v>209</v>
      </c>
      <c r="X489">
        <v>37</v>
      </c>
      <c r="Y489">
        <v>12</v>
      </c>
      <c r="Z489">
        <v>1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3</v>
      </c>
      <c r="T490">
        <v>0</v>
      </c>
      <c r="U490">
        <v>0</v>
      </c>
      <c r="V490">
        <v>3</v>
      </c>
      <c r="W490">
        <v>1</v>
      </c>
      <c r="X490">
        <v>9</v>
      </c>
      <c r="Y490">
        <v>1</v>
      </c>
      <c r="Z490">
        <v>0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3</v>
      </c>
      <c r="T491">
        <v>0</v>
      </c>
      <c r="U491">
        <v>2</v>
      </c>
      <c r="V491">
        <v>1</v>
      </c>
      <c r="W491">
        <v>6</v>
      </c>
      <c r="X491">
        <v>5</v>
      </c>
      <c r="Y491">
        <v>8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1</v>
      </c>
      <c r="T492">
        <v>0</v>
      </c>
      <c r="U492">
        <v>5</v>
      </c>
      <c r="V492">
        <v>5</v>
      </c>
      <c r="W492">
        <v>7</v>
      </c>
      <c r="X492">
        <v>2</v>
      </c>
      <c r="Y492">
        <v>3</v>
      </c>
      <c r="Z492">
        <v>0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-41</v>
      </c>
      <c r="T493">
        <v>0</v>
      </c>
      <c r="U493">
        <v>0</v>
      </c>
      <c r="V493">
        <v>11</v>
      </c>
      <c r="W493">
        <v>54</v>
      </c>
      <c r="X493">
        <v>13</v>
      </c>
      <c r="Y493">
        <v>8</v>
      </c>
      <c r="Z493">
        <v>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4</v>
      </c>
      <c r="T494">
        <v>0</v>
      </c>
      <c r="U494">
        <v>6</v>
      </c>
      <c r="V494">
        <v>0</v>
      </c>
      <c r="W494">
        <v>2</v>
      </c>
      <c r="X494">
        <v>1</v>
      </c>
      <c r="Y494">
        <v>30</v>
      </c>
      <c r="Z494">
        <v>-12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15</v>
      </c>
      <c r="T495">
        <v>0</v>
      </c>
      <c r="U495">
        <v>31</v>
      </c>
      <c r="V495">
        <v>28</v>
      </c>
      <c r="W495">
        <v>39</v>
      </c>
      <c r="X495">
        <v>14</v>
      </c>
      <c r="Y495">
        <v>9</v>
      </c>
      <c r="Z495">
        <v>0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3</v>
      </c>
      <c r="T496">
        <v>0</v>
      </c>
      <c r="U496">
        <v>4</v>
      </c>
      <c r="V496">
        <v>4</v>
      </c>
      <c r="W496">
        <v>4</v>
      </c>
      <c r="X496">
        <v>3</v>
      </c>
      <c r="Y496">
        <v>3</v>
      </c>
      <c r="Z496">
        <v>0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10</v>
      </c>
      <c r="V497">
        <v>1</v>
      </c>
      <c r="W497">
        <v>12</v>
      </c>
      <c r="X497">
        <v>14</v>
      </c>
      <c r="Y497">
        <v>11</v>
      </c>
      <c r="Z497">
        <v>11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10</v>
      </c>
      <c r="T498">
        <v>0</v>
      </c>
      <c r="U498">
        <v>13</v>
      </c>
      <c r="V498">
        <v>6</v>
      </c>
      <c r="W498">
        <v>7</v>
      </c>
      <c r="X498">
        <v>6</v>
      </c>
      <c r="Y498">
        <v>4</v>
      </c>
      <c r="Z498">
        <v>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2395</v>
      </c>
      <c r="T500">
        <v>2460</v>
      </c>
      <c r="U500">
        <v>2419</v>
      </c>
      <c r="V500">
        <v>2130</v>
      </c>
      <c r="W500">
        <v>2557</v>
      </c>
      <c r="X500">
        <v>2504</v>
      </c>
      <c r="Y500">
        <v>2708</v>
      </c>
      <c r="Z500">
        <v>3059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8700</v>
      </c>
      <c r="T502">
        <v>9726</v>
      </c>
      <c r="U502">
        <v>9792</v>
      </c>
      <c r="V502">
        <v>10144</v>
      </c>
      <c r="W502">
        <v>8313</v>
      </c>
      <c r="X502">
        <v>8470</v>
      </c>
      <c r="Y502">
        <v>9995</v>
      </c>
      <c r="Z502">
        <v>9998</v>
      </c>
    </row>
    <row r="503" spans="1:26" x14ac:dyDescent="0.25">
      <c r="A503">
        <v>903</v>
      </c>
      <c r="B503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3055</v>
      </c>
      <c r="T503">
        <v>3153</v>
      </c>
      <c r="U503">
        <v>3151</v>
      </c>
      <c r="V503">
        <v>3145</v>
      </c>
      <c r="W503">
        <v>2398</v>
      </c>
      <c r="X503">
        <v>3149</v>
      </c>
      <c r="Y503">
        <v>3145</v>
      </c>
      <c r="Z503">
        <v>3158</v>
      </c>
    </row>
    <row r="504" spans="1:26" x14ac:dyDescent="0.25">
      <c r="A504">
        <v>904</v>
      </c>
      <c r="B504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28504</v>
      </c>
      <c r="T504">
        <v>32914</v>
      </c>
      <c r="U504">
        <v>76475</v>
      </c>
      <c r="V504">
        <v>28671</v>
      </c>
      <c r="W504">
        <v>37789</v>
      </c>
      <c r="X504">
        <v>10887</v>
      </c>
      <c r="Y504">
        <v>11981</v>
      </c>
      <c r="Z504">
        <v>75695</v>
      </c>
    </row>
    <row r="505" spans="1:26" x14ac:dyDescent="0.25">
      <c r="A505">
        <v>905</v>
      </c>
      <c r="B505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7148</v>
      </c>
      <c r="T505">
        <v>4365</v>
      </c>
      <c r="U505">
        <v>5580</v>
      </c>
      <c r="V505">
        <v>8948</v>
      </c>
      <c r="W505">
        <v>8845</v>
      </c>
      <c r="X505">
        <v>4870</v>
      </c>
      <c r="Y505">
        <v>19605</v>
      </c>
      <c r="Z505">
        <v>39653</v>
      </c>
    </row>
    <row r="506" spans="1:26" x14ac:dyDescent="0.25">
      <c r="A506">
        <v>906</v>
      </c>
      <c r="B506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74454</v>
      </c>
      <c r="T506">
        <v>43237</v>
      </c>
      <c r="U506">
        <v>14655</v>
      </c>
      <c r="V506">
        <v>28751</v>
      </c>
      <c r="W506">
        <v>16905</v>
      </c>
      <c r="X506">
        <v>32658</v>
      </c>
      <c r="Y506">
        <v>49138</v>
      </c>
      <c r="Z506">
        <v>29128</v>
      </c>
    </row>
    <row r="507" spans="1:26" x14ac:dyDescent="0.25">
      <c r="A507">
        <v>907</v>
      </c>
      <c r="B507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2394</v>
      </c>
      <c r="T507">
        <v>735</v>
      </c>
      <c r="U507">
        <v>5718</v>
      </c>
      <c r="V507">
        <v>5224</v>
      </c>
      <c r="W507">
        <v>4315</v>
      </c>
      <c r="X507">
        <v>28994</v>
      </c>
      <c r="Y507">
        <v>14762</v>
      </c>
      <c r="Z507">
        <v>0</v>
      </c>
    </row>
    <row r="508" spans="1:26" x14ac:dyDescent="0.25">
      <c r="A508">
        <v>908</v>
      </c>
      <c r="B508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7865</v>
      </c>
      <c r="T508">
        <v>54011</v>
      </c>
      <c r="U508">
        <v>33294</v>
      </c>
      <c r="V508">
        <v>15602</v>
      </c>
      <c r="W508">
        <v>9410</v>
      </c>
      <c r="X508">
        <v>4366</v>
      </c>
      <c r="Y508">
        <v>2204</v>
      </c>
      <c r="Z508">
        <v>16811</v>
      </c>
    </row>
    <row r="509" spans="1:26" x14ac:dyDescent="0.25">
      <c r="A509">
        <v>909</v>
      </c>
      <c r="B509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17199</v>
      </c>
      <c r="T509">
        <v>12805</v>
      </c>
      <c r="U509">
        <v>12281</v>
      </c>
      <c r="V509">
        <v>13577</v>
      </c>
      <c r="W509">
        <v>7501</v>
      </c>
      <c r="X509">
        <v>17834</v>
      </c>
      <c r="Y509">
        <v>5404</v>
      </c>
      <c r="Z509">
        <v>4273</v>
      </c>
    </row>
    <row r="510" spans="1:26" x14ac:dyDescent="0.25">
      <c r="A510">
        <v>915</v>
      </c>
      <c r="B510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8211</v>
      </c>
      <c r="I510">
        <v>8333</v>
      </c>
      <c r="J510">
        <v>8287</v>
      </c>
      <c r="K510">
        <v>8493</v>
      </c>
      <c r="L510">
        <v>8624</v>
      </c>
      <c r="M510">
        <v>8418</v>
      </c>
      <c r="N510">
        <v>9335</v>
      </c>
      <c r="O510">
        <v>9650</v>
      </c>
      <c r="P510">
        <v>9713</v>
      </c>
      <c r="Q510">
        <v>6774</v>
      </c>
      <c r="R510">
        <v>6357</v>
      </c>
      <c r="S510">
        <v>7627</v>
      </c>
      <c r="T510">
        <v>6732</v>
      </c>
      <c r="U510">
        <v>7901</v>
      </c>
      <c r="V510">
        <v>6458</v>
      </c>
      <c r="W510">
        <v>6986</v>
      </c>
      <c r="X510">
        <v>6414</v>
      </c>
      <c r="Y510">
        <v>7049</v>
      </c>
      <c r="Z510">
        <v>8311</v>
      </c>
    </row>
    <row r="511" spans="1:26" x14ac:dyDescent="0.25">
      <c r="A511">
        <v>916</v>
      </c>
      <c r="B51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-614</v>
      </c>
      <c r="I511">
        <v>144</v>
      </c>
      <c r="J511">
        <v>419</v>
      </c>
      <c r="K511">
        <v>599</v>
      </c>
      <c r="L511">
        <v>717</v>
      </c>
      <c r="M511">
        <v>509</v>
      </c>
      <c r="N511">
        <v>1140</v>
      </c>
      <c r="O511">
        <v>2064</v>
      </c>
      <c r="P511">
        <v>667</v>
      </c>
      <c r="Q511">
        <v>-1020</v>
      </c>
      <c r="R511">
        <v>-1043</v>
      </c>
      <c r="S511">
        <v>667</v>
      </c>
      <c r="T511">
        <v>372</v>
      </c>
      <c r="U511">
        <v>767</v>
      </c>
      <c r="V511">
        <v>-460</v>
      </c>
      <c r="W511">
        <v>-674</v>
      </c>
      <c r="X511">
        <v>-203</v>
      </c>
      <c r="Y511">
        <v>-3489</v>
      </c>
      <c r="Z511">
        <v>3977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28</v>
      </c>
      <c r="T513">
        <v>24</v>
      </c>
      <c r="U513">
        <v>60</v>
      </c>
      <c r="V513">
        <v>41</v>
      </c>
      <c r="W513">
        <v>0</v>
      </c>
      <c r="X513">
        <v>0</v>
      </c>
      <c r="Y513">
        <v>54</v>
      </c>
      <c r="Z513">
        <v>278</v>
      </c>
    </row>
    <row r="514" spans="1:26" x14ac:dyDescent="0.25">
      <c r="A514">
        <v>919</v>
      </c>
      <c r="B514" t="s">
        <v>571</v>
      </c>
      <c r="C514">
        <v>8619</v>
      </c>
      <c r="D514">
        <v>10275</v>
      </c>
      <c r="E514">
        <v>11370</v>
      </c>
      <c r="F514">
        <v>7910</v>
      </c>
      <c r="G514">
        <v>7350</v>
      </c>
      <c r="H514">
        <v>8962</v>
      </c>
      <c r="I514">
        <v>7914</v>
      </c>
      <c r="J514">
        <v>8838</v>
      </c>
      <c r="K514">
        <v>7395</v>
      </c>
      <c r="L514">
        <v>7668</v>
      </c>
      <c r="M514">
        <v>7039</v>
      </c>
      <c r="N514">
        <v>5899</v>
      </c>
      <c r="O514">
        <v>10085</v>
      </c>
      <c r="P514">
        <v>10483</v>
      </c>
      <c r="Q514">
        <v>7735</v>
      </c>
      <c r="R514">
        <v>10156</v>
      </c>
      <c r="S514">
        <v>7851</v>
      </c>
      <c r="T514">
        <v>6761</v>
      </c>
      <c r="U514">
        <v>7831</v>
      </c>
      <c r="V514">
        <v>9290</v>
      </c>
      <c r="W514">
        <v>6235</v>
      </c>
      <c r="X514">
        <v>7027</v>
      </c>
      <c r="Y514">
        <v>7493</v>
      </c>
      <c r="Z514">
        <v>7325</v>
      </c>
    </row>
    <row r="515" spans="1:26" x14ac:dyDescent="0.25">
      <c r="A515">
        <v>919</v>
      </c>
      <c r="B515" t="s">
        <v>571</v>
      </c>
      <c r="C515">
        <v>8619</v>
      </c>
      <c r="D515">
        <v>10275</v>
      </c>
      <c r="E515">
        <v>11370</v>
      </c>
      <c r="F515">
        <v>7910</v>
      </c>
      <c r="G515">
        <v>7350</v>
      </c>
      <c r="H515">
        <v>8962</v>
      </c>
      <c r="I515">
        <v>7914</v>
      </c>
      <c r="J515">
        <v>8838</v>
      </c>
      <c r="K515">
        <v>7395</v>
      </c>
      <c r="L515">
        <v>7668</v>
      </c>
      <c r="M515">
        <v>7039</v>
      </c>
      <c r="N515">
        <v>5899</v>
      </c>
      <c r="O515">
        <v>10085</v>
      </c>
      <c r="P515">
        <v>10483</v>
      </c>
      <c r="Q515">
        <v>7735</v>
      </c>
      <c r="R515">
        <v>10156</v>
      </c>
      <c r="S515">
        <v>7851</v>
      </c>
      <c r="T515">
        <v>6761</v>
      </c>
      <c r="U515">
        <v>7831</v>
      </c>
      <c r="V515">
        <v>9290</v>
      </c>
      <c r="W515">
        <v>6235</v>
      </c>
      <c r="X515">
        <v>7027</v>
      </c>
      <c r="Y515">
        <v>7493</v>
      </c>
      <c r="Z515">
        <v>7325</v>
      </c>
    </row>
    <row r="516" spans="1:26" x14ac:dyDescent="0.25">
      <c r="A516">
        <v>920</v>
      </c>
      <c r="B516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140</v>
      </c>
      <c r="T516">
        <v>0</v>
      </c>
      <c r="U516">
        <v>152</v>
      </c>
      <c r="V516">
        <v>158</v>
      </c>
      <c r="W516">
        <v>145</v>
      </c>
      <c r="X516">
        <v>132</v>
      </c>
      <c r="Y516">
        <v>120</v>
      </c>
      <c r="Z516">
        <v>60</v>
      </c>
    </row>
    <row r="517" spans="1:26" x14ac:dyDescent="0.25">
      <c r="A517">
        <v>921</v>
      </c>
      <c r="B517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6186</v>
      </c>
      <c r="I517">
        <v>6186</v>
      </c>
      <c r="J517">
        <v>6186</v>
      </c>
      <c r="K517">
        <v>6959</v>
      </c>
      <c r="L517">
        <v>6959</v>
      </c>
      <c r="M517">
        <v>6186</v>
      </c>
      <c r="N517">
        <v>6186</v>
      </c>
      <c r="O517">
        <v>1018</v>
      </c>
      <c r="P517">
        <v>3628</v>
      </c>
      <c r="Q517">
        <v>2620</v>
      </c>
      <c r="R517">
        <v>3925</v>
      </c>
      <c r="S517">
        <v>4254</v>
      </c>
      <c r="T517">
        <v>2005</v>
      </c>
      <c r="U517">
        <v>1695</v>
      </c>
      <c r="V517">
        <v>3223</v>
      </c>
      <c r="W517">
        <v>7620</v>
      </c>
      <c r="X517">
        <v>5251</v>
      </c>
      <c r="Y517">
        <v>6713</v>
      </c>
      <c r="Z517">
        <v>9995</v>
      </c>
    </row>
    <row r="518" spans="1:26" x14ac:dyDescent="0.25">
      <c r="A518">
        <v>922</v>
      </c>
      <c r="B518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6115</v>
      </c>
      <c r="I518">
        <v>6115</v>
      </c>
      <c r="J518">
        <v>6115</v>
      </c>
      <c r="K518">
        <v>6879</v>
      </c>
      <c r="L518">
        <v>6879</v>
      </c>
      <c r="M518">
        <v>6115</v>
      </c>
      <c r="N518">
        <v>6115</v>
      </c>
      <c r="O518">
        <v>6529</v>
      </c>
      <c r="P518">
        <v>4042</v>
      </c>
      <c r="Q518">
        <v>6680</v>
      </c>
      <c r="R518">
        <v>15245</v>
      </c>
      <c r="S518">
        <v>4288</v>
      </c>
      <c r="T518">
        <v>4107</v>
      </c>
      <c r="U518">
        <v>6549</v>
      </c>
      <c r="V518">
        <v>6894</v>
      </c>
      <c r="W518">
        <v>4887</v>
      </c>
      <c r="X518">
        <v>7062</v>
      </c>
      <c r="Y518">
        <v>6060</v>
      </c>
      <c r="Z518">
        <v>2276</v>
      </c>
    </row>
    <row r="519" spans="1:26" x14ac:dyDescent="0.25">
      <c r="A519">
        <v>923</v>
      </c>
      <c r="B519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924</v>
      </c>
      <c r="B520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925</v>
      </c>
      <c r="B52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926</v>
      </c>
      <c r="B522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927</v>
      </c>
      <c r="B523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928</v>
      </c>
      <c r="B524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929</v>
      </c>
      <c r="B525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930</v>
      </c>
      <c r="B526" t="s">
        <v>589</v>
      </c>
      <c r="C526">
        <v>9</v>
      </c>
      <c r="D526">
        <v>9</v>
      </c>
      <c r="E526">
        <v>9</v>
      </c>
      <c r="F526">
        <v>9</v>
      </c>
      <c r="G526">
        <v>9</v>
      </c>
      <c r="H526">
        <v>9</v>
      </c>
      <c r="I526">
        <v>9</v>
      </c>
      <c r="J526">
        <v>9</v>
      </c>
      <c r="K526">
        <v>9</v>
      </c>
      <c r="L526">
        <v>9</v>
      </c>
      <c r="M526">
        <v>9</v>
      </c>
      <c r="N526">
        <v>9</v>
      </c>
      <c r="O526">
        <v>12</v>
      </c>
      <c r="P526">
        <v>13</v>
      </c>
      <c r="Q526">
        <v>11</v>
      </c>
      <c r="R526">
        <v>17</v>
      </c>
      <c r="S526">
        <v>16</v>
      </c>
      <c r="T526">
        <v>16</v>
      </c>
      <c r="U526">
        <v>20</v>
      </c>
      <c r="V526">
        <v>14</v>
      </c>
      <c r="W526">
        <v>13</v>
      </c>
      <c r="X526">
        <v>17</v>
      </c>
      <c r="Y526">
        <v>19</v>
      </c>
      <c r="Z526">
        <v>7</v>
      </c>
    </row>
    <row r="527" spans="1:26" x14ac:dyDescent="0.25">
      <c r="A527">
        <v>931</v>
      </c>
      <c r="B527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932</v>
      </c>
      <c r="B528" t="s">
        <v>591</v>
      </c>
      <c r="C528">
        <v>137</v>
      </c>
      <c r="D528">
        <v>137</v>
      </c>
      <c r="E528">
        <v>117</v>
      </c>
      <c r="F528">
        <v>143</v>
      </c>
      <c r="G528">
        <v>137</v>
      </c>
      <c r="H528">
        <v>117</v>
      </c>
      <c r="I528">
        <v>143</v>
      </c>
      <c r="J528">
        <v>130</v>
      </c>
      <c r="K528">
        <v>137</v>
      </c>
      <c r="L528">
        <v>143</v>
      </c>
      <c r="M528">
        <v>124</v>
      </c>
      <c r="N528">
        <v>137</v>
      </c>
      <c r="O528">
        <v>190</v>
      </c>
      <c r="P528">
        <v>124</v>
      </c>
      <c r="Q528">
        <v>135</v>
      </c>
      <c r="R528">
        <v>135</v>
      </c>
      <c r="S528">
        <v>137</v>
      </c>
      <c r="T528">
        <v>135</v>
      </c>
      <c r="U528">
        <v>113</v>
      </c>
      <c r="V528">
        <v>130</v>
      </c>
      <c r="W528">
        <v>144</v>
      </c>
      <c r="X528">
        <v>143</v>
      </c>
      <c r="Y528">
        <v>124</v>
      </c>
      <c r="Z528">
        <v>137</v>
      </c>
    </row>
    <row r="529" spans="1:26" x14ac:dyDescent="0.25">
      <c r="A529">
        <v>933</v>
      </c>
      <c r="B529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934</v>
      </c>
      <c r="B530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935</v>
      </c>
      <c r="B53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936</v>
      </c>
      <c r="B532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937</v>
      </c>
      <c r="B533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938</v>
      </c>
      <c r="B534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942</v>
      </c>
      <c r="B535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10</v>
      </c>
      <c r="J535">
        <v>10</v>
      </c>
      <c r="K535">
        <v>10</v>
      </c>
      <c r="L535">
        <v>10</v>
      </c>
      <c r="M535">
        <v>10</v>
      </c>
      <c r="N535">
        <v>10</v>
      </c>
      <c r="O535">
        <v>10</v>
      </c>
      <c r="P535">
        <v>7</v>
      </c>
      <c r="Q535">
        <v>9</v>
      </c>
      <c r="R535">
        <v>10</v>
      </c>
      <c r="S535">
        <v>7</v>
      </c>
      <c r="T535">
        <v>14</v>
      </c>
      <c r="U535">
        <v>15</v>
      </c>
      <c r="V535">
        <v>9</v>
      </c>
      <c r="W535">
        <v>10</v>
      </c>
      <c r="X535">
        <v>16</v>
      </c>
      <c r="Y535">
        <v>13</v>
      </c>
      <c r="Z535">
        <v>11</v>
      </c>
    </row>
    <row r="536" spans="1:26" x14ac:dyDescent="0.25">
      <c r="A536">
        <v>943</v>
      </c>
      <c r="B536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944</v>
      </c>
      <c r="B537" t="s">
        <v>591</v>
      </c>
      <c r="C537">
        <v>103</v>
      </c>
      <c r="D537">
        <v>103</v>
      </c>
      <c r="E537">
        <v>1</v>
      </c>
      <c r="F537">
        <v>0</v>
      </c>
      <c r="G537">
        <v>4</v>
      </c>
      <c r="H537">
        <v>88</v>
      </c>
      <c r="I537">
        <v>108</v>
      </c>
      <c r="J537">
        <v>98</v>
      </c>
      <c r="K537">
        <v>103</v>
      </c>
      <c r="L537">
        <v>108</v>
      </c>
      <c r="M537">
        <v>93</v>
      </c>
      <c r="N537">
        <v>103</v>
      </c>
      <c r="O537">
        <v>95</v>
      </c>
      <c r="P537">
        <v>126</v>
      </c>
      <c r="Q537">
        <v>1</v>
      </c>
      <c r="R537">
        <v>0</v>
      </c>
      <c r="S537">
        <v>4</v>
      </c>
      <c r="T537">
        <v>63</v>
      </c>
      <c r="U537">
        <v>71</v>
      </c>
      <c r="V537">
        <v>72</v>
      </c>
      <c r="W537">
        <v>71</v>
      </c>
      <c r="X537">
        <v>52</v>
      </c>
      <c r="Y537">
        <v>47</v>
      </c>
      <c r="Z537">
        <v>74</v>
      </c>
    </row>
    <row r="538" spans="1:26" x14ac:dyDescent="0.25">
      <c r="A538">
        <v>948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949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950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954</v>
      </c>
      <c r="B541" t="s">
        <v>589</v>
      </c>
      <c r="C541">
        <v>10</v>
      </c>
      <c r="D541">
        <v>10</v>
      </c>
      <c r="E541">
        <v>10</v>
      </c>
      <c r="F541">
        <v>10</v>
      </c>
      <c r="G541">
        <v>10</v>
      </c>
      <c r="H541">
        <v>10</v>
      </c>
      <c r="I541">
        <v>10</v>
      </c>
      <c r="J541">
        <v>10</v>
      </c>
      <c r="K541">
        <v>10</v>
      </c>
      <c r="L541">
        <v>10</v>
      </c>
      <c r="M541">
        <v>10</v>
      </c>
      <c r="N541">
        <v>10</v>
      </c>
      <c r="O541">
        <v>13</v>
      </c>
      <c r="P541">
        <v>8</v>
      </c>
      <c r="Q541">
        <v>10</v>
      </c>
      <c r="R541">
        <v>18</v>
      </c>
      <c r="S541">
        <v>14</v>
      </c>
      <c r="T541">
        <v>16</v>
      </c>
      <c r="U541">
        <v>9</v>
      </c>
      <c r="V541">
        <v>8</v>
      </c>
      <c r="W541">
        <v>10</v>
      </c>
      <c r="X541">
        <v>12</v>
      </c>
      <c r="Y541">
        <v>12</v>
      </c>
      <c r="Z541">
        <v>11</v>
      </c>
    </row>
    <row r="542" spans="1:26" x14ac:dyDescent="0.25">
      <c r="A542">
        <v>955</v>
      </c>
      <c r="B542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956</v>
      </c>
      <c r="B543" t="s">
        <v>591</v>
      </c>
      <c r="C543">
        <v>103</v>
      </c>
      <c r="D543">
        <v>103</v>
      </c>
      <c r="E543">
        <v>88</v>
      </c>
      <c r="F543">
        <v>108</v>
      </c>
      <c r="G543">
        <v>103</v>
      </c>
      <c r="H543">
        <v>88</v>
      </c>
      <c r="I543">
        <v>108</v>
      </c>
      <c r="J543">
        <v>98</v>
      </c>
      <c r="K543">
        <v>103</v>
      </c>
      <c r="L543">
        <v>108</v>
      </c>
      <c r="M543">
        <v>93</v>
      </c>
      <c r="N543">
        <v>103</v>
      </c>
      <c r="O543">
        <v>99</v>
      </c>
      <c r="P543">
        <v>100</v>
      </c>
      <c r="Q543">
        <v>65</v>
      </c>
      <c r="R543">
        <v>111</v>
      </c>
      <c r="S543">
        <v>97</v>
      </c>
      <c r="T543">
        <v>59</v>
      </c>
      <c r="U543">
        <v>107</v>
      </c>
      <c r="V543">
        <v>84</v>
      </c>
      <c r="W543">
        <v>69</v>
      </c>
      <c r="X543">
        <v>79</v>
      </c>
      <c r="Y543">
        <v>70</v>
      </c>
      <c r="Z543">
        <v>72</v>
      </c>
    </row>
    <row r="544" spans="1:26" x14ac:dyDescent="0.25">
      <c r="A544">
        <v>957</v>
      </c>
      <c r="B544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958</v>
      </c>
      <c r="B545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959</v>
      </c>
      <c r="B546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960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963</v>
      </c>
      <c r="B548" t="s">
        <v>589</v>
      </c>
      <c r="C548">
        <v>9</v>
      </c>
      <c r="D548">
        <v>9</v>
      </c>
      <c r="E548">
        <v>9</v>
      </c>
      <c r="F548">
        <v>9</v>
      </c>
      <c r="G548">
        <v>9</v>
      </c>
      <c r="H548">
        <v>9</v>
      </c>
      <c r="I548">
        <v>9</v>
      </c>
      <c r="J548">
        <v>9</v>
      </c>
      <c r="K548">
        <v>9</v>
      </c>
      <c r="L548">
        <v>9</v>
      </c>
      <c r="M548">
        <v>9</v>
      </c>
      <c r="N548">
        <v>9</v>
      </c>
      <c r="O548">
        <v>13</v>
      </c>
      <c r="P548">
        <v>16</v>
      </c>
      <c r="Q548">
        <v>10</v>
      </c>
      <c r="R548">
        <v>16</v>
      </c>
      <c r="S548">
        <v>15</v>
      </c>
      <c r="T548">
        <v>15</v>
      </c>
      <c r="U548">
        <v>12</v>
      </c>
      <c r="V548">
        <v>14</v>
      </c>
      <c r="W548">
        <v>10</v>
      </c>
      <c r="X548">
        <v>11</v>
      </c>
      <c r="Y548">
        <v>14</v>
      </c>
      <c r="Z548">
        <v>5</v>
      </c>
    </row>
    <row r="549" spans="1:26" x14ac:dyDescent="0.25">
      <c r="A549">
        <v>964</v>
      </c>
      <c r="B549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965</v>
      </c>
      <c r="B550" t="s">
        <v>591</v>
      </c>
      <c r="C550">
        <v>137</v>
      </c>
      <c r="D550">
        <v>137</v>
      </c>
      <c r="E550">
        <v>117</v>
      </c>
      <c r="F550">
        <v>143</v>
      </c>
      <c r="G550">
        <v>137</v>
      </c>
      <c r="H550">
        <v>117</v>
      </c>
      <c r="I550">
        <v>143</v>
      </c>
      <c r="J550">
        <v>130</v>
      </c>
      <c r="K550">
        <v>137</v>
      </c>
      <c r="L550">
        <v>143</v>
      </c>
      <c r="M550">
        <v>124</v>
      </c>
      <c r="N550">
        <v>137</v>
      </c>
      <c r="O550">
        <v>194</v>
      </c>
      <c r="P550">
        <v>196</v>
      </c>
      <c r="Q550">
        <v>135</v>
      </c>
      <c r="R550">
        <v>135</v>
      </c>
      <c r="S550">
        <v>143</v>
      </c>
      <c r="T550">
        <v>128</v>
      </c>
      <c r="U550">
        <v>96</v>
      </c>
      <c r="V550">
        <v>130</v>
      </c>
      <c r="W550">
        <v>153</v>
      </c>
      <c r="X550">
        <v>125</v>
      </c>
      <c r="Y550">
        <v>124</v>
      </c>
      <c r="Z550">
        <v>137</v>
      </c>
    </row>
    <row r="551" spans="1:26" x14ac:dyDescent="0.25">
      <c r="A551">
        <v>966</v>
      </c>
      <c r="B55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967</v>
      </c>
      <c r="B552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968</v>
      </c>
      <c r="B553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969</v>
      </c>
      <c r="B554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970</v>
      </c>
      <c r="B555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972</v>
      </c>
      <c r="B556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8002</v>
      </c>
      <c r="I556">
        <v>8098</v>
      </c>
      <c r="J556">
        <v>8030</v>
      </c>
      <c r="K556">
        <v>10479</v>
      </c>
      <c r="L556">
        <v>7079</v>
      </c>
      <c r="M556">
        <v>7452</v>
      </c>
      <c r="N556">
        <v>7449</v>
      </c>
      <c r="O556">
        <v>4405</v>
      </c>
      <c r="P556">
        <v>14114</v>
      </c>
      <c r="Q556">
        <v>13098</v>
      </c>
      <c r="R556">
        <v>11198</v>
      </c>
      <c r="S556">
        <v>14476</v>
      </c>
      <c r="T556">
        <v>13752</v>
      </c>
      <c r="U556">
        <v>23324</v>
      </c>
      <c r="V556">
        <v>12043</v>
      </c>
      <c r="W556">
        <v>7543</v>
      </c>
      <c r="X556">
        <v>9024</v>
      </c>
      <c r="Y556">
        <v>10194</v>
      </c>
      <c r="Z556">
        <v>33635</v>
      </c>
    </row>
    <row r="557" spans="1:26" x14ac:dyDescent="0.25">
      <c r="A557">
        <v>973</v>
      </c>
      <c r="B557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3208</v>
      </c>
      <c r="I557">
        <v>3239</v>
      </c>
      <c r="J557">
        <v>3217</v>
      </c>
      <c r="K557">
        <v>3993</v>
      </c>
      <c r="L557">
        <v>2833</v>
      </c>
      <c r="M557">
        <v>2951</v>
      </c>
      <c r="N557">
        <v>2950</v>
      </c>
      <c r="O557">
        <v>2403</v>
      </c>
      <c r="P557">
        <v>3038</v>
      </c>
      <c r="Q557">
        <v>1451</v>
      </c>
      <c r="R557">
        <v>1812</v>
      </c>
      <c r="S557">
        <v>1896</v>
      </c>
      <c r="T557">
        <v>6911</v>
      </c>
      <c r="U557">
        <v>3757</v>
      </c>
      <c r="V557">
        <v>2662</v>
      </c>
      <c r="W557">
        <v>2575</v>
      </c>
      <c r="X557">
        <v>1885</v>
      </c>
      <c r="Y557">
        <v>2500</v>
      </c>
      <c r="Z557">
        <v>3999</v>
      </c>
    </row>
    <row r="558" spans="1:26" x14ac:dyDescent="0.25">
      <c r="A558">
        <v>974</v>
      </c>
      <c r="B558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26527</v>
      </c>
      <c r="I558">
        <v>26723</v>
      </c>
      <c r="J558">
        <v>26584</v>
      </c>
      <c r="K558">
        <v>31545</v>
      </c>
      <c r="L558">
        <v>23359</v>
      </c>
      <c r="M558">
        <v>24113</v>
      </c>
      <c r="N558">
        <v>24106</v>
      </c>
      <c r="O558">
        <v>14465</v>
      </c>
      <c r="P558">
        <v>41833</v>
      </c>
      <c r="Q558">
        <v>21638</v>
      </c>
      <c r="R558">
        <v>31982</v>
      </c>
      <c r="S558">
        <v>39258</v>
      </c>
      <c r="T558">
        <v>33606</v>
      </c>
      <c r="U558">
        <v>18284</v>
      </c>
      <c r="V558">
        <v>20683</v>
      </c>
      <c r="W558">
        <v>27106</v>
      </c>
      <c r="X558">
        <v>24334</v>
      </c>
      <c r="Y558">
        <v>30538</v>
      </c>
      <c r="Z558">
        <v>32819</v>
      </c>
    </row>
    <row r="559" spans="1:26" x14ac:dyDescent="0.25">
      <c r="A559">
        <v>975</v>
      </c>
      <c r="B559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2574</v>
      </c>
      <c r="I559">
        <v>2605</v>
      </c>
      <c r="J559">
        <v>2583</v>
      </c>
      <c r="K559">
        <v>3368</v>
      </c>
      <c r="L559">
        <v>2277</v>
      </c>
      <c r="M559">
        <v>2397</v>
      </c>
      <c r="N559">
        <v>2396</v>
      </c>
      <c r="O559">
        <v>2429</v>
      </c>
      <c r="P559">
        <v>2643</v>
      </c>
      <c r="Q559">
        <v>2854</v>
      </c>
      <c r="R559">
        <v>5037</v>
      </c>
      <c r="S559">
        <v>2896</v>
      </c>
      <c r="T559">
        <v>3132</v>
      </c>
      <c r="U559">
        <v>2087</v>
      </c>
      <c r="V559">
        <v>1929</v>
      </c>
      <c r="W559">
        <v>2883</v>
      </c>
      <c r="X559">
        <v>1834</v>
      </c>
      <c r="Y559">
        <v>4840</v>
      </c>
      <c r="Z559">
        <v>2503</v>
      </c>
    </row>
    <row r="560" spans="1:26" x14ac:dyDescent="0.25">
      <c r="A560">
        <v>976</v>
      </c>
      <c r="B560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7879</v>
      </c>
      <c r="I560">
        <v>7968</v>
      </c>
      <c r="J560">
        <v>7905</v>
      </c>
      <c r="K560">
        <v>10164</v>
      </c>
      <c r="L560">
        <v>6969</v>
      </c>
      <c r="M560">
        <v>7312</v>
      </c>
      <c r="N560">
        <v>7309</v>
      </c>
      <c r="O560">
        <v>986</v>
      </c>
      <c r="P560">
        <v>6606</v>
      </c>
      <c r="Q560">
        <v>4713</v>
      </c>
      <c r="R560">
        <v>10435</v>
      </c>
      <c r="S560">
        <v>5887</v>
      </c>
      <c r="T560">
        <v>5894</v>
      </c>
      <c r="U560">
        <v>5604</v>
      </c>
      <c r="V560">
        <v>5871</v>
      </c>
      <c r="W560">
        <v>5600</v>
      </c>
      <c r="X560">
        <v>5232</v>
      </c>
      <c r="Y560">
        <v>4926</v>
      </c>
      <c r="Z560">
        <v>4343</v>
      </c>
    </row>
    <row r="561" spans="1:26" x14ac:dyDescent="0.25">
      <c r="A561">
        <v>977</v>
      </c>
      <c r="B56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13055</v>
      </c>
      <c r="I561">
        <v>13138</v>
      </c>
      <c r="J561">
        <v>13079</v>
      </c>
      <c r="K561">
        <v>15201</v>
      </c>
      <c r="L561">
        <v>11492</v>
      </c>
      <c r="M561">
        <v>11815</v>
      </c>
      <c r="N561">
        <v>11812</v>
      </c>
      <c r="O561">
        <v>4858</v>
      </c>
      <c r="P561">
        <v>7055</v>
      </c>
      <c r="Q561">
        <v>7206</v>
      </c>
      <c r="R561">
        <v>9193</v>
      </c>
      <c r="S561">
        <v>12332</v>
      </c>
      <c r="T561">
        <v>8466</v>
      </c>
      <c r="U561">
        <v>7288</v>
      </c>
      <c r="V561">
        <v>5995</v>
      </c>
      <c r="W561">
        <v>10551</v>
      </c>
      <c r="X561">
        <v>15661</v>
      </c>
      <c r="Y561">
        <v>8361</v>
      </c>
      <c r="Z561">
        <v>20723</v>
      </c>
    </row>
    <row r="562" spans="1:26" x14ac:dyDescent="0.25">
      <c r="A562">
        <v>978</v>
      </c>
      <c r="B562" t="s">
        <v>598</v>
      </c>
      <c r="C562">
        <v>546</v>
      </c>
      <c r="D562">
        <v>546</v>
      </c>
      <c r="E562">
        <v>468</v>
      </c>
      <c r="F562">
        <v>572</v>
      </c>
      <c r="G562">
        <v>546</v>
      </c>
      <c r="H562">
        <v>468</v>
      </c>
      <c r="I562">
        <v>572</v>
      </c>
      <c r="J562">
        <v>520</v>
      </c>
      <c r="K562">
        <v>546</v>
      </c>
      <c r="L562">
        <v>572</v>
      </c>
      <c r="M562">
        <v>494</v>
      </c>
      <c r="N562">
        <v>546</v>
      </c>
      <c r="O562">
        <v>531</v>
      </c>
      <c r="P562">
        <v>528</v>
      </c>
      <c r="Q562">
        <v>540</v>
      </c>
      <c r="R562">
        <v>662</v>
      </c>
      <c r="S562">
        <v>622</v>
      </c>
      <c r="T562">
        <v>505</v>
      </c>
      <c r="U562">
        <v>552</v>
      </c>
      <c r="V562">
        <v>591</v>
      </c>
      <c r="W562">
        <v>588</v>
      </c>
      <c r="X562">
        <v>561</v>
      </c>
      <c r="Y562">
        <v>517</v>
      </c>
      <c r="Z562">
        <v>581</v>
      </c>
    </row>
    <row r="563" spans="1:26" x14ac:dyDescent="0.25">
      <c r="A563">
        <v>979</v>
      </c>
      <c r="B563" t="s">
        <v>599</v>
      </c>
      <c r="C563">
        <v>9</v>
      </c>
      <c r="D563">
        <v>9</v>
      </c>
      <c r="E563">
        <v>9</v>
      </c>
      <c r="F563">
        <v>9</v>
      </c>
      <c r="G563">
        <v>9</v>
      </c>
      <c r="H563">
        <v>9</v>
      </c>
      <c r="I563">
        <v>9</v>
      </c>
      <c r="J563">
        <v>9</v>
      </c>
      <c r="K563">
        <v>9</v>
      </c>
      <c r="L563">
        <v>9</v>
      </c>
      <c r="M563">
        <v>9</v>
      </c>
      <c r="N563">
        <v>9</v>
      </c>
      <c r="O563">
        <v>12</v>
      </c>
      <c r="P563">
        <v>13</v>
      </c>
      <c r="Q563">
        <v>11</v>
      </c>
      <c r="R563">
        <v>16</v>
      </c>
      <c r="S563">
        <v>15</v>
      </c>
      <c r="T563">
        <v>13</v>
      </c>
      <c r="U563">
        <v>16</v>
      </c>
      <c r="V563">
        <v>14</v>
      </c>
      <c r="W563">
        <v>12</v>
      </c>
      <c r="X563">
        <v>15</v>
      </c>
      <c r="Y563">
        <v>16</v>
      </c>
      <c r="Z563">
        <v>12</v>
      </c>
    </row>
    <row r="564" spans="1:26" x14ac:dyDescent="0.25">
      <c r="A564">
        <v>980</v>
      </c>
      <c r="B564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981</v>
      </c>
      <c r="B565" t="s">
        <v>601</v>
      </c>
      <c r="C565">
        <v>244</v>
      </c>
      <c r="D565">
        <v>244</v>
      </c>
      <c r="E565">
        <v>244</v>
      </c>
      <c r="F565">
        <v>255</v>
      </c>
      <c r="G565">
        <v>244</v>
      </c>
      <c r="H565">
        <v>209</v>
      </c>
      <c r="I565">
        <v>255</v>
      </c>
      <c r="J565">
        <v>232</v>
      </c>
      <c r="K565">
        <v>244</v>
      </c>
      <c r="L565">
        <v>255</v>
      </c>
      <c r="M565">
        <v>220</v>
      </c>
      <c r="N565">
        <v>244</v>
      </c>
      <c r="O565">
        <v>272</v>
      </c>
      <c r="P565">
        <v>259</v>
      </c>
      <c r="Q565">
        <v>266</v>
      </c>
      <c r="R565">
        <v>232</v>
      </c>
      <c r="S565">
        <v>247</v>
      </c>
      <c r="T565">
        <v>209</v>
      </c>
      <c r="U565">
        <v>277</v>
      </c>
      <c r="V565">
        <v>265</v>
      </c>
      <c r="W565">
        <v>246</v>
      </c>
      <c r="X565">
        <v>279</v>
      </c>
      <c r="Y565">
        <v>232</v>
      </c>
      <c r="Z565">
        <v>247</v>
      </c>
    </row>
    <row r="566" spans="1:26" x14ac:dyDescent="0.25">
      <c r="A566">
        <v>982</v>
      </c>
      <c r="B566" t="s">
        <v>602</v>
      </c>
      <c r="C566">
        <v>6</v>
      </c>
      <c r="D566">
        <v>6</v>
      </c>
      <c r="E566">
        <v>6</v>
      </c>
      <c r="F566">
        <v>6</v>
      </c>
      <c r="G566">
        <v>6</v>
      </c>
      <c r="H566">
        <v>6</v>
      </c>
      <c r="I566">
        <v>6</v>
      </c>
      <c r="J566">
        <v>6</v>
      </c>
      <c r="K566">
        <v>6</v>
      </c>
      <c r="L566">
        <v>6</v>
      </c>
      <c r="M566">
        <v>6</v>
      </c>
      <c r="N566">
        <v>6</v>
      </c>
      <c r="O566">
        <v>3</v>
      </c>
      <c r="P566">
        <v>3</v>
      </c>
      <c r="Q566">
        <v>4</v>
      </c>
      <c r="R566">
        <v>5</v>
      </c>
      <c r="S566">
        <v>2</v>
      </c>
      <c r="T566">
        <v>6</v>
      </c>
      <c r="U566">
        <v>3</v>
      </c>
      <c r="V566">
        <v>5</v>
      </c>
      <c r="W566">
        <v>2</v>
      </c>
      <c r="X566">
        <v>3</v>
      </c>
      <c r="Y566">
        <v>2</v>
      </c>
      <c r="Z566">
        <v>4</v>
      </c>
    </row>
    <row r="567" spans="1:26" x14ac:dyDescent="0.25">
      <c r="A567">
        <v>983</v>
      </c>
      <c r="B567" t="s">
        <v>603</v>
      </c>
      <c r="C567">
        <v>55</v>
      </c>
      <c r="D567">
        <v>55</v>
      </c>
      <c r="E567">
        <v>47</v>
      </c>
      <c r="F567">
        <v>0</v>
      </c>
      <c r="G567">
        <v>55</v>
      </c>
      <c r="H567">
        <v>47</v>
      </c>
      <c r="I567">
        <v>57</v>
      </c>
      <c r="J567">
        <v>52</v>
      </c>
      <c r="K567">
        <v>55</v>
      </c>
      <c r="L567">
        <v>57</v>
      </c>
      <c r="M567">
        <v>49</v>
      </c>
      <c r="N567">
        <v>49</v>
      </c>
      <c r="O567">
        <v>94</v>
      </c>
      <c r="P567">
        <v>130</v>
      </c>
      <c r="Q567">
        <v>194</v>
      </c>
      <c r="R567">
        <v>0</v>
      </c>
      <c r="S567">
        <v>136</v>
      </c>
      <c r="T567">
        <v>63</v>
      </c>
      <c r="U567">
        <v>72</v>
      </c>
      <c r="V567">
        <v>65</v>
      </c>
      <c r="W567">
        <v>59</v>
      </c>
      <c r="X567">
        <v>60</v>
      </c>
      <c r="Y567">
        <v>46</v>
      </c>
      <c r="Z567">
        <v>49</v>
      </c>
    </row>
    <row r="568" spans="1:26" x14ac:dyDescent="0.25">
      <c r="A568">
        <v>984</v>
      </c>
      <c r="B568" t="s">
        <v>604</v>
      </c>
      <c r="C568">
        <v>617</v>
      </c>
      <c r="D568">
        <v>617</v>
      </c>
      <c r="E568">
        <v>529</v>
      </c>
      <c r="F568">
        <v>325</v>
      </c>
      <c r="G568">
        <v>505</v>
      </c>
      <c r="H568">
        <v>529</v>
      </c>
      <c r="I568">
        <v>647</v>
      </c>
      <c r="J568">
        <v>588</v>
      </c>
      <c r="K568">
        <v>617</v>
      </c>
      <c r="L568">
        <v>647</v>
      </c>
      <c r="M568">
        <v>559</v>
      </c>
      <c r="N568">
        <v>617</v>
      </c>
      <c r="O568">
        <v>697</v>
      </c>
      <c r="P568">
        <v>798</v>
      </c>
      <c r="Q568">
        <v>508</v>
      </c>
      <c r="R568">
        <v>427</v>
      </c>
      <c r="S568">
        <v>505</v>
      </c>
      <c r="T568">
        <v>544</v>
      </c>
      <c r="U568">
        <v>665</v>
      </c>
      <c r="V568">
        <v>748</v>
      </c>
      <c r="W568">
        <v>621</v>
      </c>
      <c r="X568">
        <v>619</v>
      </c>
      <c r="Y568">
        <v>686</v>
      </c>
      <c r="Z568">
        <v>648</v>
      </c>
    </row>
    <row r="569" spans="1:26" x14ac:dyDescent="0.25">
      <c r="A569">
        <v>985</v>
      </c>
      <c r="B569" t="s">
        <v>605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10</v>
      </c>
      <c r="M569">
        <v>10</v>
      </c>
      <c r="N569">
        <v>10</v>
      </c>
      <c r="O569">
        <v>9</v>
      </c>
      <c r="P569">
        <v>9</v>
      </c>
      <c r="Q569">
        <v>8</v>
      </c>
      <c r="R569">
        <v>17</v>
      </c>
      <c r="S569">
        <v>11</v>
      </c>
      <c r="T569">
        <v>13</v>
      </c>
      <c r="U569">
        <v>11</v>
      </c>
      <c r="V569">
        <v>10</v>
      </c>
      <c r="W569">
        <v>11</v>
      </c>
      <c r="X569">
        <v>10</v>
      </c>
      <c r="Y569">
        <v>13</v>
      </c>
      <c r="Z569">
        <v>10</v>
      </c>
    </row>
    <row r="570" spans="1:26" x14ac:dyDescent="0.25">
      <c r="A570">
        <v>986</v>
      </c>
      <c r="B570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987</v>
      </c>
      <c r="B571" t="s">
        <v>607</v>
      </c>
      <c r="C571">
        <v>202</v>
      </c>
      <c r="D571">
        <v>202</v>
      </c>
      <c r="E571">
        <v>173</v>
      </c>
      <c r="F571">
        <v>211</v>
      </c>
      <c r="G571">
        <v>202</v>
      </c>
      <c r="H571">
        <v>173</v>
      </c>
      <c r="I571">
        <v>211</v>
      </c>
      <c r="J571">
        <v>150</v>
      </c>
      <c r="K571">
        <v>101</v>
      </c>
      <c r="L571">
        <v>211</v>
      </c>
      <c r="M571">
        <v>182</v>
      </c>
      <c r="N571">
        <v>202</v>
      </c>
      <c r="O571">
        <v>223</v>
      </c>
      <c r="P571">
        <v>208</v>
      </c>
      <c r="Q571">
        <v>165</v>
      </c>
      <c r="R571">
        <v>170</v>
      </c>
      <c r="S571">
        <v>179</v>
      </c>
      <c r="T571">
        <v>196</v>
      </c>
      <c r="U571">
        <v>160</v>
      </c>
      <c r="V571">
        <v>142</v>
      </c>
      <c r="W571">
        <v>138</v>
      </c>
      <c r="X571">
        <v>200</v>
      </c>
      <c r="Y571">
        <v>173</v>
      </c>
      <c r="Z571">
        <v>160</v>
      </c>
    </row>
    <row r="572" spans="1:26" x14ac:dyDescent="0.25">
      <c r="A572">
        <v>988</v>
      </c>
      <c r="B572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2</v>
      </c>
      <c r="T572">
        <v>3</v>
      </c>
      <c r="U572">
        <v>2</v>
      </c>
      <c r="V572">
        <v>2</v>
      </c>
      <c r="W572">
        <v>3</v>
      </c>
      <c r="X572">
        <v>4</v>
      </c>
      <c r="Y572">
        <v>3</v>
      </c>
      <c r="Z572">
        <v>2</v>
      </c>
    </row>
    <row r="573" spans="1:26" x14ac:dyDescent="0.25">
      <c r="A573">
        <v>989</v>
      </c>
      <c r="B573" t="s">
        <v>609</v>
      </c>
      <c r="C573">
        <v>42</v>
      </c>
      <c r="D573">
        <v>0</v>
      </c>
      <c r="E573">
        <v>18</v>
      </c>
      <c r="F573">
        <v>44</v>
      </c>
      <c r="G573">
        <v>42</v>
      </c>
      <c r="H573">
        <v>36</v>
      </c>
      <c r="I573">
        <v>44</v>
      </c>
      <c r="J573">
        <v>40</v>
      </c>
      <c r="K573">
        <v>21</v>
      </c>
      <c r="L573">
        <v>44</v>
      </c>
      <c r="M573">
        <v>38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29</v>
      </c>
      <c r="T573">
        <v>54</v>
      </c>
      <c r="U573">
        <v>48</v>
      </c>
      <c r="V573">
        <v>50</v>
      </c>
      <c r="W573">
        <v>12</v>
      </c>
      <c r="X573">
        <v>14</v>
      </c>
      <c r="Y573">
        <v>14</v>
      </c>
      <c r="Z573">
        <v>0</v>
      </c>
    </row>
    <row r="574" spans="1:26" x14ac:dyDescent="0.25">
      <c r="A574">
        <v>990</v>
      </c>
      <c r="B574" t="s">
        <v>610</v>
      </c>
      <c r="C574">
        <v>365</v>
      </c>
      <c r="D574">
        <v>365</v>
      </c>
      <c r="E574">
        <v>313</v>
      </c>
      <c r="F574">
        <v>383</v>
      </c>
      <c r="G574">
        <v>365</v>
      </c>
      <c r="H574">
        <v>261</v>
      </c>
      <c r="I574">
        <v>383</v>
      </c>
      <c r="J574">
        <v>348</v>
      </c>
      <c r="K574">
        <v>365</v>
      </c>
      <c r="L574">
        <v>383</v>
      </c>
      <c r="M574">
        <v>331</v>
      </c>
      <c r="N574">
        <v>331</v>
      </c>
      <c r="O574">
        <v>447</v>
      </c>
      <c r="P574">
        <v>302</v>
      </c>
      <c r="Q574">
        <v>294</v>
      </c>
      <c r="R574">
        <v>274</v>
      </c>
      <c r="S574">
        <v>392</v>
      </c>
      <c r="T574">
        <v>210</v>
      </c>
      <c r="U574">
        <v>409</v>
      </c>
      <c r="V574">
        <v>351</v>
      </c>
      <c r="W574">
        <v>298</v>
      </c>
      <c r="X574">
        <v>189</v>
      </c>
      <c r="Y574">
        <v>338</v>
      </c>
      <c r="Z574">
        <v>315</v>
      </c>
    </row>
    <row r="575" spans="1:26" x14ac:dyDescent="0.25">
      <c r="A575">
        <v>991</v>
      </c>
      <c r="B575" t="s">
        <v>611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0</v>
      </c>
      <c r="K575">
        <v>7</v>
      </c>
      <c r="L575">
        <v>7</v>
      </c>
      <c r="M575">
        <v>7</v>
      </c>
      <c r="N575">
        <v>0</v>
      </c>
      <c r="O575">
        <v>5</v>
      </c>
      <c r="P575">
        <v>7</v>
      </c>
      <c r="Q575">
        <v>4</v>
      </c>
      <c r="R575">
        <v>6</v>
      </c>
      <c r="S575">
        <v>6</v>
      </c>
      <c r="T575">
        <v>5</v>
      </c>
      <c r="U575">
        <v>6</v>
      </c>
      <c r="V575">
        <v>0</v>
      </c>
      <c r="W575">
        <v>2</v>
      </c>
      <c r="X575">
        <v>6</v>
      </c>
      <c r="Y575">
        <v>11</v>
      </c>
      <c r="Z575">
        <v>0</v>
      </c>
    </row>
    <row r="576" spans="1:26" x14ac:dyDescent="0.25">
      <c r="A576">
        <v>992</v>
      </c>
      <c r="B576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993</v>
      </c>
      <c r="B577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267</v>
      </c>
      <c r="T577">
        <v>211</v>
      </c>
      <c r="U577">
        <v>236</v>
      </c>
      <c r="V577">
        <v>282</v>
      </c>
      <c r="W577">
        <v>242</v>
      </c>
      <c r="X577">
        <v>313</v>
      </c>
      <c r="Y577">
        <v>167</v>
      </c>
      <c r="Z577">
        <v>211</v>
      </c>
    </row>
    <row r="578" spans="1:26" x14ac:dyDescent="0.25">
      <c r="A578">
        <v>994</v>
      </c>
      <c r="B578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6</v>
      </c>
      <c r="T578">
        <v>8</v>
      </c>
      <c r="U578">
        <v>6</v>
      </c>
      <c r="V578">
        <v>6</v>
      </c>
      <c r="W578">
        <v>6</v>
      </c>
      <c r="X578">
        <v>7</v>
      </c>
      <c r="Y578">
        <v>9</v>
      </c>
      <c r="Z578">
        <v>9</v>
      </c>
    </row>
    <row r="579" spans="1:26" x14ac:dyDescent="0.25">
      <c r="A579">
        <v>995</v>
      </c>
      <c r="B579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25</v>
      </c>
      <c r="T579">
        <v>27</v>
      </c>
      <c r="U579">
        <v>24</v>
      </c>
      <c r="V579">
        <v>24</v>
      </c>
      <c r="W579">
        <v>26</v>
      </c>
      <c r="X579">
        <v>12</v>
      </c>
      <c r="Y579">
        <v>2</v>
      </c>
      <c r="Z579">
        <v>10</v>
      </c>
    </row>
    <row r="580" spans="1:26" x14ac:dyDescent="0.25">
      <c r="A580">
        <v>996</v>
      </c>
      <c r="B580" t="s">
        <v>1023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170</v>
      </c>
      <c r="T580">
        <v>175</v>
      </c>
      <c r="U580">
        <v>180</v>
      </c>
      <c r="V580">
        <v>165</v>
      </c>
      <c r="W580">
        <v>180</v>
      </c>
      <c r="X580">
        <v>190</v>
      </c>
      <c r="Y580">
        <v>210</v>
      </c>
      <c r="Z580">
        <v>190</v>
      </c>
    </row>
    <row r="581" spans="1:26" x14ac:dyDescent="0.25">
      <c r="A581">
        <v>997</v>
      </c>
      <c r="B5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4</v>
      </c>
      <c r="T581">
        <v>5</v>
      </c>
      <c r="U581">
        <v>2</v>
      </c>
      <c r="V581">
        <v>3</v>
      </c>
      <c r="W581">
        <v>4</v>
      </c>
      <c r="X581">
        <v>2</v>
      </c>
      <c r="Y581">
        <v>6</v>
      </c>
      <c r="Z581">
        <v>7</v>
      </c>
    </row>
    <row r="582" spans="1:26" x14ac:dyDescent="0.25">
      <c r="A582">
        <v>998</v>
      </c>
      <c r="B582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1004</v>
      </c>
      <c r="B583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1005</v>
      </c>
      <c r="B584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2092</v>
      </c>
      <c r="I584">
        <v>2092</v>
      </c>
      <c r="J584">
        <v>2092</v>
      </c>
      <c r="K584">
        <v>2353</v>
      </c>
      <c r="L584">
        <v>2353</v>
      </c>
      <c r="M584">
        <v>2092</v>
      </c>
      <c r="N584">
        <v>2092</v>
      </c>
      <c r="O584">
        <v>399</v>
      </c>
      <c r="P584">
        <v>1198</v>
      </c>
      <c r="Q584">
        <v>813</v>
      </c>
      <c r="R584">
        <v>1047</v>
      </c>
      <c r="S584">
        <v>1153</v>
      </c>
      <c r="T584">
        <v>810</v>
      </c>
      <c r="U584">
        <v>1159</v>
      </c>
      <c r="V584">
        <v>299</v>
      </c>
      <c r="W584">
        <v>5722</v>
      </c>
      <c r="X584">
        <v>2589</v>
      </c>
      <c r="Y584">
        <v>4274</v>
      </c>
      <c r="Z584">
        <v>7248</v>
      </c>
    </row>
    <row r="585" spans="1:26" x14ac:dyDescent="0.25">
      <c r="A585">
        <v>1006</v>
      </c>
      <c r="B585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1628</v>
      </c>
      <c r="I585">
        <v>1447</v>
      </c>
      <c r="J585">
        <v>1266</v>
      </c>
      <c r="K585">
        <v>1628</v>
      </c>
      <c r="L585">
        <v>1628</v>
      </c>
      <c r="M585">
        <v>1990</v>
      </c>
      <c r="N585">
        <v>2712</v>
      </c>
      <c r="O585">
        <v>1112</v>
      </c>
      <c r="P585">
        <v>578</v>
      </c>
      <c r="Q585">
        <v>2063</v>
      </c>
      <c r="R585">
        <v>3170</v>
      </c>
      <c r="S585">
        <v>1667</v>
      </c>
      <c r="T585">
        <v>3140</v>
      </c>
      <c r="U585">
        <v>3568</v>
      </c>
      <c r="V585">
        <v>3067</v>
      </c>
      <c r="W585">
        <v>1463</v>
      </c>
      <c r="X585">
        <v>4041</v>
      </c>
      <c r="Y585">
        <v>5997</v>
      </c>
      <c r="Z585">
        <v>18900</v>
      </c>
    </row>
    <row r="586" spans="1:26" x14ac:dyDescent="0.25">
      <c r="A586">
        <v>1007</v>
      </c>
      <c r="B586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-388</v>
      </c>
      <c r="I586">
        <v>-278</v>
      </c>
      <c r="J586">
        <v>-168</v>
      </c>
      <c r="K586">
        <v>39</v>
      </c>
      <c r="L586">
        <v>39</v>
      </c>
      <c r="M586">
        <v>-178</v>
      </c>
      <c r="N586">
        <v>-461</v>
      </c>
      <c r="O586">
        <v>-713</v>
      </c>
      <c r="P586">
        <v>620</v>
      </c>
      <c r="Q586">
        <v>-1250</v>
      </c>
      <c r="R586">
        <v>-2123</v>
      </c>
      <c r="S586">
        <v>-514</v>
      </c>
      <c r="T586">
        <v>-2330</v>
      </c>
      <c r="U586">
        <v>-2409</v>
      </c>
      <c r="V586">
        <v>-2768</v>
      </c>
      <c r="W586">
        <v>4258</v>
      </c>
      <c r="X586">
        <v>-1453</v>
      </c>
      <c r="Y586">
        <v>-1723</v>
      </c>
      <c r="Z586">
        <v>-11652</v>
      </c>
    </row>
    <row r="587" spans="1:26" x14ac:dyDescent="0.25">
      <c r="A587">
        <v>1010</v>
      </c>
      <c r="B587" t="s">
        <v>630</v>
      </c>
      <c r="C587">
        <v>107</v>
      </c>
      <c r="D587">
        <v>84</v>
      </c>
      <c r="E587">
        <v>77</v>
      </c>
      <c r="F587">
        <v>53</v>
      </c>
      <c r="G587">
        <v>86</v>
      </c>
      <c r="H587">
        <v>100</v>
      </c>
      <c r="I587">
        <v>100</v>
      </c>
      <c r="J587">
        <v>71</v>
      </c>
      <c r="K587">
        <v>140</v>
      </c>
      <c r="L587">
        <v>36</v>
      </c>
      <c r="M587">
        <v>100</v>
      </c>
      <c r="N587">
        <v>55</v>
      </c>
      <c r="O587">
        <v>113</v>
      </c>
      <c r="P587">
        <v>88</v>
      </c>
      <c r="Q587">
        <v>81</v>
      </c>
      <c r="R587">
        <v>84</v>
      </c>
      <c r="S587">
        <v>109</v>
      </c>
      <c r="T587">
        <v>122</v>
      </c>
      <c r="U587">
        <v>127</v>
      </c>
      <c r="V587">
        <v>81</v>
      </c>
      <c r="W587">
        <v>146</v>
      </c>
      <c r="X587">
        <v>40</v>
      </c>
      <c r="Y587">
        <v>120</v>
      </c>
      <c r="Z587">
        <v>61</v>
      </c>
    </row>
    <row r="588" spans="1:26" x14ac:dyDescent="0.25">
      <c r="A588">
        <v>1016</v>
      </c>
      <c r="B588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430</v>
      </c>
      <c r="I588">
        <v>430</v>
      </c>
      <c r="J588">
        <v>430</v>
      </c>
      <c r="K588">
        <v>512</v>
      </c>
      <c r="L588">
        <v>512</v>
      </c>
      <c r="M588">
        <v>512</v>
      </c>
      <c r="N588">
        <v>512</v>
      </c>
      <c r="O588">
        <v>90</v>
      </c>
      <c r="P588">
        <v>0</v>
      </c>
      <c r="Q588">
        <v>52</v>
      </c>
      <c r="R588">
        <v>-618</v>
      </c>
      <c r="S588">
        <v>416</v>
      </c>
      <c r="T588">
        <v>374</v>
      </c>
      <c r="U588">
        <v>139</v>
      </c>
      <c r="V588">
        <v>367</v>
      </c>
      <c r="W588">
        <v>0</v>
      </c>
      <c r="X588">
        <v>330</v>
      </c>
      <c r="Y588">
        <v>100</v>
      </c>
      <c r="Z588">
        <v>1300</v>
      </c>
    </row>
    <row r="589" spans="1:26" x14ac:dyDescent="0.25">
      <c r="A589">
        <v>1017</v>
      </c>
      <c r="B589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394</v>
      </c>
      <c r="I589">
        <v>394</v>
      </c>
      <c r="J589">
        <v>394</v>
      </c>
      <c r="K589">
        <v>373</v>
      </c>
      <c r="L589">
        <v>373</v>
      </c>
      <c r="M589">
        <v>373</v>
      </c>
      <c r="N589">
        <v>373</v>
      </c>
      <c r="O589">
        <v>16</v>
      </c>
      <c r="P589">
        <v>0</v>
      </c>
      <c r="Q589">
        <v>225</v>
      </c>
      <c r="R589">
        <v>1451</v>
      </c>
      <c r="S589">
        <v>385</v>
      </c>
      <c r="T589">
        <v>503</v>
      </c>
      <c r="U589">
        <v>554</v>
      </c>
      <c r="V589">
        <v>402</v>
      </c>
      <c r="W589">
        <v>4735</v>
      </c>
      <c r="X589">
        <v>609</v>
      </c>
      <c r="Y589">
        <v>1712</v>
      </c>
      <c r="Z589">
        <v>2771</v>
      </c>
    </row>
    <row r="590" spans="1:26" x14ac:dyDescent="0.25">
      <c r="A590">
        <v>1019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1021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1022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1024</v>
      </c>
      <c r="B593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1026</v>
      </c>
      <c r="B594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83</v>
      </c>
      <c r="I594">
        <v>83</v>
      </c>
      <c r="J594">
        <v>83</v>
      </c>
      <c r="K594">
        <v>78</v>
      </c>
      <c r="L594">
        <v>78</v>
      </c>
      <c r="M594">
        <v>78</v>
      </c>
      <c r="N594">
        <v>78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81</v>
      </c>
      <c r="W594">
        <v>308</v>
      </c>
      <c r="X594">
        <v>0</v>
      </c>
      <c r="Y594">
        <v>0</v>
      </c>
      <c r="Z594">
        <v>1565</v>
      </c>
    </row>
    <row r="595" spans="1:26" x14ac:dyDescent="0.25">
      <c r="A595">
        <v>1033</v>
      </c>
      <c r="B595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396</v>
      </c>
      <c r="I595">
        <v>396</v>
      </c>
      <c r="J595">
        <v>396</v>
      </c>
      <c r="K595">
        <v>438</v>
      </c>
      <c r="L595">
        <v>438</v>
      </c>
      <c r="M595">
        <v>438</v>
      </c>
      <c r="N595">
        <v>438</v>
      </c>
      <c r="O595">
        <v>130</v>
      </c>
      <c r="P595">
        <v>0</v>
      </c>
      <c r="Q595">
        <v>81</v>
      </c>
      <c r="R595">
        <v>909</v>
      </c>
      <c r="S595">
        <v>-1323</v>
      </c>
      <c r="T595">
        <v>423</v>
      </c>
      <c r="U595">
        <v>387</v>
      </c>
      <c r="V595">
        <v>649</v>
      </c>
      <c r="W595">
        <v>732</v>
      </c>
      <c r="X595">
        <v>1132</v>
      </c>
      <c r="Y595">
        <v>1845</v>
      </c>
      <c r="Z595">
        <v>21939</v>
      </c>
    </row>
    <row r="596" spans="1:26" x14ac:dyDescent="0.25">
      <c r="A596">
        <v>1063</v>
      </c>
      <c r="B596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6376</v>
      </c>
      <c r="I596">
        <v>6400</v>
      </c>
      <c r="J596">
        <v>6427</v>
      </c>
      <c r="K596">
        <v>6451</v>
      </c>
      <c r="L596">
        <v>6481</v>
      </c>
      <c r="M596">
        <v>6514</v>
      </c>
      <c r="N596">
        <v>7072</v>
      </c>
      <c r="O596">
        <v>6061</v>
      </c>
      <c r="P596">
        <v>6861</v>
      </c>
      <c r="Q596">
        <v>5549</v>
      </c>
      <c r="R596">
        <v>5362</v>
      </c>
      <c r="S596">
        <v>6632</v>
      </c>
      <c r="T596">
        <v>5737</v>
      </c>
      <c r="U596">
        <v>6346</v>
      </c>
      <c r="V596">
        <v>5324</v>
      </c>
      <c r="W596">
        <v>5991</v>
      </c>
      <c r="X596">
        <v>5419</v>
      </c>
      <c r="Y596">
        <v>5689</v>
      </c>
      <c r="Z596">
        <v>6636</v>
      </c>
    </row>
    <row r="597" spans="1:26" x14ac:dyDescent="0.25">
      <c r="A597">
        <v>1064</v>
      </c>
      <c r="B597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1014</v>
      </c>
      <c r="I597">
        <v>1018</v>
      </c>
      <c r="J597">
        <v>1022</v>
      </c>
      <c r="K597">
        <v>1026</v>
      </c>
      <c r="L597">
        <v>1031</v>
      </c>
      <c r="M597">
        <v>1037</v>
      </c>
      <c r="N597">
        <v>1649</v>
      </c>
      <c r="O597">
        <v>1643</v>
      </c>
      <c r="P597">
        <v>995</v>
      </c>
      <c r="Q597">
        <v>995</v>
      </c>
      <c r="R597">
        <v>995</v>
      </c>
      <c r="S597">
        <v>995</v>
      </c>
      <c r="T597">
        <v>995</v>
      </c>
      <c r="U597">
        <v>995</v>
      </c>
      <c r="V597">
        <v>995</v>
      </c>
      <c r="W597">
        <v>995</v>
      </c>
      <c r="X597">
        <v>995</v>
      </c>
      <c r="Y597">
        <v>995</v>
      </c>
      <c r="Z597">
        <v>1675</v>
      </c>
    </row>
    <row r="598" spans="1:26" x14ac:dyDescent="0.25">
      <c r="A598">
        <v>1065</v>
      </c>
      <c r="B598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141</v>
      </c>
      <c r="I598">
        <v>149</v>
      </c>
      <c r="J598">
        <v>158</v>
      </c>
      <c r="K598">
        <v>166</v>
      </c>
      <c r="L598">
        <v>176</v>
      </c>
      <c r="M598">
        <v>187</v>
      </c>
      <c r="N598">
        <v>192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1066</v>
      </c>
      <c r="B599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460</v>
      </c>
      <c r="I599">
        <v>518</v>
      </c>
      <c r="J599">
        <v>460</v>
      </c>
      <c r="K599">
        <v>575</v>
      </c>
      <c r="L599">
        <v>633</v>
      </c>
      <c r="M599">
        <v>460</v>
      </c>
      <c r="N599">
        <v>286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140</v>
      </c>
      <c r="W599">
        <v>0</v>
      </c>
      <c r="X599">
        <v>0</v>
      </c>
      <c r="Y599">
        <v>365</v>
      </c>
      <c r="Z599">
        <v>0</v>
      </c>
    </row>
    <row r="600" spans="1:26" x14ac:dyDescent="0.25">
      <c r="A600">
        <v>1067</v>
      </c>
      <c r="B600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220</v>
      </c>
      <c r="I600">
        <v>248</v>
      </c>
      <c r="J600">
        <v>220</v>
      </c>
      <c r="K600">
        <v>275</v>
      </c>
      <c r="L600">
        <v>303</v>
      </c>
      <c r="M600">
        <v>220</v>
      </c>
      <c r="N600">
        <v>136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560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1068</v>
      </c>
      <c r="B60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1069</v>
      </c>
      <c r="B602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680</v>
      </c>
      <c r="I602">
        <v>766</v>
      </c>
      <c r="J602">
        <v>680</v>
      </c>
      <c r="K602">
        <v>850</v>
      </c>
      <c r="L602">
        <v>936</v>
      </c>
      <c r="M602">
        <v>680</v>
      </c>
      <c r="N602">
        <v>422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560</v>
      </c>
      <c r="V602">
        <v>140</v>
      </c>
      <c r="W602">
        <v>0</v>
      </c>
      <c r="X602">
        <v>0</v>
      </c>
      <c r="Y602">
        <v>365</v>
      </c>
      <c r="Z602">
        <v>0</v>
      </c>
    </row>
    <row r="603" spans="1:26" x14ac:dyDescent="0.25">
      <c r="A603">
        <v>1070</v>
      </c>
      <c r="B603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1071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26</v>
      </c>
      <c r="T604">
        <v>28</v>
      </c>
      <c r="U604">
        <v>22</v>
      </c>
      <c r="V604">
        <v>22</v>
      </c>
      <c r="W604">
        <v>23</v>
      </c>
      <c r="X604">
        <v>23</v>
      </c>
      <c r="Y604">
        <v>10</v>
      </c>
      <c r="Z604">
        <v>10</v>
      </c>
    </row>
    <row r="605" spans="1:26" x14ac:dyDescent="0.25">
      <c r="A605">
        <v>1072</v>
      </c>
      <c r="B605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1075</v>
      </c>
      <c r="B606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1076</v>
      </c>
      <c r="B607" t="s">
        <v>648</v>
      </c>
      <c r="C607">
        <v>170265</v>
      </c>
      <c r="D607">
        <v>266722</v>
      </c>
      <c r="E607">
        <v>281718</v>
      </c>
      <c r="F607">
        <v>349303</v>
      </c>
      <c r="G607">
        <v>287598</v>
      </c>
      <c r="H607">
        <v>304936</v>
      </c>
      <c r="I607">
        <v>319840</v>
      </c>
      <c r="J607">
        <v>252626</v>
      </c>
      <c r="K607">
        <v>237288</v>
      </c>
      <c r="L607">
        <v>237258</v>
      </c>
      <c r="M607">
        <v>288149</v>
      </c>
      <c r="N607">
        <v>327492</v>
      </c>
      <c r="O607">
        <v>398458</v>
      </c>
      <c r="P607">
        <v>275824</v>
      </c>
      <c r="Q607">
        <v>328794</v>
      </c>
      <c r="R607">
        <v>412264</v>
      </c>
      <c r="S607">
        <v>263470</v>
      </c>
      <c r="T607">
        <v>292801</v>
      </c>
      <c r="U607">
        <v>410434</v>
      </c>
      <c r="V607">
        <v>336408</v>
      </c>
      <c r="W607">
        <v>393290</v>
      </c>
      <c r="X607">
        <v>386114</v>
      </c>
      <c r="Y607">
        <v>299770</v>
      </c>
      <c r="Z607">
        <v>460794</v>
      </c>
    </row>
    <row r="608" spans="1:26" x14ac:dyDescent="0.25">
      <c r="A608">
        <v>1077</v>
      </c>
      <c r="B608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2007</v>
      </c>
      <c r="I608">
        <v>1023</v>
      </c>
      <c r="J608">
        <v>1023</v>
      </c>
      <c r="K608">
        <v>1619</v>
      </c>
      <c r="L608">
        <v>1604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339</v>
      </c>
      <c r="T608">
        <v>8338</v>
      </c>
      <c r="U608">
        <v>1026</v>
      </c>
      <c r="V608">
        <v>0</v>
      </c>
      <c r="W608">
        <v>328</v>
      </c>
      <c r="X608">
        <v>37796</v>
      </c>
      <c r="Y608">
        <v>0</v>
      </c>
      <c r="Z608">
        <v>2002</v>
      </c>
    </row>
    <row r="609" spans="1:26" x14ac:dyDescent="0.25">
      <c r="A609">
        <v>1080</v>
      </c>
      <c r="B609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1081</v>
      </c>
      <c r="B610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10</v>
      </c>
      <c r="T610">
        <v>12</v>
      </c>
      <c r="U610">
        <v>10</v>
      </c>
      <c r="V610">
        <v>13</v>
      </c>
      <c r="W610">
        <v>13</v>
      </c>
      <c r="X610">
        <v>11</v>
      </c>
      <c r="Y610">
        <v>17</v>
      </c>
      <c r="Z610">
        <v>7</v>
      </c>
    </row>
    <row r="611" spans="1:26" x14ac:dyDescent="0.25">
      <c r="A611">
        <v>1082</v>
      </c>
      <c r="B61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1085</v>
      </c>
      <c r="B612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18</v>
      </c>
      <c r="T612">
        <v>17</v>
      </c>
      <c r="U612">
        <v>16</v>
      </c>
      <c r="V612">
        <v>17</v>
      </c>
      <c r="W612">
        <v>18</v>
      </c>
      <c r="X612">
        <v>15</v>
      </c>
      <c r="Y612">
        <v>14</v>
      </c>
      <c r="Z612">
        <v>11</v>
      </c>
    </row>
    <row r="613" spans="1:26" x14ac:dyDescent="0.25">
      <c r="A613">
        <v>1086</v>
      </c>
      <c r="B613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1138</v>
      </c>
      <c r="T613">
        <v>839</v>
      </c>
      <c r="U613">
        <v>1177</v>
      </c>
      <c r="V613">
        <v>1240</v>
      </c>
      <c r="W613">
        <v>1108</v>
      </c>
      <c r="X613">
        <v>1273</v>
      </c>
      <c r="Y613">
        <v>920</v>
      </c>
      <c r="Z613">
        <v>1389</v>
      </c>
    </row>
    <row r="614" spans="1:26" x14ac:dyDescent="0.25">
      <c r="A614">
        <v>1087</v>
      </c>
      <c r="B614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1094</v>
      </c>
      <c r="B615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1095</v>
      </c>
      <c r="B616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1102</v>
      </c>
      <c r="B617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1115</v>
      </c>
      <c r="B618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27412</v>
      </c>
      <c r="I618">
        <v>86723</v>
      </c>
      <c r="J618">
        <v>51164</v>
      </c>
      <c r="K618">
        <v>43699</v>
      </c>
      <c r="L618">
        <v>70587</v>
      </c>
      <c r="M618">
        <v>65861</v>
      </c>
      <c r="N618">
        <v>57470</v>
      </c>
      <c r="O618">
        <v>85025</v>
      </c>
      <c r="P618">
        <v>-6185</v>
      </c>
      <c r="Q618">
        <v>145332</v>
      </c>
      <c r="R618">
        <v>-14541</v>
      </c>
      <c r="S618">
        <v>-39752</v>
      </c>
      <c r="T618">
        <v>43217</v>
      </c>
      <c r="U618">
        <v>14964</v>
      </c>
      <c r="V618">
        <v>2826</v>
      </c>
      <c r="W618">
        <v>7587</v>
      </c>
      <c r="X618">
        <v>-5249</v>
      </c>
      <c r="Y618">
        <v>-29629</v>
      </c>
      <c r="Z618">
        <v>-49738</v>
      </c>
    </row>
    <row r="619" spans="1:26" x14ac:dyDescent="0.25">
      <c r="A619">
        <v>1118</v>
      </c>
      <c r="B619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1119</v>
      </c>
      <c r="B620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1687</v>
      </c>
      <c r="D631">
        <v>319</v>
      </c>
      <c r="E631">
        <v>932</v>
      </c>
      <c r="F631">
        <v>636</v>
      </c>
      <c r="G631">
        <v>1920</v>
      </c>
      <c r="H631">
        <v>1802</v>
      </c>
      <c r="I631">
        <v>2168</v>
      </c>
      <c r="J631">
        <v>2458</v>
      </c>
      <c r="K631">
        <v>62</v>
      </c>
      <c r="L631">
        <v>388</v>
      </c>
      <c r="M631">
        <v>535</v>
      </c>
      <c r="N631">
        <v>3721</v>
      </c>
      <c r="O631">
        <v>215</v>
      </c>
      <c r="P631">
        <v>6852</v>
      </c>
      <c r="Q631">
        <v>839</v>
      </c>
      <c r="R631">
        <v>4138</v>
      </c>
      <c r="S631">
        <v>3791</v>
      </c>
      <c r="T631">
        <v>4475</v>
      </c>
      <c r="U631">
        <v>17859</v>
      </c>
      <c r="V631">
        <v>983</v>
      </c>
      <c r="W631">
        <v>533</v>
      </c>
      <c r="X631">
        <v>631</v>
      </c>
      <c r="Y631">
        <v>3398</v>
      </c>
      <c r="Z631">
        <v>16732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30</v>
      </c>
      <c r="F632">
        <v>0</v>
      </c>
      <c r="G632">
        <v>901</v>
      </c>
      <c r="H632">
        <v>248</v>
      </c>
      <c r="I632">
        <v>759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172</v>
      </c>
      <c r="T632">
        <v>1430</v>
      </c>
      <c r="U632">
        <v>0</v>
      </c>
      <c r="V632">
        <v>0</v>
      </c>
      <c r="W632">
        <v>1305</v>
      </c>
      <c r="X632">
        <v>0</v>
      </c>
      <c r="Y632">
        <v>1255</v>
      </c>
      <c r="Z632">
        <v>140</v>
      </c>
    </row>
    <row r="633" spans="1:26" x14ac:dyDescent="0.25">
      <c r="A633">
        <v>1167</v>
      </c>
      <c r="B633" t="s">
        <v>684</v>
      </c>
      <c r="C633">
        <v>4331</v>
      </c>
      <c r="D633">
        <v>-6</v>
      </c>
      <c r="E633">
        <v>17011</v>
      </c>
      <c r="F633">
        <v>13727</v>
      </c>
      <c r="G633">
        <v>12102</v>
      </c>
      <c r="H633">
        <v>7444</v>
      </c>
      <c r="I633">
        <v>1071</v>
      </c>
      <c r="J633">
        <v>3222</v>
      </c>
      <c r="K633">
        <v>493</v>
      </c>
      <c r="L633">
        <v>951</v>
      </c>
      <c r="M633">
        <v>7764</v>
      </c>
      <c r="N633">
        <v>457</v>
      </c>
      <c r="O633">
        <v>1003</v>
      </c>
      <c r="P633">
        <v>2896</v>
      </c>
      <c r="Q633">
        <v>3737</v>
      </c>
      <c r="R633">
        <v>1417</v>
      </c>
      <c r="S633">
        <v>7293</v>
      </c>
      <c r="T633">
        <v>6582</v>
      </c>
      <c r="U633">
        <v>733</v>
      </c>
      <c r="V633">
        <v>1680</v>
      </c>
      <c r="W633">
        <v>2735</v>
      </c>
      <c r="X633">
        <v>4518</v>
      </c>
      <c r="Y633">
        <v>10250</v>
      </c>
      <c r="Z633">
        <v>3382</v>
      </c>
    </row>
    <row r="634" spans="1:26" x14ac:dyDescent="0.25">
      <c r="A634">
        <v>1168</v>
      </c>
      <c r="B634" t="s">
        <v>685</v>
      </c>
      <c r="C634">
        <v>122</v>
      </c>
      <c r="D634">
        <v>69</v>
      </c>
      <c r="E634">
        <v>636</v>
      </c>
      <c r="F634">
        <v>6</v>
      </c>
      <c r="G634">
        <v>96</v>
      </c>
      <c r="H634">
        <v>61</v>
      </c>
      <c r="I634">
        <v>73</v>
      </c>
      <c r="J634">
        <v>217</v>
      </c>
      <c r="K634">
        <v>80</v>
      </c>
      <c r="L634">
        <v>325</v>
      </c>
      <c r="M634">
        <v>995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176</v>
      </c>
      <c r="T634">
        <v>163</v>
      </c>
      <c r="U634">
        <v>0</v>
      </c>
      <c r="V634">
        <v>74</v>
      </c>
      <c r="W634">
        <v>688</v>
      </c>
      <c r="X634">
        <v>245</v>
      </c>
      <c r="Y634">
        <v>1661</v>
      </c>
      <c r="Z634">
        <v>604</v>
      </c>
    </row>
    <row r="635" spans="1:26" x14ac:dyDescent="0.25">
      <c r="A635">
        <v>1169</v>
      </c>
      <c r="B635" t="s">
        <v>686</v>
      </c>
      <c r="C635">
        <v>733</v>
      </c>
      <c r="D635">
        <v>270</v>
      </c>
      <c r="E635">
        <v>3655</v>
      </c>
      <c r="F635">
        <v>1550</v>
      </c>
      <c r="G635">
        <v>841</v>
      </c>
      <c r="H635">
        <v>1605</v>
      </c>
      <c r="I635">
        <v>3653</v>
      </c>
      <c r="J635">
        <v>806</v>
      </c>
      <c r="K635">
        <v>2050</v>
      </c>
      <c r="L635">
        <v>1005</v>
      </c>
      <c r="M635">
        <v>559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949</v>
      </c>
      <c r="T635">
        <v>1100</v>
      </c>
      <c r="U635">
        <v>1199</v>
      </c>
      <c r="V635">
        <v>1090</v>
      </c>
      <c r="W635">
        <v>1170</v>
      </c>
      <c r="X635">
        <v>1467</v>
      </c>
      <c r="Y635">
        <v>860</v>
      </c>
      <c r="Z635">
        <v>1777</v>
      </c>
    </row>
    <row r="636" spans="1:26" x14ac:dyDescent="0.25">
      <c r="A636">
        <v>1170</v>
      </c>
      <c r="B636" t="s">
        <v>687</v>
      </c>
      <c r="C636">
        <v>1007</v>
      </c>
      <c r="D636">
        <v>1583</v>
      </c>
      <c r="E636">
        <v>4251</v>
      </c>
      <c r="F636">
        <v>1489</v>
      </c>
      <c r="G636">
        <v>3786</v>
      </c>
      <c r="H636">
        <v>1646</v>
      </c>
      <c r="I636">
        <v>1515</v>
      </c>
      <c r="J636">
        <v>1145</v>
      </c>
      <c r="K636">
        <v>1683</v>
      </c>
      <c r="L636">
        <v>4398</v>
      </c>
      <c r="M636">
        <v>1205</v>
      </c>
      <c r="N636">
        <v>-934</v>
      </c>
      <c r="O636">
        <v>257</v>
      </c>
      <c r="P636">
        <v>567</v>
      </c>
      <c r="Q636">
        <v>1710</v>
      </c>
      <c r="R636">
        <v>1263</v>
      </c>
      <c r="S636">
        <v>3608</v>
      </c>
      <c r="T636">
        <v>1837</v>
      </c>
      <c r="U636">
        <v>1204</v>
      </c>
      <c r="V636">
        <v>701</v>
      </c>
      <c r="W636">
        <v>336</v>
      </c>
      <c r="X636">
        <v>8308</v>
      </c>
      <c r="Y636">
        <v>1213</v>
      </c>
      <c r="Z636">
        <v>408</v>
      </c>
    </row>
    <row r="637" spans="1:26" x14ac:dyDescent="0.25">
      <c r="A637">
        <v>1171</v>
      </c>
      <c r="B637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6527</v>
      </c>
      <c r="I637">
        <v>6527</v>
      </c>
      <c r="J637">
        <v>6527</v>
      </c>
      <c r="K637">
        <v>6527</v>
      </c>
      <c r="L637">
        <v>5722</v>
      </c>
      <c r="M637">
        <v>5722</v>
      </c>
      <c r="N637">
        <v>5722</v>
      </c>
      <c r="O637">
        <v>3250</v>
      </c>
      <c r="P637">
        <v>6409</v>
      </c>
      <c r="Q637">
        <v>11208</v>
      </c>
      <c r="R637">
        <v>6018</v>
      </c>
      <c r="S637">
        <v>9794</v>
      </c>
      <c r="T637">
        <v>8566</v>
      </c>
      <c r="U637">
        <v>5466</v>
      </c>
      <c r="V637">
        <v>9569</v>
      </c>
      <c r="W637">
        <v>5668</v>
      </c>
      <c r="X637">
        <v>7133</v>
      </c>
      <c r="Y637">
        <v>5483</v>
      </c>
      <c r="Z637">
        <v>599</v>
      </c>
    </row>
    <row r="638" spans="1:26" x14ac:dyDescent="0.25">
      <c r="A638">
        <v>1172</v>
      </c>
      <c r="B638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2326</v>
      </c>
      <c r="I638">
        <v>2326</v>
      </c>
      <c r="J638">
        <v>2326</v>
      </c>
      <c r="K638">
        <v>2326</v>
      </c>
      <c r="L638">
        <v>2040</v>
      </c>
      <c r="M638">
        <v>2040</v>
      </c>
      <c r="N638">
        <v>2040</v>
      </c>
      <c r="O638">
        <v>2390</v>
      </c>
      <c r="P638">
        <v>1078</v>
      </c>
      <c r="Q638">
        <v>1451</v>
      </c>
      <c r="R638">
        <v>1007</v>
      </c>
      <c r="S638">
        <v>1653</v>
      </c>
      <c r="T638">
        <v>5194</v>
      </c>
      <c r="U638">
        <v>3709</v>
      </c>
      <c r="V638">
        <v>2438</v>
      </c>
      <c r="W638">
        <v>1159</v>
      </c>
      <c r="X638">
        <v>1814</v>
      </c>
      <c r="Y638">
        <v>1071</v>
      </c>
      <c r="Z638">
        <v>0</v>
      </c>
    </row>
    <row r="639" spans="1:26" x14ac:dyDescent="0.25">
      <c r="A639">
        <v>1173</v>
      </c>
      <c r="B639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20790</v>
      </c>
      <c r="I639">
        <v>20790</v>
      </c>
      <c r="J639">
        <v>20790</v>
      </c>
      <c r="K639">
        <v>20790</v>
      </c>
      <c r="L639">
        <v>18204</v>
      </c>
      <c r="M639">
        <v>18204</v>
      </c>
      <c r="N639">
        <v>18204</v>
      </c>
      <c r="O639">
        <v>6155</v>
      </c>
      <c r="P639">
        <v>33269</v>
      </c>
      <c r="Q639">
        <v>11264</v>
      </c>
      <c r="R639">
        <v>20437</v>
      </c>
      <c r="S639">
        <v>23248</v>
      </c>
      <c r="T639">
        <v>15075</v>
      </c>
      <c r="U639">
        <v>14150</v>
      </c>
      <c r="V639">
        <v>16989</v>
      </c>
      <c r="W639">
        <v>21926</v>
      </c>
      <c r="X639">
        <v>18419</v>
      </c>
      <c r="Y639">
        <v>16731</v>
      </c>
      <c r="Z639">
        <v>1521</v>
      </c>
    </row>
    <row r="640" spans="1:26" x14ac:dyDescent="0.25">
      <c r="A640">
        <v>1174</v>
      </c>
      <c r="B640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2099</v>
      </c>
      <c r="I640">
        <v>2099</v>
      </c>
      <c r="J640">
        <v>2099</v>
      </c>
      <c r="K640">
        <v>2099</v>
      </c>
      <c r="L640">
        <v>1840</v>
      </c>
      <c r="M640">
        <v>1840</v>
      </c>
      <c r="N640">
        <v>1840</v>
      </c>
      <c r="O640">
        <v>1475</v>
      </c>
      <c r="P640">
        <v>1961</v>
      </c>
      <c r="Q640">
        <v>1581</v>
      </c>
      <c r="R640">
        <v>3434</v>
      </c>
      <c r="S640">
        <v>2158</v>
      </c>
      <c r="T640">
        <v>2624</v>
      </c>
      <c r="U640">
        <v>2079</v>
      </c>
      <c r="V640">
        <v>1466</v>
      </c>
      <c r="W640">
        <v>1844</v>
      </c>
      <c r="X640">
        <v>1199</v>
      </c>
      <c r="Y640">
        <v>2307</v>
      </c>
      <c r="Z640">
        <v>0</v>
      </c>
    </row>
    <row r="641" spans="1:26" x14ac:dyDescent="0.25">
      <c r="A641">
        <v>1175</v>
      </c>
      <c r="B64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5158</v>
      </c>
      <c r="I641">
        <v>5158</v>
      </c>
      <c r="J641">
        <v>5158</v>
      </c>
      <c r="K641">
        <v>5158</v>
      </c>
      <c r="L641">
        <v>4526</v>
      </c>
      <c r="M641">
        <v>4526</v>
      </c>
      <c r="N641">
        <v>4526</v>
      </c>
      <c r="O641">
        <v>-223</v>
      </c>
      <c r="P641">
        <v>4424</v>
      </c>
      <c r="Q641">
        <v>3018</v>
      </c>
      <c r="R641">
        <v>4325</v>
      </c>
      <c r="S641">
        <v>3083</v>
      </c>
      <c r="T641">
        <v>3668</v>
      </c>
      <c r="U641">
        <v>3599</v>
      </c>
      <c r="V641">
        <v>3399</v>
      </c>
      <c r="W641">
        <v>3035</v>
      </c>
      <c r="X641">
        <v>2571</v>
      </c>
      <c r="Y641">
        <v>2425</v>
      </c>
      <c r="Z641">
        <v>60</v>
      </c>
    </row>
    <row r="642" spans="1:26" x14ac:dyDescent="0.25">
      <c r="A642">
        <v>1176</v>
      </c>
      <c r="B642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9284</v>
      </c>
      <c r="I642">
        <v>9284</v>
      </c>
      <c r="J642">
        <v>9284</v>
      </c>
      <c r="K642">
        <v>9284</v>
      </c>
      <c r="L642">
        <v>8135</v>
      </c>
      <c r="M642">
        <v>8135</v>
      </c>
      <c r="N642">
        <v>8135</v>
      </c>
      <c r="O642">
        <v>4107</v>
      </c>
      <c r="P642">
        <v>6186</v>
      </c>
      <c r="Q642">
        <v>4745</v>
      </c>
      <c r="R642">
        <v>7559</v>
      </c>
      <c r="S642">
        <v>8031</v>
      </c>
      <c r="T642">
        <v>5224</v>
      </c>
      <c r="U642">
        <v>6017</v>
      </c>
      <c r="V642">
        <v>5018</v>
      </c>
      <c r="W642">
        <v>8672</v>
      </c>
      <c r="X642">
        <v>6204</v>
      </c>
      <c r="Y642">
        <v>6139</v>
      </c>
      <c r="Z642">
        <v>145</v>
      </c>
    </row>
    <row r="643" spans="1:26" x14ac:dyDescent="0.25">
      <c r="A643">
        <v>1177</v>
      </c>
      <c r="B643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80</v>
      </c>
      <c r="T649">
        <v>48</v>
      </c>
      <c r="U649">
        <v>71</v>
      </c>
      <c r="V649">
        <v>97</v>
      </c>
      <c r="W649">
        <v>54</v>
      </c>
      <c r="X649">
        <v>90</v>
      </c>
      <c r="Y649">
        <v>65</v>
      </c>
      <c r="Z649">
        <v>74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11</v>
      </c>
      <c r="T651">
        <v>11</v>
      </c>
      <c r="U651">
        <v>7</v>
      </c>
      <c r="V651">
        <v>7</v>
      </c>
      <c r="W651">
        <v>5</v>
      </c>
      <c r="X651">
        <v>2</v>
      </c>
      <c r="Y651">
        <v>1</v>
      </c>
      <c r="Z651">
        <v>1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7</v>
      </c>
      <c r="T652">
        <v>10</v>
      </c>
      <c r="U652">
        <v>5</v>
      </c>
      <c r="V652">
        <v>7</v>
      </c>
      <c r="W652">
        <v>6</v>
      </c>
      <c r="X652">
        <v>9</v>
      </c>
      <c r="Y652">
        <v>11</v>
      </c>
      <c r="Z652">
        <v>9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3186</v>
      </c>
      <c r="I654">
        <v>2833</v>
      </c>
      <c r="J654">
        <v>2479</v>
      </c>
      <c r="K654">
        <v>3186</v>
      </c>
      <c r="L654">
        <v>3186</v>
      </c>
      <c r="M654">
        <v>3895</v>
      </c>
      <c r="N654">
        <v>405</v>
      </c>
      <c r="O654">
        <v>1013</v>
      </c>
      <c r="P654">
        <v>815</v>
      </c>
      <c r="Q654">
        <v>1999</v>
      </c>
      <c r="R654">
        <v>3615</v>
      </c>
      <c r="S654">
        <v>2765</v>
      </c>
      <c r="T654">
        <v>2509</v>
      </c>
      <c r="U654">
        <v>5025</v>
      </c>
      <c r="V654">
        <v>4380</v>
      </c>
      <c r="W654">
        <v>3698</v>
      </c>
      <c r="X654">
        <v>5141</v>
      </c>
      <c r="Y654">
        <v>7164</v>
      </c>
      <c r="Z654">
        <v>17018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48</v>
      </c>
      <c r="T659">
        <v>62</v>
      </c>
      <c r="U659">
        <v>55</v>
      </c>
      <c r="V659">
        <v>51</v>
      </c>
      <c r="W659">
        <v>53</v>
      </c>
      <c r="X659">
        <v>55</v>
      </c>
      <c r="Y659">
        <v>57</v>
      </c>
      <c r="Z659">
        <v>79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37</v>
      </c>
      <c r="T660">
        <v>51</v>
      </c>
      <c r="U660">
        <v>46</v>
      </c>
      <c r="V660">
        <v>51</v>
      </c>
      <c r="W660">
        <v>40</v>
      </c>
      <c r="X660">
        <v>42</v>
      </c>
      <c r="Y660">
        <v>52</v>
      </c>
      <c r="Z660">
        <v>74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49</v>
      </c>
      <c r="T661">
        <v>61</v>
      </c>
      <c r="U661">
        <v>53</v>
      </c>
      <c r="V661">
        <v>56</v>
      </c>
      <c r="W661">
        <v>55</v>
      </c>
      <c r="X661">
        <v>48</v>
      </c>
      <c r="Y661">
        <v>55</v>
      </c>
      <c r="Z661">
        <v>79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39</v>
      </c>
      <c r="T662">
        <v>52</v>
      </c>
      <c r="U662">
        <v>45</v>
      </c>
      <c r="V662">
        <v>37</v>
      </c>
      <c r="W662">
        <v>43</v>
      </c>
      <c r="X662">
        <v>47</v>
      </c>
      <c r="Y662">
        <v>45</v>
      </c>
      <c r="Z662">
        <v>64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38</v>
      </c>
      <c r="T663">
        <v>46</v>
      </c>
      <c r="U663">
        <v>55</v>
      </c>
      <c r="V663">
        <v>56</v>
      </c>
      <c r="W663">
        <v>63</v>
      </c>
      <c r="X663">
        <v>42</v>
      </c>
      <c r="Y663">
        <v>47</v>
      </c>
      <c r="Z663">
        <v>70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79</v>
      </c>
      <c r="T664">
        <v>99</v>
      </c>
      <c r="U664">
        <v>120</v>
      </c>
      <c r="V664">
        <v>101</v>
      </c>
      <c r="W664">
        <v>101</v>
      </c>
      <c r="X664">
        <v>100</v>
      </c>
      <c r="Y664">
        <v>109</v>
      </c>
      <c r="Z664">
        <v>152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52</v>
      </c>
      <c r="T665">
        <v>66</v>
      </c>
      <c r="U665">
        <v>66</v>
      </c>
      <c r="V665">
        <v>62</v>
      </c>
      <c r="W665">
        <v>63</v>
      </c>
      <c r="X665">
        <v>59</v>
      </c>
      <c r="Y665">
        <v>64</v>
      </c>
      <c r="Z665">
        <v>89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12301</v>
      </c>
      <c r="I667">
        <v>12301</v>
      </c>
      <c r="J667">
        <v>12301</v>
      </c>
      <c r="K667">
        <v>13838</v>
      </c>
      <c r="L667">
        <v>13838</v>
      </c>
      <c r="M667">
        <v>12301</v>
      </c>
      <c r="N667">
        <v>12301</v>
      </c>
      <c r="O667">
        <v>8008</v>
      </c>
      <c r="P667">
        <v>8263</v>
      </c>
      <c r="Q667">
        <v>10986</v>
      </c>
      <c r="R667">
        <v>19842</v>
      </c>
      <c r="S667">
        <v>9285</v>
      </c>
      <c r="T667">
        <v>6362</v>
      </c>
      <c r="U667">
        <v>9081</v>
      </c>
      <c r="V667">
        <v>10303</v>
      </c>
      <c r="W667">
        <v>16345</v>
      </c>
      <c r="X667">
        <v>16920</v>
      </c>
      <c r="Y667">
        <v>14935</v>
      </c>
      <c r="Z667">
        <v>12511</v>
      </c>
    </row>
    <row r="668" spans="1:26" x14ac:dyDescent="0.25">
      <c r="A668">
        <v>1296</v>
      </c>
      <c r="B668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7202</v>
      </c>
      <c r="I668">
        <v>6402</v>
      </c>
      <c r="J668">
        <v>5602</v>
      </c>
      <c r="K668">
        <v>7202</v>
      </c>
      <c r="L668">
        <v>7202</v>
      </c>
      <c r="M668">
        <v>8804</v>
      </c>
      <c r="N668">
        <v>12002</v>
      </c>
      <c r="O668">
        <v>4344</v>
      </c>
      <c r="P668">
        <v>3714</v>
      </c>
      <c r="Q668">
        <v>1158</v>
      </c>
      <c r="R668">
        <v>9972</v>
      </c>
      <c r="S668">
        <v>5766</v>
      </c>
      <c r="T668">
        <v>10859</v>
      </c>
      <c r="U668">
        <v>11249</v>
      </c>
      <c r="V668">
        <v>11942</v>
      </c>
      <c r="W668">
        <v>16454</v>
      </c>
      <c r="X668">
        <v>13103</v>
      </c>
      <c r="Y668">
        <v>19771</v>
      </c>
      <c r="Z668">
        <v>57701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27226</v>
      </c>
      <c r="I670">
        <v>86537</v>
      </c>
      <c r="J670">
        <v>50978</v>
      </c>
      <c r="K670">
        <v>43513</v>
      </c>
      <c r="L670">
        <v>70401</v>
      </c>
      <c r="M670">
        <v>65675</v>
      </c>
      <c r="N670">
        <v>55034</v>
      </c>
      <c r="O670">
        <v>86697</v>
      </c>
      <c r="P670">
        <v>-6185</v>
      </c>
      <c r="Q670">
        <v>145332</v>
      </c>
      <c r="R670">
        <v>-14541</v>
      </c>
      <c r="S670">
        <v>-39752</v>
      </c>
      <c r="T670">
        <v>43217</v>
      </c>
      <c r="U670">
        <v>14964</v>
      </c>
      <c r="V670">
        <v>2826</v>
      </c>
      <c r="W670">
        <v>7587</v>
      </c>
      <c r="X670">
        <v>-5249</v>
      </c>
      <c r="Y670">
        <v>-29629</v>
      </c>
      <c r="Z670">
        <v>-49738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1400</v>
      </c>
      <c r="T673">
        <v>197</v>
      </c>
      <c r="U673">
        <v>704</v>
      </c>
      <c r="V673">
        <v>485</v>
      </c>
      <c r="W673">
        <v>959</v>
      </c>
      <c r="X673">
        <v>1351</v>
      </c>
      <c r="Y673">
        <v>3033</v>
      </c>
      <c r="Z673">
        <v>875</v>
      </c>
    </row>
    <row r="674" spans="1:26" x14ac:dyDescent="0.25">
      <c r="A674">
        <v>1304</v>
      </c>
      <c r="B674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300</v>
      </c>
      <c r="T674">
        <v>0</v>
      </c>
      <c r="U674">
        <v>0</v>
      </c>
      <c r="V674">
        <v>1205</v>
      </c>
      <c r="W674">
        <v>0</v>
      </c>
      <c r="X674">
        <v>31</v>
      </c>
      <c r="Y674">
        <v>388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1251</v>
      </c>
      <c r="T680">
        <v>840</v>
      </c>
      <c r="U680">
        <v>1776</v>
      </c>
      <c r="V680">
        <v>1229</v>
      </c>
      <c r="W680">
        <v>527</v>
      </c>
      <c r="X680">
        <v>1310</v>
      </c>
      <c r="Y680">
        <v>4389</v>
      </c>
      <c r="Z680">
        <v>1673</v>
      </c>
    </row>
    <row r="681" spans="1:26" x14ac:dyDescent="0.25">
      <c r="A681">
        <v>1324</v>
      </c>
      <c r="B6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1400</v>
      </c>
      <c r="T681">
        <v>280</v>
      </c>
      <c r="U681">
        <v>1110</v>
      </c>
      <c r="V681">
        <v>1978</v>
      </c>
      <c r="W681">
        <v>165</v>
      </c>
      <c r="X681">
        <v>2233</v>
      </c>
      <c r="Y681">
        <v>1776</v>
      </c>
      <c r="Z681">
        <v>0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6</v>
      </c>
      <c r="T686">
        <v>7</v>
      </c>
      <c r="U686">
        <v>7</v>
      </c>
      <c r="V686">
        <v>8</v>
      </c>
      <c r="W686">
        <v>8</v>
      </c>
      <c r="X686">
        <v>8</v>
      </c>
      <c r="Y686">
        <v>7</v>
      </c>
      <c r="Z686">
        <v>8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7</v>
      </c>
      <c r="Z687">
        <v>8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0</v>
      </c>
      <c r="Y688">
        <v>8</v>
      </c>
      <c r="Z688">
        <v>8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8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8</v>
      </c>
      <c r="U690">
        <v>8</v>
      </c>
      <c r="V690">
        <v>8</v>
      </c>
      <c r="W690">
        <v>8</v>
      </c>
      <c r="X690">
        <v>8</v>
      </c>
      <c r="Y690">
        <v>8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182</v>
      </c>
      <c r="T692">
        <v>177</v>
      </c>
      <c r="U692">
        <v>207</v>
      </c>
      <c r="V692">
        <v>186</v>
      </c>
      <c r="W692">
        <v>169</v>
      </c>
      <c r="X692">
        <v>224</v>
      </c>
      <c r="Y692">
        <v>173</v>
      </c>
      <c r="Z692">
        <v>143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125</v>
      </c>
      <c r="T693">
        <v>121</v>
      </c>
      <c r="U693">
        <v>80</v>
      </c>
      <c r="V693">
        <v>166</v>
      </c>
      <c r="W693">
        <v>149</v>
      </c>
      <c r="X693">
        <v>147</v>
      </c>
      <c r="Y693">
        <v>162</v>
      </c>
      <c r="Z693">
        <v>198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2</v>
      </c>
      <c r="T697">
        <v>3</v>
      </c>
      <c r="U697">
        <v>278</v>
      </c>
      <c r="V697">
        <v>3</v>
      </c>
      <c r="W697">
        <v>8</v>
      </c>
      <c r="X697">
        <v>2</v>
      </c>
      <c r="Y697">
        <v>2</v>
      </c>
      <c r="Z697">
        <v>1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8214</v>
      </c>
      <c r="D699">
        <v>15166</v>
      </c>
      <c r="E699">
        <v>7207</v>
      </c>
      <c r="F699">
        <v>6357</v>
      </c>
      <c r="G699">
        <v>8970</v>
      </c>
      <c r="H699">
        <v>8329</v>
      </c>
      <c r="I699">
        <v>8695</v>
      </c>
      <c r="J699">
        <v>8986</v>
      </c>
      <c r="K699">
        <v>6589</v>
      </c>
      <c r="L699">
        <v>6110</v>
      </c>
      <c r="M699">
        <v>6257</v>
      </c>
      <c r="N699">
        <v>9442</v>
      </c>
      <c r="O699">
        <v>3465</v>
      </c>
      <c r="P699">
        <v>13261</v>
      </c>
      <c r="Q699">
        <v>12047</v>
      </c>
      <c r="R699">
        <v>10156</v>
      </c>
      <c r="S699">
        <v>13585</v>
      </c>
      <c r="T699">
        <v>13041</v>
      </c>
      <c r="U699">
        <v>23326</v>
      </c>
      <c r="V699">
        <v>10552</v>
      </c>
      <c r="W699">
        <v>6201</v>
      </c>
      <c r="X699">
        <v>7764</v>
      </c>
      <c r="Y699">
        <v>8882</v>
      </c>
      <c r="Z699">
        <v>32499</v>
      </c>
    </row>
    <row r="700" spans="1:26" x14ac:dyDescent="0.25">
      <c r="A700">
        <v>1381</v>
      </c>
      <c r="B700" t="s">
        <v>775</v>
      </c>
      <c r="C700">
        <v>2326</v>
      </c>
      <c r="D700">
        <v>5287</v>
      </c>
      <c r="E700">
        <v>2244</v>
      </c>
      <c r="F700">
        <v>2040</v>
      </c>
      <c r="G700">
        <v>3359</v>
      </c>
      <c r="H700">
        <v>2575</v>
      </c>
      <c r="I700">
        <v>3085</v>
      </c>
      <c r="J700">
        <v>2326</v>
      </c>
      <c r="K700">
        <v>2326</v>
      </c>
      <c r="L700">
        <v>2040</v>
      </c>
      <c r="M700">
        <v>2040</v>
      </c>
      <c r="N700">
        <v>2040</v>
      </c>
      <c r="O700">
        <v>2390</v>
      </c>
      <c r="P700">
        <v>2954</v>
      </c>
      <c r="Q700">
        <v>1451</v>
      </c>
      <c r="R700">
        <v>1812</v>
      </c>
      <c r="S700">
        <v>1825</v>
      </c>
      <c r="T700">
        <v>6623</v>
      </c>
      <c r="U700">
        <v>3709</v>
      </c>
      <c r="V700">
        <v>2438</v>
      </c>
      <c r="W700">
        <v>2463</v>
      </c>
      <c r="X700">
        <v>1814</v>
      </c>
      <c r="Y700">
        <v>2326</v>
      </c>
      <c r="Z700">
        <v>0</v>
      </c>
    </row>
    <row r="701" spans="1:26" x14ac:dyDescent="0.25">
      <c r="A701">
        <v>1382</v>
      </c>
      <c r="B701" t="s">
        <v>776</v>
      </c>
      <c r="C701">
        <v>25121</v>
      </c>
      <c r="D701">
        <v>46949</v>
      </c>
      <c r="E701">
        <v>35818</v>
      </c>
      <c r="F701">
        <v>31931</v>
      </c>
      <c r="G701">
        <v>31751</v>
      </c>
      <c r="H701">
        <v>28234</v>
      </c>
      <c r="I701">
        <v>21862</v>
      </c>
      <c r="J701">
        <v>24013</v>
      </c>
      <c r="K701">
        <v>21284</v>
      </c>
      <c r="L701">
        <v>19155</v>
      </c>
      <c r="M701">
        <v>25968</v>
      </c>
      <c r="N701">
        <v>18661</v>
      </c>
      <c r="O701">
        <v>7158</v>
      </c>
      <c r="P701">
        <v>36166</v>
      </c>
      <c r="Q701">
        <v>15001</v>
      </c>
      <c r="R701">
        <v>21853</v>
      </c>
      <c r="S701">
        <v>30541</v>
      </c>
      <c r="T701">
        <v>21656</v>
      </c>
      <c r="U701">
        <v>14883</v>
      </c>
      <c r="V701">
        <v>18669</v>
      </c>
      <c r="W701">
        <v>24661</v>
      </c>
      <c r="X701">
        <v>22937</v>
      </c>
      <c r="Y701">
        <v>26981</v>
      </c>
      <c r="Z701">
        <v>1614</v>
      </c>
    </row>
    <row r="702" spans="1:26" x14ac:dyDescent="0.25">
      <c r="A702">
        <v>1383</v>
      </c>
      <c r="B702" t="s">
        <v>777</v>
      </c>
      <c r="C702">
        <v>2221</v>
      </c>
      <c r="D702">
        <v>4844</v>
      </c>
      <c r="E702">
        <v>2658</v>
      </c>
      <c r="F702">
        <v>1846</v>
      </c>
      <c r="G702">
        <v>2375</v>
      </c>
      <c r="H702">
        <v>2159</v>
      </c>
      <c r="I702">
        <v>2172</v>
      </c>
      <c r="J702">
        <v>2316</v>
      </c>
      <c r="K702">
        <v>2179</v>
      </c>
      <c r="L702">
        <v>2164</v>
      </c>
      <c r="M702">
        <v>2834</v>
      </c>
      <c r="N702">
        <v>1840</v>
      </c>
      <c r="O702">
        <v>1634</v>
      </c>
      <c r="P702">
        <v>2183</v>
      </c>
      <c r="Q702">
        <v>1929</v>
      </c>
      <c r="R702">
        <v>4742</v>
      </c>
      <c r="S702">
        <v>2334</v>
      </c>
      <c r="T702">
        <v>2787</v>
      </c>
      <c r="U702">
        <v>2079</v>
      </c>
      <c r="V702">
        <v>1539</v>
      </c>
      <c r="W702">
        <v>2531</v>
      </c>
      <c r="X702">
        <v>1444</v>
      </c>
      <c r="Y702">
        <v>3968</v>
      </c>
      <c r="Z702">
        <v>0</v>
      </c>
    </row>
    <row r="703" spans="1:26" x14ac:dyDescent="0.25">
      <c r="A703">
        <v>1384</v>
      </c>
      <c r="B703" t="s">
        <v>778</v>
      </c>
      <c r="C703">
        <v>5892</v>
      </c>
      <c r="D703">
        <v>12057</v>
      </c>
      <c r="E703">
        <v>8800</v>
      </c>
      <c r="F703">
        <v>6076</v>
      </c>
      <c r="G703">
        <v>6854</v>
      </c>
      <c r="H703">
        <v>6763</v>
      </c>
      <c r="I703">
        <v>8812</v>
      </c>
      <c r="J703">
        <v>5965</v>
      </c>
      <c r="K703">
        <v>7209</v>
      </c>
      <c r="L703">
        <v>5530</v>
      </c>
      <c r="M703">
        <v>5084</v>
      </c>
      <c r="N703">
        <v>4526</v>
      </c>
      <c r="O703">
        <v>-223</v>
      </c>
      <c r="P703">
        <v>5174</v>
      </c>
      <c r="Q703">
        <v>3521</v>
      </c>
      <c r="R703">
        <v>8771</v>
      </c>
      <c r="S703">
        <v>4033</v>
      </c>
      <c r="T703">
        <v>4768</v>
      </c>
      <c r="U703">
        <v>4797</v>
      </c>
      <c r="V703">
        <v>4489</v>
      </c>
      <c r="W703">
        <v>4206</v>
      </c>
      <c r="X703">
        <v>4037</v>
      </c>
      <c r="Y703">
        <v>3285</v>
      </c>
      <c r="Z703">
        <v>60</v>
      </c>
    </row>
    <row r="704" spans="1:26" x14ac:dyDescent="0.25">
      <c r="A704">
        <v>1385</v>
      </c>
      <c r="B704" t="s">
        <v>779</v>
      </c>
      <c r="C704">
        <v>10291</v>
      </c>
      <c r="D704">
        <v>22629</v>
      </c>
      <c r="E704">
        <v>12924</v>
      </c>
      <c r="F704">
        <v>9624</v>
      </c>
      <c r="G704">
        <v>13214</v>
      </c>
      <c r="H704">
        <v>10930</v>
      </c>
      <c r="I704">
        <v>10799</v>
      </c>
      <c r="J704">
        <v>10430</v>
      </c>
      <c r="K704">
        <v>10967</v>
      </c>
      <c r="L704">
        <v>12533</v>
      </c>
      <c r="M704">
        <v>9339</v>
      </c>
      <c r="N704">
        <v>7200</v>
      </c>
      <c r="O704">
        <v>4364</v>
      </c>
      <c r="P704">
        <v>6753</v>
      </c>
      <c r="Q704">
        <v>6455</v>
      </c>
      <c r="R704">
        <v>8822</v>
      </c>
      <c r="S704">
        <v>11639</v>
      </c>
      <c r="T704">
        <v>7061</v>
      </c>
      <c r="U704">
        <v>7221</v>
      </c>
      <c r="V704">
        <v>5719</v>
      </c>
      <c r="W704">
        <v>9008</v>
      </c>
      <c r="X704">
        <v>14512</v>
      </c>
      <c r="Y704">
        <v>7351</v>
      </c>
      <c r="Z704">
        <v>145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160</v>
      </c>
      <c r="O706">
        <v>61</v>
      </c>
      <c r="P706">
        <v>66</v>
      </c>
      <c r="Q706">
        <v>63</v>
      </c>
      <c r="R706">
        <v>66</v>
      </c>
      <c r="S706">
        <v>56</v>
      </c>
      <c r="T706">
        <v>52</v>
      </c>
      <c r="U706">
        <v>37</v>
      </c>
      <c r="V706">
        <v>18</v>
      </c>
      <c r="W706">
        <v>52</v>
      </c>
      <c r="X706">
        <v>61</v>
      </c>
      <c r="Y706">
        <v>39</v>
      </c>
      <c r="Z706">
        <v>39</v>
      </c>
    </row>
    <row r="707" spans="1:26" x14ac:dyDescent="0.25">
      <c r="A707">
        <v>1391</v>
      </c>
      <c r="B707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9</v>
      </c>
      <c r="O707">
        <v>7</v>
      </c>
      <c r="P707">
        <v>3</v>
      </c>
      <c r="Q707">
        <v>3</v>
      </c>
      <c r="R707">
        <v>3</v>
      </c>
      <c r="S707">
        <v>3</v>
      </c>
      <c r="T707">
        <v>3</v>
      </c>
      <c r="U707">
        <v>4</v>
      </c>
      <c r="V707">
        <v>4</v>
      </c>
      <c r="W707">
        <v>3</v>
      </c>
      <c r="X707">
        <v>4</v>
      </c>
      <c r="Y707">
        <v>29</v>
      </c>
      <c r="Z707">
        <v>3</v>
      </c>
    </row>
    <row r="708" spans="1:26" x14ac:dyDescent="0.25">
      <c r="A708">
        <v>1392</v>
      </c>
      <c r="B708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45</v>
      </c>
      <c r="O708">
        <v>61</v>
      </c>
      <c r="P708">
        <v>48</v>
      </c>
      <c r="Q708">
        <v>49</v>
      </c>
      <c r="R708">
        <v>46</v>
      </c>
      <c r="S708">
        <v>45</v>
      </c>
      <c r="T708">
        <v>34</v>
      </c>
      <c r="U708">
        <v>34</v>
      </c>
      <c r="V708">
        <v>12</v>
      </c>
      <c r="W708">
        <v>31</v>
      </c>
      <c r="X708">
        <v>40</v>
      </c>
      <c r="Y708">
        <v>29</v>
      </c>
      <c r="Z708">
        <v>24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1400</v>
      </c>
      <c r="B713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1401</v>
      </c>
      <c r="B714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30002</v>
      </c>
      <c r="T715">
        <v>15191</v>
      </c>
      <c r="U715">
        <v>10619</v>
      </c>
      <c r="V715">
        <v>16610</v>
      </c>
      <c r="W715">
        <v>15046</v>
      </c>
      <c r="X715">
        <v>29075</v>
      </c>
      <c r="Y715">
        <v>19894</v>
      </c>
      <c r="Z715">
        <v>10602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177</v>
      </c>
      <c r="X716">
        <v>0</v>
      </c>
      <c r="Y716">
        <v>0</v>
      </c>
      <c r="Z716">
        <v>0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1426</v>
      </c>
      <c r="B723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1427</v>
      </c>
      <c r="B724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53</v>
      </c>
      <c r="I734">
        <v>53</v>
      </c>
      <c r="J734">
        <v>53</v>
      </c>
      <c r="K734">
        <v>59</v>
      </c>
      <c r="L734">
        <v>59</v>
      </c>
      <c r="M734">
        <v>53</v>
      </c>
      <c r="N734">
        <v>53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1510</v>
      </c>
      <c r="Z734">
        <v>151</v>
      </c>
    </row>
    <row r="735" spans="1:26" x14ac:dyDescent="0.25">
      <c r="A735">
        <v>1456</v>
      </c>
      <c r="B735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60</v>
      </c>
      <c r="I735">
        <v>53</v>
      </c>
      <c r="J735">
        <v>47</v>
      </c>
      <c r="K735">
        <v>60</v>
      </c>
      <c r="L735">
        <v>60</v>
      </c>
      <c r="M735">
        <v>74</v>
      </c>
      <c r="N735">
        <v>100</v>
      </c>
      <c r="O735">
        <v>182</v>
      </c>
      <c r="P735">
        <v>0</v>
      </c>
      <c r="Q735">
        <v>0</v>
      </c>
      <c r="R735">
        <v>0</v>
      </c>
      <c r="S735">
        <v>467</v>
      </c>
      <c r="T735">
        <v>189</v>
      </c>
      <c r="U735">
        <v>133</v>
      </c>
      <c r="V735">
        <v>0</v>
      </c>
      <c r="W735">
        <v>378</v>
      </c>
      <c r="X735">
        <v>0</v>
      </c>
      <c r="Y735">
        <v>0</v>
      </c>
      <c r="Z735">
        <v>655</v>
      </c>
    </row>
    <row r="736" spans="1:26" x14ac:dyDescent="0.25">
      <c r="A736">
        <v>1457</v>
      </c>
      <c r="B736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-7</v>
      </c>
      <c r="I736">
        <v>0</v>
      </c>
      <c r="J736">
        <v>6</v>
      </c>
      <c r="K736">
        <v>-1</v>
      </c>
      <c r="L736">
        <v>-1</v>
      </c>
      <c r="M736">
        <v>-21</v>
      </c>
      <c r="N736">
        <v>-47</v>
      </c>
      <c r="O736">
        <v>-182</v>
      </c>
      <c r="P736">
        <v>0</v>
      </c>
      <c r="Q736">
        <v>0</v>
      </c>
      <c r="R736">
        <v>0</v>
      </c>
      <c r="S736">
        <v>-467</v>
      </c>
      <c r="T736">
        <v>-189</v>
      </c>
      <c r="U736">
        <v>-133</v>
      </c>
      <c r="V736">
        <v>0</v>
      </c>
      <c r="W736">
        <v>-378</v>
      </c>
      <c r="X736">
        <v>0</v>
      </c>
      <c r="Y736">
        <v>1510</v>
      </c>
      <c r="Z736">
        <v>-504</v>
      </c>
    </row>
    <row r="737" spans="1:26" x14ac:dyDescent="0.25">
      <c r="A737">
        <v>1458</v>
      </c>
      <c r="B737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62245</v>
      </c>
      <c r="I737">
        <v>62238</v>
      </c>
      <c r="J737">
        <v>62237</v>
      </c>
      <c r="K737">
        <v>62243</v>
      </c>
      <c r="L737">
        <v>66174</v>
      </c>
      <c r="M737">
        <v>62242</v>
      </c>
      <c r="N737">
        <v>62221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55299</v>
      </c>
      <c r="U737">
        <v>55662</v>
      </c>
      <c r="V737">
        <v>55510</v>
      </c>
      <c r="W737">
        <v>55510</v>
      </c>
      <c r="X737">
        <v>55510</v>
      </c>
      <c r="Y737">
        <v>54855</v>
      </c>
      <c r="Z737">
        <v>56365</v>
      </c>
    </row>
    <row r="738" spans="1:26" x14ac:dyDescent="0.25">
      <c r="A738">
        <v>1459</v>
      </c>
      <c r="B738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1510</v>
      </c>
      <c r="Z738">
        <v>151</v>
      </c>
    </row>
    <row r="739" spans="1:26" x14ac:dyDescent="0.25">
      <c r="A739">
        <v>1460</v>
      </c>
      <c r="B739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655</v>
      </c>
    </row>
    <row r="749" spans="1:26" x14ac:dyDescent="0.25">
      <c r="A749">
        <v>1470</v>
      </c>
      <c r="B749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467</v>
      </c>
      <c r="T749">
        <v>189</v>
      </c>
      <c r="U749">
        <v>133</v>
      </c>
      <c r="V749">
        <v>0</v>
      </c>
      <c r="W749">
        <v>378</v>
      </c>
      <c r="X749">
        <v>0</v>
      </c>
      <c r="Y749">
        <v>0</v>
      </c>
      <c r="Z749">
        <v>0</v>
      </c>
    </row>
    <row r="750" spans="1:26" x14ac:dyDescent="0.25">
      <c r="A750">
        <v>1471</v>
      </c>
      <c r="B750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1510</v>
      </c>
      <c r="Z750">
        <v>151</v>
      </c>
    </row>
    <row r="751" spans="1:26" x14ac:dyDescent="0.25">
      <c r="A751">
        <v>1472</v>
      </c>
      <c r="B75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-655</v>
      </c>
    </row>
    <row r="755" spans="1:26" x14ac:dyDescent="0.25">
      <c r="A755">
        <v>1476</v>
      </c>
      <c r="B755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-467</v>
      </c>
      <c r="T755">
        <v>-189</v>
      </c>
      <c r="U755">
        <v>-133</v>
      </c>
      <c r="V755">
        <v>0</v>
      </c>
      <c r="W755">
        <v>-378</v>
      </c>
      <c r="X755">
        <v>0</v>
      </c>
      <c r="Y755">
        <v>0</v>
      </c>
      <c r="Z755">
        <v>0</v>
      </c>
    </row>
    <row r="756" spans="1:26" x14ac:dyDescent="0.25">
      <c r="A756">
        <v>1477</v>
      </c>
      <c r="B756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335</v>
      </c>
      <c r="U756">
        <v>335</v>
      </c>
      <c r="V756">
        <v>335</v>
      </c>
      <c r="W756">
        <v>335</v>
      </c>
      <c r="X756">
        <v>335</v>
      </c>
      <c r="Y756">
        <v>335</v>
      </c>
      <c r="Z756">
        <v>1845</v>
      </c>
    </row>
    <row r="757" spans="1:26" x14ac:dyDescent="0.25">
      <c r="A757">
        <v>1478</v>
      </c>
      <c r="B757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655</v>
      </c>
      <c r="V760">
        <v>655</v>
      </c>
      <c r="W760">
        <v>655</v>
      </c>
      <c r="X760">
        <v>655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54964</v>
      </c>
      <c r="U761">
        <v>54671</v>
      </c>
      <c r="V761">
        <v>54519</v>
      </c>
      <c r="W761">
        <v>54519</v>
      </c>
      <c r="X761">
        <v>54519</v>
      </c>
      <c r="Y761">
        <v>54519</v>
      </c>
      <c r="Z761">
        <v>54519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1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1</v>
      </c>
      <c r="V773">
        <v>0</v>
      </c>
      <c r="W773">
        <v>2</v>
      </c>
      <c r="X773">
        <v>0</v>
      </c>
      <c r="Y773">
        <v>0</v>
      </c>
      <c r="Z773">
        <v>0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-1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-3</v>
      </c>
      <c r="T779">
        <v>0</v>
      </c>
      <c r="U779">
        <v>-1</v>
      </c>
      <c r="V779">
        <v>0</v>
      </c>
      <c r="W779">
        <v>-2</v>
      </c>
      <c r="X779">
        <v>0</v>
      </c>
      <c r="Y779">
        <v>0</v>
      </c>
      <c r="Z779">
        <v>0</v>
      </c>
    </row>
    <row r="780" spans="1:26" x14ac:dyDescent="0.25">
      <c r="A780">
        <v>1501</v>
      </c>
      <c r="B780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228230</v>
      </c>
      <c r="I780">
        <v>231501</v>
      </c>
      <c r="J780">
        <v>235292</v>
      </c>
      <c r="K780">
        <v>245251</v>
      </c>
      <c r="L780">
        <v>255920</v>
      </c>
      <c r="M780">
        <v>250069</v>
      </c>
      <c r="N780">
        <v>249461</v>
      </c>
      <c r="O780">
        <v>195409</v>
      </c>
      <c r="P780">
        <v>201785</v>
      </c>
      <c r="Q780">
        <v>245103</v>
      </c>
      <c r="R780">
        <v>194738</v>
      </c>
      <c r="S780">
        <v>216094</v>
      </c>
      <c r="T780">
        <v>275813</v>
      </c>
      <c r="U780">
        <v>250445</v>
      </c>
      <c r="V780">
        <v>261921</v>
      </c>
      <c r="W780">
        <v>262625</v>
      </c>
      <c r="X780">
        <v>261752</v>
      </c>
      <c r="Y780">
        <v>238564</v>
      </c>
      <c r="Z780">
        <v>249420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6200</v>
      </c>
      <c r="T787">
        <v>6000</v>
      </c>
      <c r="U787">
        <v>7400</v>
      </c>
      <c r="V787">
        <v>6400</v>
      </c>
      <c r="W787">
        <v>5600</v>
      </c>
      <c r="X787">
        <v>8200</v>
      </c>
      <c r="Y787">
        <v>5800</v>
      </c>
      <c r="Z787">
        <v>4400</v>
      </c>
    </row>
    <row r="788" spans="1:26" x14ac:dyDescent="0.25">
      <c r="A788">
        <v>1515</v>
      </c>
      <c r="B788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8</v>
      </c>
      <c r="T788">
        <v>8</v>
      </c>
      <c r="U788">
        <v>8</v>
      </c>
      <c r="V788">
        <v>8</v>
      </c>
      <c r="W788">
        <v>8</v>
      </c>
      <c r="X788">
        <v>8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169</v>
      </c>
      <c r="T789">
        <v>124</v>
      </c>
      <c r="U789">
        <v>75</v>
      </c>
      <c r="V789">
        <v>178</v>
      </c>
      <c r="W789">
        <v>157</v>
      </c>
      <c r="X789">
        <v>60</v>
      </c>
      <c r="Y789">
        <v>93</v>
      </c>
      <c r="Z789">
        <v>126</v>
      </c>
    </row>
    <row r="790" spans="1:26" x14ac:dyDescent="0.25">
      <c r="A790">
        <v>1517</v>
      </c>
      <c r="B790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7</v>
      </c>
      <c r="T790">
        <v>0</v>
      </c>
      <c r="U790">
        <v>6</v>
      </c>
      <c r="V790">
        <v>11</v>
      </c>
      <c r="W790">
        <v>28</v>
      </c>
      <c r="X790">
        <v>0</v>
      </c>
      <c r="Y790">
        <v>4</v>
      </c>
      <c r="Z790">
        <v>3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90</v>
      </c>
      <c r="T792">
        <v>79</v>
      </c>
      <c r="U792">
        <v>189</v>
      </c>
      <c r="V792">
        <v>82</v>
      </c>
      <c r="W792">
        <v>42</v>
      </c>
      <c r="X792">
        <v>50</v>
      </c>
      <c r="Y792">
        <v>95</v>
      </c>
      <c r="Z792">
        <v>201</v>
      </c>
    </row>
    <row r="793" spans="1:26" x14ac:dyDescent="0.25">
      <c r="A793">
        <v>1520</v>
      </c>
      <c r="B793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5293</v>
      </c>
      <c r="I793">
        <v>5293</v>
      </c>
      <c r="J793">
        <v>5293</v>
      </c>
      <c r="K793">
        <v>5955</v>
      </c>
      <c r="L793">
        <v>5955</v>
      </c>
      <c r="M793">
        <v>5293</v>
      </c>
      <c r="N793">
        <v>5293</v>
      </c>
      <c r="O793">
        <v>1228</v>
      </c>
      <c r="P793">
        <v>3023</v>
      </c>
      <c r="Q793">
        <v>3746</v>
      </c>
      <c r="R793">
        <v>3750</v>
      </c>
      <c r="S793">
        <v>3844</v>
      </c>
      <c r="T793">
        <v>1445</v>
      </c>
      <c r="U793">
        <v>2225</v>
      </c>
      <c r="V793">
        <v>4763</v>
      </c>
      <c r="W793">
        <v>5736</v>
      </c>
      <c r="X793">
        <v>7589</v>
      </c>
      <c r="Y793">
        <v>4687</v>
      </c>
      <c r="Z793">
        <v>2987</v>
      </c>
    </row>
    <row r="794" spans="1:26" x14ac:dyDescent="0.25">
      <c r="A794">
        <v>1521</v>
      </c>
      <c r="B794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3094</v>
      </c>
      <c r="I794">
        <v>2750</v>
      </c>
      <c r="J794">
        <v>2406</v>
      </c>
      <c r="K794">
        <v>3094</v>
      </c>
      <c r="L794">
        <v>3094</v>
      </c>
      <c r="M794">
        <v>3782</v>
      </c>
      <c r="N794">
        <v>5156</v>
      </c>
      <c r="O794">
        <v>2036</v>
      </c>
      <c r="P794">
        <v>2337</v>
      </c>
      <c r="Q794">
        <v>-2905</v>
      </c>
      <c r="R794">
        <v>3289</v>
      </c>
      <c r="S794">
        <v>831</v>
      </c>
      <c r="T794">
        <v>5481</v>
      </c>
      <c r="U794">
        <v>2523</v>
      </c>
      <c r="V794">
        <v>4837</v>
      </c>
      <c r="W794">
        <v>10915</v>
      </c>
      <c r="X794">
        <v>4437</v>
      </c>
      <c r="Y794">
        <v>6758</v>
      </c>
      <c r="Z794">
        <v>21314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138</v>
      </c>
      <c r="Q795">
        <v>139</v>
      </c>
      <c r="R795">
        <v>109</v>
      </c>
      <c r="S795">
        <v>202</v>
      </c>
      <c r="T795">
        <v>154</v>
      </c>
      <c r="U795">
        <v>138</v>
      </c>
      <c r="V795">
        <v>118</v>
      </c>
      <c r="W795">
        <v>105</v>
      </c>
      <c r="X795">
        <v>140</v>
      </c>
      <c r="Y795">
        <v>118</v>
      </c>
      <c r="Z795">
        <v>132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61</v>
      </c>
      <c r="P796">
        <v>61</v>
      </c>
      <c r="Q796">
        <v>62</v>
      </c>
      <c r="R796">
        <v>72</v>
      </c>
      <c r="S796">
        <v>66</v>
      </c>
      <c r="T796">
        <v>65</v>
      </c>
      <c r="U796">
        <v>67</v>
      </c>
      <c r="V796">
        <v>64</v>
      </c>
      <c r="W796">
        <v>61</v>
      </c>
      <c r="X796">
        <v>63</v>
      </c>
      <c r="Y796">
        <v>64</v>
      </c>
      <c r="Z796">
        <v>62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3</v>
      </c>
      <c r="V797">
        <v>3</v>
      </c>
      <c r="W797">
        <v>2</v>
      </c>
      <c r="X797">
        <v>2</v>
      </c>
      <c r="Y797">
        <v>2</v>
      </c>
      <c r="Z797">
        <v>11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9</v>
      </c>
      <c r="T802">
        <v>7</v>
      </c>
      <c r="U802">
        <v>14</v>
      </c>
      <c r="V802">
        <v>11</v>
      </c>
      <c r="W802">
        <v>15</v>
      </c>
      <c r="X802">
        <v>11</v>
      </c>
      <c r="Y802">
        <v>10</v>
      </c>
      <c r="Z802">
        <v>10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3</v>
      </c>
      <c r="V807">
        <v>2</v>
      </c>
      <c r="W807">
        <v>1</v>
      </c>
      <c r="X807">
        <v>1</v>
      </c>
      <c r="Y807">
        <v>1</v>
      </c>
      <c r="Z807">
        <v>3</v>
      </c>
    </row>
    <row r="808" spans="1:26" x14ac:dyDescent="0.25">
      <c r="A808">
        <v>1538</v>
      </c>
      <c r="B808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2</v>
      </c>
      <c r="T808">
        <v>2</v>
      </c>
      <c r="U808">
        <v>2</v>
      </c>
      <c r="V808">
        <v>3</v>
      </c>
      <c r="W808">
        <v>3</v>
      </c>
      <c r="X808">
        <v>2</v>
      </c>
      <c r="Y808">
        <v>3</v>
      </c>
      <c r="Z808">
        <v>4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3</v>
      </c>
      <c r="V810">
        <v>2</v>
      </c>
      <c r="W810">
        <v>1</v>
      </c>
      <c r="X810">
        <v>1</v>
      </c>
      <c r="Y810">
        <v>1</v>
      </c>
      <c r="Z810">
        <v>23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63</v>
      </c>
      <c r="V814">
        <v>0</v>
      </c>
      <c r="W814">
        <v>67</v>
      </c>
      <c r="X814">
        <v>50</v>
      </c>
      <c r="Y814">
        <v>50</v>
      </c>
      <c r="Z814">
        <v>0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122</v>
      </c>
      <c r="D821">
        <v>122</v>
      </c>
      <c r="E821">
        <v>104</v>
      </c>
      <c r="F821">
        <v>128</v>
      </c>
      <c r="G821">
        <v>122</v>
      </c>
      <c r="H821">
        <v>87</v>
      </c>
      <c r="I821">
        <v>128</v>
      </c>
      <c r="J821">
        <v>116</v>
      </c>
      <c r="K821">
        <v>122</v>
      </c>
      <c r="L821">
        <v>128</v>
      </c>
      <c r="M821">
        <v>110</v>
      </c>
      <c r="N821">
        <v>110</v>
      </c>
      <c r="O821">
        <v>139</v>
      </c>
      <c r="P821">
        <v>122</v>
      </c>
      <c r="Q821">
        <v>104</v>
      </c>
      <c r="R821">
        <v>117</v>
      </c>
      <c r="S821">
        <v>125</v>
      </c>
      <c r="T821">
        <v>52</v>
      </c>
      <c r="U821">
        <v>141</v>
      </c>
      <c r="V821">
        <v>99</v>
      </c>
      <c r="W821">
        <v>89</v>
      </c>
      <c r="X821">
        <v>72</v>
      </c>
      <c r="Y821">
        <v>110</v>
      </c>
      <c r="Z821">
        <v>98</v>
      </c>
    </row>
    <row r="822" spans="1:26" x14ac:dyDescent="0.25">
      <c r="A822">
        <v>1556</v>
      </c>
      <c r="B822" t="s">
        <v>591</v>
      </c>
      <c r="C822">
        <v>122</v>
      </c>
      <c r="D822">
        <v>122</v>
      </c>
      <c r="E822">
        <v>104</v>
      </c>
      <c r="F822">
        <v>128</v>
      </c>
      <c r="G822">
        <v>122</v>
      </c>
      <c r="H822">
        <v>87</v>
      </c>
      <c r="I822">
        <v>128</v>
      </c>
      <c r="J822">
        <v>116</v>
      </c>
      <c r="K822">
        <v>122</v>
      </c>
      <c r="L822">
        <v>128</v>
      </c>
      <c r="M822">
        <v>110</v>
      </c>
      <c r="N822">
        <v>110</v>
      </c>
      <c r="O822">
        <v>139</v>
      </c>
      <c r="P822">
        <v>122</v>
      </c>
      <c r="Q822">
        <v>104</v>
      </c>
      <c r="R822">
        <v>117</v>
      </c>
      <c r="S822">
        <v>125</v>
      </c>
      <c r="T822">
        <v>52</v>
      </c>
      <c r="U822">
        <v>141</v>
      </c>
      <c r="V822">
        <v>99</v>
      </c>
      <c r="W822">
        <v>89</v>
      </c>
      <c r="X822">
        <v>72</v>
      </c>
      <c r="Y822">
        <v>110</v>
      </c>
      <c r="Z822">
        <v>98</v>
      </c>
    </row>
    <row r="823" spans="1:26" x14ac:dyDescent="0.25">
      <c r="A823">
        <v>1557</v>
      </c>
      <c r="B823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17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19</v>
      </c>
      <c r="X823">
        <v>0</v>
      </c>
      <c r="Y823">
        <v>0</v>
      </c>
      <c r="Z823">
        <v>0</v>
      </c>
    </row>
    <row r="824" spans="1:26" x14ac:dyDescent="0.25">
      <c r="A824">
        <v>1558</v>
      </c>
      <c r="B824" t="s">
        <v>589</v>
      </c>
      <c r="C824">
        <v>7</v>
      </c>
      <c r="D824">
        <v>7</v>
      </c>
      <c r="E824">
        <v>7</v>
      </c>
      <c r="F824">
        <v>7</v>
      </c>
      <c r="G824">
        <v>7</v>
      </c>
      <c r="H824">
        <v>7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5</v>
      </c>
      <c r="P824">
        <v>7</v>
      </c>
      <c r="Q824">
        <v>2</v>
      </c>
      <c r="R824">
        <v>2</v>
      </c>
      <c r="S824">
        <v>7</v>
      </c>
      <c r="T824">
        <v>5</v>
      </c>
      <c r="U824">
        <v>10</v>
      </c>
      <c r="V824">
        <v>4</v>
      </c>
      <c r="W824">
        <v>3</v>
      </c>
      <c r="X824">
        <v>6</v>
      </c>
      <c r="Y824">
        <v>7</v>
      </c>
      <c r="Z824">
        <v>9</v>
      </c>
    </row>
    <row r="825" spans="1:26" x14ac:dyDescent="0.25">
      <c r="A825">
        <v>1560</v>
      </c>
      <c r="B825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1562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1563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1564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1565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1566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1567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1568</v>
      </c>
      <c r="B832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1569</v>
      </c>
      <c r="B833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1570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1571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1572</v>
      </c>
      <c r="B836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1576</v>
      </c>
      <c r="B837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863775</v>
      </c>
      <c r="I837">
        <v>935207</v>
      </c>
      <c r="J837">
        <v>893761</v>
      </c>
      <c r="K837">
        <v>902331</v>
      </c>
      <c r="L837">
        <v>948866</v>
      </c>
      <c r="M837">
        <v>932825</v>
      </c>
      <c r="N837">
        <v>954894</v>
      </c>
      <c r="O837">
        <v>867515</v>
      </c>
      <c r="P837">
        <v>794947</v>
      </c>
      <c r="Q837">
        <v>946894</v>
      </c>
      <c r="R837">
        <v>819375</v>
      </c>
      <c r="S837">
        <v>787778</v>
      </c>
      <c r="T837">
        <v>871972</v>
      </c>
      <c r="U837">
        <v>791359</v>
      </c>
      <c r="V837">
        <v>836602</v>
      </c>
      <c r="W837">
        <v>840380</v>
      </c>
      <c r="X837">
        <v>857290</v>
      </c>
      <c r="Y837">
        <v>820919</v>
      </c>
      <c r="Z837">
        <v>859767</v>
      </c>
    </row>
    <row r="838" spans="1:26" x14ac:dyDescent="0.25">
      <c r="A838">
        <v>1577</v>
      </c>
      <c r="B838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1578</v>
      </c>
      <c r="B839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1579</v>
      </c>
      <c r="B840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1580</v>
      </c>
      <c r="B84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1581</v>
      </c>
      <c r="B842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1582</v>
      </c>
      <c r="B843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28</v>
      </c>
      <c r="T843">
        <v>24</v>
      </c>
      <c r="U843">
        <v>60</v>
      </c>
      <c r="V843">
        <v>41</v>
      </c>
      <c r="W843">
        <v>0</v>
      </c>
      <c r="X843">
        <v>0</v>
      </c>
      <c r="Y843">
        <v>54</v>
      </c>
      <c r="Z843">
        <v>0</v>
      </c>
    </row>
    <row r="844" spans="1:26" x14ac:dyDescent="0.25">
      <c r="A844">
        <v>1583</v>
      </c>
      <c r="B844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1584</v>
      </c>
      <c r="B845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1585</v>
      </c>
      <c r="B846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1587</v>
      </c>
      <c r="B847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195292</v>
      </c>
      <c r="T847">
        <v>230895</v>
      </c>
      <c r="U847">
        <v>203661</v>
      </c>
      <c r="V847">
        <v>211660</v>
      </c>
      <c r="W847">
        <v>238583</v>
      </c>
      <c r="X847">
        <v>186822</v>
      </c>
      <c r="Y847">
        <v>222897</v>
      </c>
      <c r="Z847">
        <v>240095</v>
      </c>
    </row>
    <row r="848" spans="1:26" x14ac:dyDescent="0.25">
      <c r="A848">
        <v>1588</v>
      </c>
      <c r="B848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24675</v>
      </c>
      <c r="T848">
        <v>27851</v>
      </c>
      <c r="U848">
        <v>26474</v>
      </c>
      <c r="V848">
        <v>30321</v>
      </c>
      <c r="W848">
        <v>25984</v>
      </c>
      <c r="X848">
        <v>25663</v>
      </c>
      <c r="Y848">
        <v>26415</v>
      </c>
      <c r="Z848">
        <v>19603</v>
      </c>
    </row>
    <row r="849" spans="1:26" x14ac:dyDescent="0.25">
      <c r="A849">
        <v>1589</v>
      </c>
      <c r="B849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258084</v>
      </c>
      <c r="T849">
        <v>304572</v>
      </c>
      <c r="U849">
        <v>250394</v>
      </c>
      <c r="V849">
        <v>291317</v>
      </c>
      <c r="W849">
        <v>270086</v>
      </c>
      <c r="X849">
        <v>315569</v>
      </c>
      <c r="Y849">
        <v>267349</v>
      </c>
      <c r="Z849">
        <v>288101</v>
      </c>
    </row>
    <row r="850" spans="1:26" x14ac:dyDescent="0.25">
      <c r="A850">
        <v>1590</v>
      </c>
      <c r="B850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35898</v>
      </c>
      <c r="T850">
        <v>46171</v>
      </c>
      <c r="U850">
        <v>52054</v>
      </c>
      <c r="V850">
        <v>39424</v>
      </c>
      <c r="W850">
        <v>46673</v>
      </c>
      <c r="X850">
        <v>56858</v>
      </c>
      <c r="Y850">
        <v>49823</v>
      </c>
      <c r="Z850">
        <v>52025</v>
      </c>
    </row>
    <row r="851" spans="1:26" x14ac:dyDescent="0.25">
      <c r="A851">
        <v>1591</v>
      </c>
      <c r="B85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121156</v>
      </c>
      <c r="T851">
        <v>113330</v>
      </c>
      <c r="U851">
        <v>108241</v>
      </c>
      <c r="V851">
        <v>113287</v>
      </c>
      <c r="W851">
        <v>109944</v>
      </c>
      <c r="X851">
        <v>114968</v>
      </c>
      <c r="Y851">
        <v>97886</v>
      </c>
      <c r="Z851">
        <v>104718</v>
      </c>
    </row>
    <row r="852" spans="1:26" x14ac:dyDescent="0.25">
      <c r="A852">
        <v>1592</v>
      </c>
      <c r="B852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150956</v>
      </c>
      <c r="T852">
        <v>147454</v>
      </c>
      <c r="U852">
        <v>147216</v>
      </c>
      <c r="V852">
        <v>147530</v>
      </c>
      <c r="W852">
        <v>145903</v>
      </c>
      <c r="X852">
        <v>152182</v>
      </c>
      <c r="Y852">
        <v>153191</v>
      </c>
      <c r="Z852">
        <v>151905</v>
      </c>
    </row>
    <row r="853" spans="1:26" x14ac:dyDescent="0.25">
      <c r="A853">
        <v>1593</v>
      </c>
      <c r="B853" t="s">
        <v>589</v>
      </c>
      <c r="C853">
        <v>10</v>
      </c>
      <c r="D853">
        <v>10</v>
      </c>
      <c r="E853">
        <v>10</v>
      </c>
      <c r="F853">
        <v>10</v>
      </c>
      <c r="G853">
        <v>10</v>
      </c>
      <c r="H853">
        <v>10</v>
      </c>
      <c r="I853">
        <v>10</v>
      </c>
      <c r="J853">
        <v>10</v>
      </c>
      <c r="K853">
        <v>10</v>
      </c>
      <c r="L853">
        <v>10</v>
      </c>
      <c r="M853">
        <v>10</v>
      </c>
      <c r="N853">
        <v>10</v>
      </c>
      <c r="O853">
        <v>9</v>
      </c>
      <c r="P853">
        <v>9</v>
      </c>
      <c r="Q853">
        <v>8</v>
      </c>
      <c r="R853">
        <v>17</v>
      </c>
      <c r="S853">
        <v>15</v>
      </c>
      <c r="T853">
        <v>13</v>
      </c>
      <c r="U853">
        <v>11</v>
      </c>
      <c r="V853">
        <v>14</v>
      </c>
      <c r="W853">
        <v>19</v>
      </c>
      <c r="X853">
        <v>7</v>
      </c>
      <c r="Y853">
        <v>12</v>
      </c>
      <c r="Z853">
        <v>14</v>
      </c>
    </row>
    <row r="854" spans="1:26" x14ac:dyDescent="0.25">
      <c r="A854">
        <v>1594</v>
      </c>
      <c r="B854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1596</v>
      </c>
      <c r="B855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1598</v>
      </c>
      <c r="B856" t="s">
        <v>591</v>
      </c>
      <c r="C856">
        <v>103</v>
      </c>
      <c r="D856">
        <v>103</v>
      </c>
      <c r="E856">
        <v>1</v>
      </c>
      <c r="F856">
        <v>32</v>
      </c>
      <c r="G856">
        <v>29</v>
      </c>
      <c r="H856">
        <v>88</v>
      </c>
      <c r="I856">
        <v>108</v>
      </c>
      <c r="J856">
        <v>98</v>
      </c>
      <c r="K856">
        <v>103</v>
      </c>
      <c r="L856">
        <v>108</v>
      </c>
      <c r="M856">
        <v>93</v>
      </c>
      <c r="N856">
        <v>103</v>
      </c>
      <c r="O856">
        <v>79</v>
      </c>
      <c r="P856">
        <v>102</v>
      </c>
      <c r="Q856">
        <v>1</v>
      </c>
      <c r="R856">
        <v>32</v>
      </c>
      <c r="S856">
        <v>29</v>
      </c>
      <c r="T856">
        <v>57</v>
      </c>
      <c r="U856">
        <v>72</v>
      </c>
      <c r="V856">
        <v>76</v>
      </c>
      <c r="W856">
        <v>101</v>
      </c>
      <c r="X856">
        <v>60</v>
      </c>
      <c r="Y856">
        <v>56</v>
      </c>
      <c r="Z856">
        <v>73</v>
      </c>
    </row>
    <row r="857" spans="1:26" x14ac:dyDescent="0.25">
      <c r="A857">
        <v>1599</v>
      </c>
      <c r="B857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1600</v>
      </c>
      <c r="B858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1601</v>
      </c>
      <c r="B859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7438</v>
      </c>
      <c r="I859">
        <v>7438</v>
      </c>
      <c r="J859">
        <v>7438</v>
      </c>
      <c r="K859">
        <v>8367</v>
      </c>
      <c r="L859">
        <v>8367</v>
      </c>
      <c r="M859">
        <v>7438</v>
      </c>
      <c r="N859">
        <v>7438</v>
      </c>
      <c r="O859">
        <v>1627</v>
      </c>
      <c r="P859">
        <v>4221</v>
      </c>
      <c r="Q859">
        <v>4560</v>
      </c>
      <c r="R859">
        <v>4797</v>
      </c>
      <c r="S859">
        <v>4997</v>
      </c>
      <c r="T859">
        <v>2255</v>
      </c>
      <c r="U859">
        <v>3384</v>
      </c>
      <c r="V859">
        <v>5061</v>
      </c>
      <c r="W859">
        <v>11458</v>
      </c>
      <c r="X859">
        <v>10178</v>
      </c>
      <c r="Y859">
        <v>10471</v>
      </c>
      <c r="Z859">
        <v>10386</v>
      </c>
    </row>
    <row r="860" spans="1:26" x14ac:dyDescent="0.25">
      <c r="A860">
        <v>1602</v>
      </c>
      <c r="B860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232472</v>
      </c>
      <c r="T860">
        <v>227168</v>
      </c>
      <c r="U860">
        <v>219398</v>
      </c>
      <c r="V860">
        <v>177946</v>
      </c>
      <c r="W860">
        <v>131129</v>
      </c>
      <c r="X860">
        <v>102963</v>
      </c>
      <c r="Y860">
        <v>99078</v>
      </c>
      <c r="Z860">
        <v>80508</v>
      </c>
    </row>
    <row r="861" spans="1:26" x14ac:dyDescent="0.25">
      <c r="A861">
        <v>1604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1605</v>
      </c>
      <c r="B862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1606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1607</v>
      </c>
      <c r="B864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1609</v>
      </c>
      <c r="B865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202</v>
      </c>
      <c r="I865">
        <v>202</v>
      </c>
      <c r="J865">
        <v>202</v>
      </c>
      <c r="K865">
        <v>169</v>
      </c>
      <c r="L865">
        <v>169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276</v>
      </c>
      <c r="T865">
        <v>176</v>
      </c>
      <c r="U865">
        <v>131</v>
      </c>
      <c r="V865">
        <v>1273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1610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1611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1612</v>
      </c>
      <c r="B868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1613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1614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1615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1617</v>
      </c>
      <c r="B872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1619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1620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1622</v>
      </c>
      <c r="B875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1623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1624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1625</v>
      </c>
      <c r="B878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1626</v>
      </c>
      <c r="B879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1627</v>
      </c>
      <c r="B880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1628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1630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1635</v>
      </c>
      <c r="B884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4</v>
      </c>
      <c r="T884">
        <v>3</v>
      </c>
      <c r="U884">
        <v>6</v>
      </c>
      <c r="V884">
        <v>5</v>
      </c>
      <c r="W884">
        <v>6</v>
      </c>
      <c r="X884">
        <v>4</v>
      </c>
      <c r="Y884">
        <v>4</v>
      </c>
      <c r="Z884">
        <v>5</v>
      </c>
    </row>
    <row r="885" spans="1:26" x14ac:dyDescent="0.25">
      <c r="A885">
        <v>1637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1638</v>
      </c>
      <c r="B886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1639</v>
      </c>
      <c r="B887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1640</v>
      </c>
      <c r="B888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1641</v>
      </c>
      <c r="B889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1642</v>
      </c>
      <c r="B890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1643</v>
      </c>
      <c r="B89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1647</v>
      </c>
      <c r="B892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1653</v>
      </c>
      <c r="B893" t="s">
        <v>648</v>
      </c>
      <c r="C893">
        <v>251089</v>
      </c>
      <c r="D893">
        <v>311090</v>
      </c>
      <c r="E893">
        <v>285424</v>
      </c>
      <c r="F893">
        <v>589672</v>
      </c>
      <c r="G893">
        <v>335058</v>
      </c>
      <c r="H893">
        <v>225927</v>
      </c>
      <c r="I893">
        <v>381843</v>
      </c>
      <c r="J893">
        <v>290165</v>
      </c>
      <c r="K893">
        <v>367273</v>
      </c>
      <c r="L893">
        <v>285393</v>
      </c>
      <c r="M893">
        <v>328535</v>
      </c>
      <c r="N893">
        <v>344455</v>
      </c>
      <c r="O893">
        <v>225810</v>
      </c>
      <c r="P893">
        <v>248867</v>
      </c>
      <c r="Q893">
        <v>404735</v>
      </c>
      <c r="R893">
        <v>394494</v>
      </c>
      <c r="S893">
        <v>230225</v>
      </c>
      <c r="T893">
        <v>259777</v>
      </c>
      <c r="U893">
        <v>342259</v>
      </c>
      <c r="V893">
        <v>294153</v>
      </c>
      <c r="W893">
        <v>280898</v>
      </c>
      <c r="X893">
        <v>248732</v>
      </c>
      <c r="Y893">
        <v>254958</v>
      </c>
      <c r="Z893">
        <v>331317</v>
      </c>
    </row>
    <row r="894" spans="1:26" x14ac:dyDescent="0.25">
      <c r="A894">
        <v>1654</v>
      </c>
      <c r="B894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25</v>
      </c>
      <c r="T894">
        <v>21</v>
      </c>
      <c r="U894">
        <v>16</v>
      </c>
      <c r="V894">
        <v>23</v>
      </c>
      <c r="W894">
        <v>21</v>
      </c>
      <c r="X894">
        <v>16</v>
      </c>
      <c r="Y894">
        <v>14</v>
      </c>
      <c r="Z894">
        <v>8</v>
      </c>
    </row>
    <row r="895" spans="1:26" x14ac:dyDescent="0.25">
      <c r="A895">
        <v>1655</v>
      </c>
      <c r="B895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10</v>
      </c>
      <c r="T895">
        <v>12</v>
      </c>
      <c r="U895">
        <v>10</v>
      </c>
      <c r="V895">
        <v>13</v>
      </c>
      <c r="W895">
        <v>13</v>
      </c>
      <c r="X895">
        <v>11</v>
      </c>
      <c r="Y895">
        <v>17</v>
      </c>
      <c r="Z895">
        <v>7</v>
      </c>
    </row>
    <row r="896" spans="1:26" x14ac:dyDescent="0.25">
      <c r="A896">
        <v>1656</v>
      </c>
      <c r="B896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1657</v>
      </c>
      <c r="B897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1717</v>
      </c>
      <c r="T897">
        <v>1699</v>
      </c>
      <c r="U897">
        <v>3320</v>
      </c>
      <c r="V897">
        <v>3064</v>
      </c>
      <c r="W897">
        <v>3369</v>
      </c>
      <c r="X897">
        <v>5228</v>
      </c>
      <c r="Y897">
        <v>3356</v>
      </c>
      <c r="Z897">
        <v>3321</v>
      </c>
    </row>
    <row r="898" spans="1:26" x14ac:dyDescent="0.25">
      <c r="A898">
        <v>1658</v>
      </c>
      <c r="B898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11</v>
      </c>
      <c r="T898">
        <v>9</v>
      </c>
      <c r="U898">
        <v>17</v>
      </c>
      <c r="V898">
        <v>15</v>
      </c>
      <c r="W898">
        <v>17</v>
      </c>
      <c r="X898">
        <v>14</v>
      </c>
      <c r="Y898">
        <v>13</v>
      </c>
      <c r="Z898">
        <v>22</v>
      </c>
    </row>
    <row r="899" spans="1:26" x14ac:dyDescent="0.25">
      <c r="A899">
        <v>1659</v>
      </c>
      <c r="B899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1660</v>
      </c>
      <c r="B900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1661</v>
      </c>
      <c r="B90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8</v>
      </c>
      <c r="T901">
        <v>8</v>
      </c>
      <c r="U901">
        <v>8</v>
      </c>
      <c r="V901">
        <v>8</v>
      </c>
      <c r="W901">
        <v>8</v>
      </c>
      <c r="X901">
        <v>8</v>
      </c>
      <c r="Y901">
        <v>8</v>
      </c>
      <c r="Z901">
        <v>8</v>
      </c>
    </row>
    <row r="902" spans="1:26" x14ac:dyDescent="0.25">
      <c r="A902">
        <v>1662</v>
      </c>
      <c r="B902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7</v>
      </c>
      <c r="T902">
        <v>3</v>
      </c>
      <c r="U902">
        <v>13</v>
      </c>
      <c r="V902">
        <v>12</v>
      </c>
      <c r="W902">
        <v>10</v>
      </c>
      <c r="X902">
        <v>8</v>
      </c>
      <c r="Y902">
        <v>10</v>
      </c>
      <c r="Z902">
        <v>2</v>
      </c>
    </row>
    <row r="903" spans="1:26" x14ac:dyDescent="0.25">
      <c r="A903">
        <v>1663</v>
      </c>
      <c r="B903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91</v>
      </c>
      <c r="T903">
        <v>145</v>
      </c>
      <c r="U903">
        <v>231</v>
      </c>
      <c r="V903">
        <v>191</v>
      </c>
      <c r="W903">
        <v>207</v>
      </c>
      <c r="X903">
        <v>204</v>
      </c>
      <c r="Y903">
        <v>221</v>
      </c>
      <c r="Z903">
        <v>174</v>
      </c>
    </row>
    <row r="904" spans="1:26" x14ac:dyDescent="0.25">
      <c r="A904">
        <v>1664</v>
      </c>
      <c r="B904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1665</v>
      </c>
      <c r="B905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8</v>
      </c>
      <c r="T905">
        <v>8</v>
      </c>
      <c r="U905">
        <v>8</v>
      </c>
      <c r="V905">
        <v>8</v>
      </c>
      <c r="W905">
        <v>8</v>
      </c>
      <c r="X905">
        <v>8</v>
      </c>
      <c r="Y905">
        <v>8</v>
      </c>
      <c r="Z905">
        <v>0</v>
      </c>
    </row>
    <row r="906" spans="1:26" x14ac:dyDescent="0.25">
      <c r="A906">
        <v>1666</v>
      </c>
      <c r="B906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1667</v>
      </c>
      <c r="B907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0</v>
      </c>
    </row>
    <row r="908" spans="1:26" x14ac:dyDescent="0.25">
      <c r="A908">
        <v>1668</v>
      </c>
      <c r="B908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0</v>
      </c>
    </row>
    <row r="909" spans="1:26" x14ac:dyDescent="0.25">
      <c r="A909">
        <v>1669</v>
      </c>
      <c r="B909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0</v>
      </c>
    </row>
    <row r="910" spans="1:26" x14ac:dyDescent="0.25">
      <c r="A910">
        <v>1670</v>
      </c>
      <c r="B910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8</v>
      </c>
      <c r="T910">
        <v>8</v>
      </c>
      <c r="U910">
        <v>8</v>
      </c>
      <c r="V910">
        <v>8</v>
      </c>
      <c r="W910">
        <v>8</v>
      </c>
      <c r="X910">
        <v>8</v>
      </c>
      <c r="Y910">
        <v>8</v>
      </c>
      <c r="Z910">
        <v>0</v>
      </c>
    </row>
    <row r="911" spans="1:26" x14ac:dyDescent="0.25">
      <c r="A911">
        <v>1671</v>
      </c>
      <c r="B91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1672</v>
      </c>
      <c r="B912" t="s">
        <v>989</v>
      </c>
      <c r="C912">
        <v>2</v>
      </c>
      <c r="D912">
        <v>3</v>
      </c>
      <c r="E912">
        <v>3</v>
      </c>
      <c r="F912">
        <v>3</v>
      </c>
      <c r="G912">
        <v>3</v>
      </c>
      <c r="H912">
        <v>3</v>
      </c>
      <c r="I912">
        <v>3</v>
      </c>
      <c r="J912">
        <v>3</v>
      </c>
      <c r="K912">
        <v>3</v>
      </c>
      <c r="L912">
        <v>3</v>
      </c>
      <c r="M912">
        <v>3</v>
      </c>
      <c r="N912">
        <v>3</v>
      </c>
      <c r="O912">
        <v>2</v>
      </c>
      <c r="P912">
        <v>3</v>
      </c>
      <c r="Q912">
        <v>3</v>
      </c>
      <c r="R912">
        <v>3</v>
      </c>
      <c r="S912">
        <v>3</v>
      </c>
      <c r="T912">
        <v>3</v>
      </c>
      <c r="U912">
        <v>3</v>
      </c>
      <c r="V912">
        <v>3</v>
      </c>
      <c r="W912">
        <v>3</v>
      </c>
      <c r="X912">
        <v>3</v>
      </c>
      <c r="Y912">
        <v>3</v>
      </c>
      <c r="Z912">
        <v>3</v>
      </c>
    </row>
    <row r="913" spans="1:26" x14ac:dyDescent="0.25">
      <c r="A913">
        <v>1673</v>
      </c>
      <c r="B913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1674</v>
      </c>
      <c r="B914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13259</v>
      </c>
      <c r="T914">
        <v>13888</v>
      </c>
      <c r="U914">
        <v>9423</v>
      </c>
      <c r="V914">
        <v>6697</v>
      </c>
      <c r="W914">
        <v>11341</v>
      </c>
      <c r="X914">
        <v>19082</v>
      </c>
      <c r="Y914">
        <v>16526</v>
      </c>
      <c r="Z914">
        <v>19795</v>
      </c>
    </row>
    <row r="915" spans="1:26" x14ac:dyDescent="0.25">
      <c r="A915">
        <v>1675</v>
      </c>
      <c r="B915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1661</v>
      </c>
      <c r="T915">
        <v>0</v>
      </c>
      <c r="U915">
        <v>806</v>
      </c>
      <c r="V915">
        <v>0</v>
      </c>
      <c r="W915">
        <v>150</v>
      </c>
      <c r="X915">
        <v>0</v>
      </c>
      <c r="Y915">
        <v>2434</v>
      </c>
      <c r="Z915">
        <v>750</v>
      </c>
    </row>
    <row r="916" spans="1:26" x14ac:dyDescent="0.25">
      <c r="A916">
        <v>1676</v>
      </c>
      <c r="B916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3100</v>
      </c>
      <c r="U916">
        <v>0</v>
      </c>
      <c r="V916">
        <v>2195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1677</v>
      </c>
      <c r="B917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4522</v>
      </c>
      <c r="T917">
        <v>7400</v>
      </c>
      <c r="U917">
        <v>0</v>
      </c>
      <c r="V917">
        <v>0</v>
      </c>
      <c r="W917">
        <v>100</v>
      </c>
      <c r="X917">
        <v>600</v>
      </c>
      <c r="Y917">
        <v>700</v>
      </c>
      <c r="Z917">
        <v>850</v>
      </c>
    </row>
    <row r="918" spans="1:26" x14ac:dyDescent="0.25">
      <c r="A918">
        <v>1678</v>
      </c>
      <c r="B918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1679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1680</v>
      </c>
      <c r="B920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1681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1682</v>
      </c>
      <c r="B922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1683</v>
      </c>
      <c r="B923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1684</v>
      </c>
      <c r="B924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1685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1686</v>
      </c>
      <c r="B926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3070</v>
      </c>
      <c r="W926">
        <v>0</v>
      </c>
      <c r="X926">
        <v>0</v>
      </c>
      <c r="Y926">
        <v>0</v>
      </c>
      <c r="Z926">
        <v>2619</v>
      </c>
    </row>
    <row r="927" spans="1:26" x14ac:dyDescent="0.25">
      <c r="A927">
        <v>1687</v>
      </c>
      <c r="B927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-468</v>
      </c>
      <c r="U927">
        <v>0</v>
      </c>
      <c r="V927">
        <v>0</v>
      </c>
      <c r="W927">
        <v>470</v>
      </c>
      <c r="X927">
        <v>0</v>
      </c>
      <c r="Y927">
        <v>100</v>
      </c>
      <c r="Z927">
        <v>0</v>
      </c>
    </row>
    <row r="928" spans="1:26" x14ac:dyDescent="0.25">
      <c r="A928">
        <v>1688</v>
      </c>
      <c r="B928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8500</v>
      </c>
      <c r="T928">
        <v>29526</v>
      </c>
      <c r="U928">
        <v>22965</v>
      </c>
      <c r="V928">
        <v>2536</v>
      </c>
      <c r="W928">
        <v>5586</v>
      </c>
      <c r="X928">
        <v>0</v>
      </c>
      <c r="Y928">
        <v>20414</v>
      </c>
      <c r="Z928">
        <v>26000</v>
      </c>
    </row>
    <row r="929" spans="1:26" x14ac:dyDescent="0.25">
      <c r="A929">
        <v>1689</v>
      </c>
      <c r="B929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13910</v>
      </c>
      <c r="T929">
        <v>1829</v>
      </c>
      <c r="U929">
        <v>23382</v>
      </c>
      <c r="V929">
        <v>1000</v>
      </c>
      <c r="W929">
        <v>80</v>
      </c>
      <c r="X929">
        <v>2100</v>
      </c>
      <c r="Y929">
        <v>1338</v>
      </c>
      <c r="Z929">
        <v>17713</v>
      </c>
    </row>
    <row r="930" spans="1:26" x14ac:dyDescent="0.25">
      <c r="A930">
        <v>1690</v>
      </c>
      <c r="B930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1691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1692</v>
      </c>
      <c r="B932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1693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1694</v>
      </c>
      <c r="B934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1695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1696</v>
      </c>
      <c r="B936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1697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1698</v>
      </c>
      <c r="B938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1699</v>
      </c>
      <c r="B939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1700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1701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1702</v>
      </c>
      <c r="B942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1703</v>
      </c>
      <c r="B943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1704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1705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1706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1707</v>
      </c>
      <c r="B947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1708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1709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1710</v>
      </c>
      <c r="B950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</v>
      </c>
      <c r="B95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1712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1713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1714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1715</v>
      </c>
      <c r="B955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1716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1717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1718</v>
      </c>
      <c r="B958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1719</v>
      </c>
      <c r="B959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1720</v>
      </c>
      <c r="B960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1721</v>
      </c>
      <c r="B96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1722</v>
      </c>
      <c r="B962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48746</v>
      </c>
      <c r="I962">
        <v>50167</v>
      </c>
      <c r="J962">
        <v>51832</v>
      </c>
      <c r="K962">
        <v>53772</v>
      </c>
      <c r="L962">
        <v>55439</v>
      </c>
      <c r="M962">
        <v>56236</v>
      </c>
      <c r="N962">
        <v>56706</v>
      </c>
      <c r="O962">
        <v>40691</v>
      </c>
      <c r="P962">
        <v>30145</v>
      </c>
      <c r="Q962">
        <v>38947</v>
      </c>
      <c r="R962">
        <v>49479</v>
      </c>
      <c r="S962">
        <v>61717</v>
      </c>
      <c r="T962">
        <v>37308</v>
      </c>
      <c r="U962">
        <v>40210</v>
      </c>
      <c r="V962">
        <v>47051</v>
      </c>
      <c r="W962">
        <v>32861</v>
      </c>
      <c r="X962">
        <v>46567</v>
      </c>
      <c r="Y962">
        <v>36008</v>
      </c>
      <c r="Z962">
        <v>53263</v>
      </c>
    </row>
    <row r="963" spans="1:26" x14ac:dyDescent="0.25">
      <c r="A963">
        <v>1723</v>
      </c>
      <c r="B963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1724</v>
      </c>
      <c r="B964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1725</v>
      </c>
      <c r="B965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1726</v>
      </c>
      <c r="B966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1727</v>
      </c>
      <c r="B967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1728</v>
      </c>
      <c r="B968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1729</v>
      </c>
      <c r="B969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1730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1731</v>
      </c>
      <c r="B97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1732</v>
      </c>
      <c r="B972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1733</v>
      </c>
      <c r="B973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1734</v>
      </c>
      <c r="B974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1735</v>
      </c>
      <c r="B975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1736</v>
      </c>
      <c r="B976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1737</v>
      </c>
      <c r="B977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1738</v>
      </c>
      <c r="B978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1739</v>
      </c>
      <c r="B979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1740</v>
      </c>
      <c r="B980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1741</v>
      </c>
      <c r="B9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1742</v>
      </c>
      <c r="B982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1743</v>
      </c>
      <c r="B983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16</v>
      </c>
      <c r="T983">
        <v>16</v>
      </c>
      <c r="U983">
        <v>16</v>
      </c>
      <c r="V983">
        <v>16</v>
      </c>
      <c r="W983">
        <v>16</v>
      </c>
      <c r="X983">
        <v>16</v>
      </c>
      <c r="Y983">
        <v>16</v>
      </c>
      <c r="Z983">
        <v>0</v>
      </c>
    </row>
    <row r="984" spans="1:26" x14ac:dyDescent="0.25">
      <c r="A984">
        <v>1744</v>
      </c>
      <c r="B984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1745</v>
      </c>
      <c r="B985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1746</v>
      </c>
      <c r="B986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1747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1748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1749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1750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1751</v>
      </c>
      <c r="B99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1752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1753</v>
      </c>
      <c r="B993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1754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1755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1756</v>
      </c>
      <c r="B996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1757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1758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1759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1760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1761</v>
      </c>
      <c r="B100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1762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1763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1764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1765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1766</v>
      </c>
      <c r="B1006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1767</v>
      </c>
      <c r="B1007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1768</v>
      </c>
      <c r="B1008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53</v>
      </c>
      <c r="T1008">
        <v>65</v>
      </c>
      <c r="U1008">
        <v>66</v>
      </c>
      <c r="V1008">
        <v>62</v>
      </c>
      <c r="W1008">
        <v>63</v>
      </c>
      <c r="X1008">
        <v>58</v>
      </c>
      <c r="Y1008">
        <v>64</v>
      </c>
      <c r="Z1008">
        <v>56</v>
      </c>
    </row>
    <row r="1009" spans="1:26" x14ac:dyDescent="0.25">
      <c r="A1009">
        <v>1769</v>
      </c>
      <c r="B1009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2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1770</v>
      </c>
      <c r="B1010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1771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1772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1773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1774</v>
      </c>
      <c r="B1014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1775</v>
      </c>
      <c r="B1015" t="s">
        <v>591</v>
      </c>
      <c r="C1015">
        <v>103</v>
      </c>
      <c r="D1015">
        <v>103</v>
      </c>
      <c r="E1015">
        <v>1</v>
      </c>
      <c r="F1015">
        <v>1</v>
      </c>
      <c r="G1015">
        <v>9</v>
      </c>
      <c r="H1015">
        <v>88</v>
      </c>
      <c r="I1015">
        <v>108</v>
      </c>
      <c r="J1015">
        <v>98</v>
      </c>
      <c r="K1015">
        <v>103</v>
      </c>
      <c r="L1015">
        <v>108</v>
      </c>
      <c r="M1015">
        <v>93</v>
      </c>
      <c r="N1015">
        <v>103</v>
      </c>
      <c r="O1015">
        <v>124</v>
      </c>
      <c r="P1015">
        <v>114</v>
      </c>
      <c r="Q1015">
        <v>1</v>
      </c>
      <c r="R1015">
        <v>1</v>
      </c>
      <c r="S1015">
        <v>9</v>
      </c>
      <c r="T1015">
        <v>65</v>
      </c>
      <c r="U1015">
        <v>75</v>
      </c>
      <c r="V1015">
        <v>90</v>
      </c>
      <c r="W1015">
        <v>65</v>
      </c>
      <c r="X1015">
        <v>124</v>
      </c>
      <c r="Y1015">
        <v>94</v>
      </c>
      <c r="Z1015">
        <v>76</v>
      </c>
    </row>
    <row r="1016" spans="1:26" x14ac:dyDescent="0.25">
      <c r="A1016">
        <v>1776</v>
      </c>
      <c r="B1016" t="s">
        <v>591</v>
      </c>
      <c r="C1016">
        <v>103</v>
      </c>
      <c r="D1016">
        <v>103</v>
      </c>
      <c r="E1016">
        <v>88</v>
      </c>
      <c r="F1016">
        <v>108</v>
      </c>
      <c r="G1016">
        <v>103</v>
      </c>
      <c r="H1016">
        <v>88</v>
      </c>
      <c r="I1016">
        <v>108</v>
      </c>
      <c r="J1016">
        <v>98</v>
      </c>
      <c r="K1016">
        <v>103</v>
      </c>
      <c r="L1016">
        <v>108</v>
      </c>
      <c r="M1016">
        <v>93</v>
      </c>
      <c r="N1016">
        <v>103</v>
      </c>
      <c r="O1016">
        <v>86</v>
      </c>
      <c r="P1016">
        <v>84</v>
      </c>
      <c r="Q1016">
        <v>137</v>
      </c>
      <c r="R1016">
        <v>149</v>
      </c>
      <c r="S1016">
        <v>114</v>
      </c>
      <c r="T1016">
        <v>111</v>
      </c>
      <c r="U1016">
        <v>89</v>
      </c>
      <c r="V1016">
        <v>136</v>
      </c>
      <c r="W1016">
        <v>71</v>
      </c>
      <c r="X1016">
        <v>85</v>
      </c>
      <c r="Y1016">
        <v>63</v>
      </c>
      <c r="Z1016">
        <v>108</v>
      </c>
    </row>
    <row r="1017" spans="1:26" x14ac:dyDescent="0.25">
      <c r="A1017">
        <v>1777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1778</v>
      </c>
      <c r="B1018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1779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1780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1781</v>
      </c>
      <c r="B102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1782</v>
      </c>
      <c r="B1022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1783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1784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1785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12</v>
      </c>
      <c r="P1025">
        <v>11</v>
      </c>
      <c r="Q1025">
        <v>9</v>
      </c>
      <c r="R1025">
        <v>17</v>
      </c>
      <c r="S1025">
        <v>13</v>
      </c>
      <c r="T1025">
        <v>9</v>
      </c>
      <c r="U1025">
        <v>11</v>
      </c>
      <c r="V1025">
        <v>8</v>
      </c>
      <c r="W1025">
        <v>10</v>
      </c>
      <c r="X1025">
        <v>9</v>
      </c>
      <c r="Y1025">
        <v>20</v>
      </c>
      <c r="Z1025">
        <v>10</v>
      </c>
    </row>
    <row r="1026" spans="1:26" x14ac:dyDescent="0.25">
      <c r="A1026">
        <v>1786</v>
      </c>
      <c r="B1026" t="s">
        <v>589</v>
      </c>
      <c r="C1026">
        <v>10</v>
      </c>
      <c r="D1026">
        <v>10</v>
      </c>
      <c r="E1026">
        <v>10</v>
      </c>
      <c r="F1026">
        <v>10</v>
      </c>
      <c r="G1026">
        <v>10</v>
      </c>
      <c r="H1026">
        <v>10</v>
      </c>
      <c r="I1026">
        <v>10</v>
      </c>
      <c r="J1026">
        <v>10</v>
      </c>
      <c r="K1026">
        <v>10</v>
      </c>
      <c r="L1026">
        <v>10</v>
      </c>
      <c r="M1026">
        <v>10</v>
      </c>
      <c r="N1026">
        <v>10</v>
      </c>
      <c r="O1026">
        <v>11</v>
      </c>
      <c r="P1026">
        <v>8</v>
      </c>
      <c r="Q1026">
        <v>9</v>
      </c>
      <c r="R1026">
        <v>10</v>
      </c>
      <c r="S1026">
        <v>7</v>
      </c>
      <c r="T1026">
        <v>13</v>
      </c>
      <c r="U1026">
        <v>10</v>
      </c>
      <c r="V1026">
        <v>10</v>
      </c>
      <c r="W1026">
        <v>8</v>
      </c>
      <c r="X1026">
        <v>9</v>
      </c>
      <c r="Y1026">
        <v>13</v>
      </c>
      <c r="Z1026">
        <v>6</v>
      </c>
    </row>
    <row r="1027" spans="1:26" x14ac:dyDescent="0.25">
      <c r="A1027">
        <v>1787</v>
      </c>
      <c r="B1027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1788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1789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1790</v>
      </c>
      <c r="B1030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1791</v>
      </c>
      <c r="B103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1794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1795</v>
      </c>
      <c r="B1033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1797</v>
      </c>
      <c r="B1034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1799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1800</v>
      </c>
      <c r="B1036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1801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1802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1815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1816</v>
      </c>
      <c r="B1040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620</v>
      </c>
      <c r="T1040">
        <v>960</v>
      </c>
      <c r="U1040">
        <v>950</v>
      </c>
      <c r="V1040">
        <v>980</v>
      </c>
      <c r="W1040">
        <v>1877</v>
      </c>
      <c r="X1040">
        <v>2045</v>
      </c>
      <c r="Y1040">
        <v>1360</v>
      </c>
      <c r="Z1040">
        <v>0</v>
      </c>
    </row>
    <row r="1041" spans="1:26" x14ac:dyDescent="0.25">
      <c r="A1041">
        <v>1817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1818</v>
      </c>
      <c r="B1042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200</v>
      </c>
      <c r="T1042">
        <v>562</v>
      </c>
      <c r="U1042">
        <v>380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1819</v>
      </c>
      <c r="B1043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1820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1821</v>
      </c>
      <c r="B1045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428</v>
      </c>
      <c r="I1045">
        <v>428</v>
      </c>
      <c r="J1045">
        <v>428</v>
      </c>
      <c r="K1045">
        <v>427</v>
      </c>
      <c r="L1045">
        <v>427</v>
      </c>
      <c r="M1045">
        <v>427</v>
      </c>
      <c r="N1045">
        <v>427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125</v>
      </c>
      <c r="U1045">
        <v>803</v>
      </c>
      <c r="V1045">
        <v>290</v>
      </c>
      <c r="W1045">
        <v>2195</v>
      </c>
      <c r="X1045">
        <v>1649</v>
      </c>
      <c r="Y1045">
        <v>732</v>
      </c>
      <c r="Z1045">
        <v>3239</v>
      </c>
    </row>
    <row r="1046" spans="1:26" x14ac:dyDescent="0.25">
      <c r="A1046">
        <v>1822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1823</v>
      </c>
      <c r="B1047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499</v>
      </c>
      <c r="I1047">
        <v>499</v>
      </c>
      <c r="J1047">
        <v>499</v>
      </c>
      <c r="K1047">
        <v>474</v>
      </c>
      <c r="L1047">
        <v>474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603</v>
      </c>
      <c r="T1047">
        <v>0</v>
      </c>
      <c r="U1047">
        <v>845</v>
      </c>
      <c r="V1047">
        <v>0</v>
      </c>
      <c r="W1047">
        <v>424</v>
      </c>
      <c r="X1047">
        <v>0</v>
      </c>
      <c r="Y1047">
        <v>0</v>
      </c>
      <c r="Z1047">
        <v>0</v>
      </c>
    </row>
    <row r="1048" spans="1:26" x14ac:dyDescent="0.25">
      <c r="A1048">
        <v>1824</v>
      </c>
      <c r="B1048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1825</v>
      </c>
      <c r="B1049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1826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3292</v>
      </c>
      <c r="T1050">
        <v>5533</v>
      </c>
      <c r="U1050">
        <v>18863</v>
      </c>
      <c r="V1050">
        <v>-1843</v>
      </c>
      <c r="W1050">
        <v>6035</v>
      </c>
      <c r="X1050">
        <v>1230</v>
      </c>
      <c r="Y1050">
        <v>2177</v>
      </c>
      <c r="Z1050">
        <v>4849</v>
      </c>
    </row>
    <row r="1051" spans="1:26" x14ac:dyDescent="0.25">
      <c r="A1051">
        <v>1827</v>
      </c>
      <c r="B105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1828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2100</v>
      </c>
      <c r="T1052">
        <v>270</v>
      </c>
      <c r="U1052">
        <v>0</v>
      </c>
      <c r="V1052">
        <v>2709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1829</v>
      </c>
      <c r="B1053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1830</v>
      </c>
      <c r="B1054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1831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3170</v>
      </c>
      <c r="T1055">
        <v>6338</v>
      </c>
      <c r="U1055">
        <v>14431</v>
      </c>
      <c r="V1055">
        <v>-5281</v>
      </c>
      <c r="W1055">
        <v>8098</v>
      </c>
      <c r="X1055">
        <v>3966</v>
      </c>
      <c r="Y1055">
        <v>1183</v>
      </c>
      <c r="Z1055">
        <v>16556</v>
      </c>
    </row>
    <row r="1056" spans="1:26" x14ac:dyDescent="0.25">
      <c r="A1056">
        <v>1832</v>
      </c>
      <c r="B1056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1833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2950</v>
      </c>
      <c r="T1057">
        <v>850</v>
      </c>
      <c r="U1057">
        <v>2596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1834</v>
      </c>
      <c r="B1058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1835</v>
      </c>
      <c r="B1059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1836</v>
      </c>
      <c r="B1060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1261</v>
      </c>
      <c r="T1060">
        <v>1360</v>
      </c>
      <c r="U1060">
        <v>1204</v>
      </c>
      <c r="V1060">
        <v>260</v>
      </c>
      <c r="W1060">
        <v>2435</v>
      </c>
      <c r="X1060">
        <v>1212</v>
      </c>
      <c r="Y1060">
        <v>592</v>
      </c>
      <c r="Z1060">
        <v>2201</v>
      </c>
    </row>
    <row r="1061" spans="1:26" x14ac:dyDescent="0.25">
      <c r="A1061">
        <v>1837</v>
      </c>
      <c r="B106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421</v>
      </c>
      <c r="I1061">
        <v>421</v>
      </c>
      <c r="J1061">
        <v>421</v>
      </c>
      <c r="K1061">
        <v>518</v>
      </c>
      <c r="L1061">
        <v>518</v>
      </c>
      <c r="M1061">
        <v>518</v>
      </c>
      <c r="N1061">
        <v>518</v>
      </c>
      <c r="O1061">
        <v>0</v>
      </c>
      <c r="P1061">
        <v>92</v>
      </c>
      <c r="Q1061">
        <v>-5643</v>
      </c>
      <c r="R1061">
        <v>814</v>
      </c>
      <c r="S1061">
        <v>325</v>
      </c>
      <c r="T1061">
        <v>865</v>
      </c>
      <c r="U1061">
        <v>219</v>
      </c>
      <c r="V1061">
        <v>1044</v>
      </c>
      <c r="W1061">
        <v>1049</v>
      </c>
      <c r="X1061">
        <v>2226</v>
      </c>
      <c r="Y1061">
        <v>1706</v>
      </c>
      <c r="Z1061">
        <v>1035</v>
      </c>
    </row>
    <row r="1062" spans="1:26" x14ac:dyDescent="0.25">
      <c r="A1062">
        <v>1838</v>
      </c>
      <c r="B1062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1925</v>
      </c>
      <c r="T1062">
        <v>14857</v>
      </c>
      <c r="U1062">
        <v>36675</v>
      </c>
      <c r="V1062">
        <v>0</v>
      </c>
      <c r="W1062">
        <v>38621</v>
      </c>
      <c r="X1062">
        <v>7427</v>
      </c>
      <c r="Y1062">
        <v>1583</v>
      </c>
      <c r="Z1062">
        <v>7108</v>
      </c>
    </row>
    <row r="1063" spans="1:26" x14ac:dyDescent="0.25">
      <c r="A1063">
        <v>1839</v>
      </c>
      <c r="B1063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110</v>
      </c>
      <c r="T1063">
        <v>10205</v>
      </c>
      <c r="U1063">
        <v>0</v>
      </c>
      <c r="V1063">
        <v>25516</v>
      </c>
      <c r="W1063">
        <v>489</v>
      </c>
      <c r="X1063">
        <v>1483</v>
      </c>
      <c r="Y1063">
        <v>3727</v>
      </c>
      <c r="Z1063">
        <v>39804</v>
      </c>
    </row>
    <row r="1064" spans="1:26" x14ac:dyDescent="0.25">
      <c r="A1064">
        <v>1840</v>
      </c>
      <c r="B1064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34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1841</v>
      </c>
      <c r="B1065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1842</v>
      </c>
      <c r="B1066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252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1843</v>
      </c>
      <c r="B1067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1844</v>
      </c>
      <c r="B1068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1845</v>
      </c>
      <c r="B1069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161</v>
      </c>
      <c r="X1069">
        <v>0</v>
      </c>
      <c r="Y1069">
        <v>0</v>
      </c>
      <c r="Z1069">
        <v>0</v>
      </c>
    </row>
    <row r="1070" spans="1:26" x14ac:dyDescent="0.25">
      <c r="A1070">
        <v>1846</v>
      </c>
      <c r="B1070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1717</v>
      </c>
      <c r="T1070">
        <v>1665</v>
      </c>
      <c r="U1070">
        <v>3320</v>
      </c>
      <c r="V1070">
        <v>2812</v>
      </c>
      <c r="W1070">
        <v>3207</v>
      </c>
      <c r="X1070">
        <v>5228</v>
      </c>
      <c r="Y1070">
        <v>3356</v>
      </c>
      <c r="Z1070">
        <v>3321</v>
      </c>
    </row>
    <row r="1071" spans="1:26" x14ac:dyDescent="0.25">
      <c r="A1071">
        <v>1847</v>
      </c>
      <c r="B107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1848</v>
      </c>
      <c r="B1072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1849</v>
      </c>
      <c r="B1073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1850</v>
      </c>
      <c r="B1074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1851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2</v>
      </c>
      <c r="V1075">
        <v>2</v>
      </c>
      <c r="W1075">
        <v>2</v>
      </c>
      <c r="X1075">
        <v>2</v>
      </c>
      <c r="Y1075">
        <v>1</v>
      </c>
      <c r="Z1075">
        <v>2</v>
      </c>
    </row>
    <row r="1076" spans="1:26" x14ac:dyDescent="0.25">
      <c r="A1076">
        <v>1852</v>
      </c>
      <c r="B1076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21</v>
      </c>
    </row>
    <row r="1077" spans="1:26" x14ac:dyDescent="0.25">
      <c r="A1077">
        <v>1853</v>
      </c>
      <c r="B1077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0</v>
      </c>
    </row>
    <row r="1078" spans="1:26" x14ac:dyDescent="0.25">
      <c r="A1078">
        <v>1854</v>
      </c>
      <c r="B1078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8</v>
      </c>
      <c r="T1078">
        <v>8</v>
      </c>
      <c r="U1078">
        <v>8</v>
      </c>
      <c r="V1078">
        <v>8</v>
      </c>
      <c r="W1078">
        <v>8</v>
      </c>
      <c r="X1078">
        <v>8</v>
      </c>
      <c r="Y1078">
        <v>8</v>
      </c>
      <c r="Z1078">
        <v>0</v>
      </c>
    </row>
    <row r="1079" spans="1:26" x14ac:dyDescent="0.25">
      <c r="A1079">
        <v>1855</v>
      </c>
      <c r="B1079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1856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1857</v>
      </c>
      <c r="B10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1858</v>
      </c>
      <c r="B1082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1859</v>
      </c>
      <c r="B1083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1860</v>
      </c>
      <c r="B1084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1861</v>
      </c>
      <c r="B1085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1862</v>
      </c>
      <c r="B1086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1863</v>
      </c>
      <c r="B1087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417528</v>
      </c>
      <c r="I1087">
        <v>488803</v>
      </c>
      <c r="J1087">
        <v>436312</v>
      </c>
      <c r="K1087">
        <v>439294</v>
      </c>
      <c r="L1087">
        <v>477491</v>
      </c>
      <c r="M1087">
        <v>466885</v>
      </c>
      <c r="N1087">
        <v>473188</v>
      </c>
      <c r="O1087">
        <v>442013</v>
      </c>
      <c r="P1087">
        <v>388764</v>
      </c>
      <c r="Q1087">
        <v>483717</v>
      </c>
      <c r="R1087">
        <v>428174</v>
      </c>
      <c r="S1087">
        <v>364230</v>
      </c>
      <c r="T1087">
        <v>406774</v>
      </c>
      <c r="U1087">
        <v>362522</v>
      </c>
      <c r="V1087">
        <v>375378</v>
      </c>
      <c r="W1087">
        <v>388502</v>
      </c>
      <c r="X1087">
        <v>425525</v>
      </c>
      <c r="Y1087">
        <v>397039</v>
      </c>
      <c r="Z1087">
        <v>410083</v>
      </c>
    </row>
    <row r="1088" spans="1:26" x14ac:dyDescent="0.25">
      <c r="A1088">
        <v>1864</v>
      </c>
      <c r="B1088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1717</v>
      </c>
      <c r="T1088">
        <v>1699</v>
      </c>
      <c r="U1088">
        <v>3320</v>
      </c>
      <c r="V1088">
        <v>3064</v>
      </c>
      <c r="W1088">
        <v>3207</v>
      </c>
      <c r="X1088">
        <v>5228</v>
      </c>
      <c r="Y1088">
        <v>3356</v>
      </c>
      <c r="Z1088">
        <v>294</v>
      </c>
    </row>
    <row r="1089" spans="1:26" x14ac:dyDescent="0.25">
      <c r="A1089">
        <v>1865</v>
      </c>
      <c r="B1089" t="s">
        <v>1022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1780534</v>
      </c>
      <c r="T1089">
        <v>1908752</v>
      </c>
      <c r="U1089">
        <v>1932332</v>
      </c>
      <c r="V1089">
        <v>1845254</v>
      </c>
      <c r="W1089">
        <v>2089853</v>
      </c>
      <c r="X1089">
        <v>1896645</v>
      </c>
      <c r="Y1089">
        <v>2112654</v>
      </c>
      <c r="Z1089">
        <v>2123669</v>
      </c>
    </row>
    <row r="1090" spans="1:26" x14ac:dyDescent="0.25">
      <c r="A1090">
        <v>1866</v>
      </c>
      <c r="B1090" t="s">
        <v>589</v>
      </c>
      <c r="C1090">
        <v>6</v>
      </c>
      <c r="D1090">
        <v>6</v>
      </c>
      <c r="E1090">
        <v>6</v>
      </c>
      <c r="F1090">
        <v>6</v>
      </c>
      <c r="G1090">
        <v>6</v>
      </c>
      <c r="H1090">
        <v>6</v>
      </c>
      <c r="I1090">
        <v>6</v>
      </c>
      <c r="J1090">
        <v>6</v>
      </c>
      <c r="K1090">
        <v>6</v>
      </c>
      <c r="L1090">
        <v>6</v>
      </c>
      <c r="M1090">
        <v>6</v>
      </c>
      <c r="N1090">
        <v>6</v>
      </c>
      <c r="O1090">
        <v>3</v>
      </c>
      <c r="P1090">
        <v>3</v>
      </c>
      <c r="Q1090">
        <v>4</v>
      </c>
      <c r="R1090">
        <v>5</v>
      </c>
      <c r="S1090">
        <v>2</v>
      </c>
      <c r="T1090">
        <v>6</v>
      </c>
      <c r="U1090">
        <v>3</v>
      </c>
      <c r="V1090">
        <v>5</v>
      </c>
      <c r="W1090">
        <v>2</v>
      </c>
      <c r="X1090">
        <v>3</v>
      </c>
      <c r="Y1090">
        <v>2</v>
      </c>
      <c r="Z1090">
        <v>4</v>
      </c>
    </row>
    <row r="1091" spans="1:26" x14ac:dyDescent="0.25">
      <c r="A1091">
        <v>1867</v>
      </c>
      <c r="B1091" t="s">
        <v>590</v>
      </c>
      <c r="C1091">
        <v>27</v>
      </c>
      <c r="D1091">
        <v>27</v>
      </c>
      <c r="E1091">
        <v>23</v>
      </c>
      <c r="F1091">
        <v>22</v>
      </c>
      <c r="G1091">
        <v>27</v>
      </c>
      <c r="H1091">
        <v>23</v>
      </c>
      <c r="I1091">
        <v>29</v>
      </c>
      <c r="J1091">
        <v>26</v>
      </c>
      <c r="K1091">
        <v>27</v>
      </c>
      <c r="L1091">
        <v>29</v>
      </c>
      <c r="M1091">
        <v>25</v>
      </c>
      <c r="N1091">
        <v>27</v>
      </c>
      <c r="O1091">
        <v>47</v>
      </c>
      <c r="P1091">
        <v>78</v>
      </c>
      <c r="Q1091">
        <v>126</v>
      </c>
      <c r="R1091">
        <v>49</v>
      </c>
      <c r="S1091">
        <v>96</v>
      </c>
      <c r="T1091">
        <v>57</v>
      </c>
      <c r="U1091">
        <v>40</v>
      </c>
      <c r="V1091">
        <v>34</v>
      </c>
      <c r="W1091">
        <v>52</v>
      </c>
      <c r="X1091">
        <v>60</v>
      </c>
      <c r="Y1091">
        <v>46</v>
      </c>
      <c r="Z1091">
        <v>49</v>
      </c>
    </row>
    <row r="1092" spans="1:26" x14ac:dyDescent="0.25">
      <c r="A1092">
        <v>1868</v>
      </c>
      <c r="B1092" t="s">
        <v>591</v>
      </c>
      <c r="C1092">
        <v>122</v>
      </c>
      <c r="D1092">
        <v>122</v>
      </c>
      <c r="E1092">
        <v>104</v>
      </c>
      <c r="F1092">
        <v>128</v>
      </c>
      <c r="G1092">
        <v>122</v>
      </c>
      <c r="H1092">
        <v>104</v>
      </c>
      <c r="I1092">
        <v>128</v>
      </c>
      <c r="J1092">
        <v>116</v>
      </c>
      <c r="K1092">
        <v>122</v>
      </c>
      <c r="L1092">
        <v>128</v>
      </c>
      <c r="M1092">
        <v>110</v>
      </c>
      <c r="N1092">
        <v>122</v>
      </c>
      <c r="O1092">
        <v>145</v>
      </c>
      <c r="P1092">
        <v>164</v>
      </c>
      <c r="Q1092">
        <v>157</v>
      </c>
      <c r="R1092">
        <v>212</v>
      </c>
      <c r="S1092">
        <v>149</v>
      </c>
      <c r="T1092">
        <v>130</v>
      </c>
      <c r="U1092">
        <v>176</v>
      </c>
      <c r="V1092">
        <v>183</v>
      </c>
      <c r="W1092">
        <v>148</v>
      </c>
      <c r="X1092">
        <v>184</v>
      </c>
      <c r="Y1092">
        <v>140</v>
      </c>
      <c r="Z1092">
        <v>100</v>
      </c>
    </row>
    <row r="1093" spans="1:26" x14ac:dyDescent="0.25">
      <c r="A1093">
        <v>1869</v>
      </c>
      <c r="B1093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97902</v>
      </c>
      <c r="H1093">
        <v>101833</v>
      </c>
      <c r="I1093">
        <v>113512</v>
      </c>
      <c r="J1093">
        <v>126741</v>
      </c>
      <c r="K1093">
        <v>115035</v>
      </c>
      <c r="L1093">
        <v>82716</v>
      </c>
      <c r="M1093">
        <v>140229</v>
      </c>
      <c r="N1093">
        <v>141185</v>
      </c>
      <c r="O1093">
        <v>157011</v>
      </c>
      <c r="P1093">
        <v>131666</v>
      </c>
      <c r="Q1093">
        <v>133604</v>
      </c>
      <c r="R1093">
        <v>148372</v>
      </c>
      <c r="S1093">
        <v>167731</v>
      </c>
      <c r="T1093">
        <v>127591</v>
      </c>
      <c r="U1093">
        <v>131458</v>
      </c>
      <c r="V1093">
        <v>141741</v>
      </c>
      <c r="W1093">
        <v>137531</v>
      </c>
      <c r="X1093">
        <v>259581</v>
      </c>
      <c r="Y1093">
        <v>113074</v>
      </c>
      <c r="Z1093">
        <v>187038</v>
      </c>
    </row>
    <row r="1094" spans="1:26" x14ac:dyDescent="0.25">
      <c r="A1094">
        <v>1870</v>
      </c>
      <c r="B1094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14</v>
      </c>
      <c r="T1094">
        <v>24</v>
      </c>
      <c r="U1094">
        <v>28</v>
      </c>
      <c r="V1094">
        <v>33</v>
      </c>
      <c r="W1094">
        <v>23</v>
      </c>
      <c r="X1094">
        <v>25</v>
      </c>
      <c r="Y1094">
        <v>16</v>
      </c>
      <c r="Z1094">
        <v>7</v>
      </c>
    </row>
    <row r="1095" spans="1:26" x14ac:dyDescent="0.25">
      <c r="A1095">
        <v>1871</v>
      </c>
      <c r="B1095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10</v>
      </c>
      <c r="T1095">
        <v>12</v>
      </c>
      <c r="U1095">
        <v>10</v>
      </c>
      <c r="V1095">
        <v>13</v>
      </c>
      <c r="W1095">
        <v>13</v>
      </c>
      <c r="X1095">
        <v>11</v>
      </c>
      <c r="Y1095">
        <v>17</v>
      </c>
      <c r="Z1095">
        <v>7</v>
      </c>
    </row>
    <row r="1096" spans="1:26" x14ac:dyDescent="0.25">
      <c r="A1096">
        <v>1872</v>
      </c>
      <c r="B1096" t="s">
        <v>589</v>
      </c>
      <c r="C1096">
        <v>9</v>
      </c>
      <c r="D1096">
        <v>9</v>
      </c>
      <c r="E1096">
        <v>9</v>
      </c>
      <c r="F1096">
        <v>9</v>
      </c>
      <c r="G1096">
        <v>9</v>
      </c>
      <c r="H1096">
        <v>9</v>
      </c>
      <c r="I1096">
        <v>9</v>
      </c>
      <c r="J1096">
        <v>9</v>
      </c>
      <c r="K1096">
        <v>9</v>
      </c>
      <c r="L1096">
        <v>9</v>
      </c>
      <c r="M1096">
        <v>9</v>
      </c>
      <c r="N1096">
        <v>9</v>
      </c>
      <c r="O1096">
        <v>16</v>
      </c>
      <c r="P1096">
        <v>10</v>
      </c>
      <c r="Q1096">
        <v>10</v>
      </c>
      <c r="R1096">
        <v>16</v>
      </c>
      <c r="S1096">
        <v>14</v>
      </c>
      <c r="T1096">
        <v>7</v>
      </c>
      <c r="U1096">
        <v>15</v>
      </c>
      <c r="V1096">
        <v>16</v>
      </c>
      <c r="W1096">
        <v>10</v>
      </c>
      <c r="X1096">
        <v>17</v>
      </c>
      <c r="Y1096">
        <v>15</v>
      </c>
      <c r="Z1096">
        <v>22</v>
      </c>
    </row>
    <row r="1097" spans="1:26" x14ac:dyDescent="0.25">
      <c r="A1097">
        <v>1873</v>
      </c>
      <c r="B1097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</v>
      </c>
      <c r="B1098" t="s">
        <v>591</v>
      </c>
      <c r="C1098">
        <v>137</v>
      </c>
      <c r="D1098">
        <v>137</v>
      </c>
      <c r="E1098">
        <v>117</v>
      </c>
      <c r="F1098">
        <v>143</v>
      </c>
      <c r="G1098">
        <v>137</v>
      </c>
      <c r="H1098">
        <v>117</v>
      </c>
      <c r="I1098">
        <v>143</v>
      </c>
      <c r="J1098">
        <v>130</v>
      </c>
      <c r="K1098">
        <v>137</v>
      </c>
      <c r="L1098">
        <v>143</v>
      </c>
      <c r="M1098">
        <v>124</v>
      </c>
      <c r="N1098">
        <v>137</v>
      </c>
      <c r="O1098">
        <v>137</v>
      </c>
      <c r="P1098">
        <v>190</v>
      </c>
      <c r="Q1098">
        <v>149</v>
      </c>
      <c r="R1098">
        <v>185</v>
      </c>
      <c r="S1098">
        <v>192</v>
      </c>
      <c r="T1098">
        <v>134</v>
      </c>
      <c r="U1098">
        <v>172</v>
      </c>
      <c r="V1098">
        <v>153</v>
      </c>
      <c r="W1098">
        <v>140</v>
      </c>
      <c r="X1098">
        <v>148</v>
      </c>
      <c r="Y1098">
        <v>112</v>
      </c>
      <c r="Z1098">
        <v>96</v>
      </c>
    </row>
    <row r="1099" spans="1:26" x14ac:dyDescent="0.25">
      <c r="A1099">
        <v>1875</v>
      </c>
      <c r="B1099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1876</v>
      </c>
      <c r="B1100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1877</v>
      </c>
      <c r="B110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1878</v>
      </c>
      <c r="B110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1879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1880</v>
      </c>
      <c r="B1104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1881</v>
      </c>
      <c r="B1105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1882</v>
      </c>
      <c r="B1106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1883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1884</v>
      </c>
      <c r="B1108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1885</v>
      </c>
      <c r="B1109" t="s">
        <v>591</v>
      </c>
      <c r="C1109">
        <v>101</v>
      </c>
      <c r="D1109">
        <v>101</v>
      </c>
      <c r="E1109">
        <v>86</v>
      </c>
      <c r="F1109">
        <v>106</v>
      </c>
      <c r="G1109">
        <v>101</v>
      </c>
      <c r="H1109">
        <v>86</v>
      </c>
      <c r="I1109">
        <v>106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89</v>
      </c>
      <c r="T1109">
        <v>92</v>
      </c>
      <c r="U1109">
        <v>67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1886</v>
      </c>
      <c r="B1110" t="s">
        <v>590</v>
      </c>
      <c r="C1110">
        <v>21</v>
      </c>
      <c r="D1110">
        <v>21</v>
      </c>
      <c r="E1110">
        <v>18</v>
      </c>
      <c r="F1110">
        <v>22</v>
      </c>
      <c r="G1110">
        <v>21</v>
      </c>
      <c r="H1110">
        <v>18</v>
      </c>
      <c r="I1110">
        <v>22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12</v>
      </c>
      <c r="T1110">
        <v>25</v>
      </c>
      <c r="U1110">
        <v>12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1887</v>
      </c>
      <c r="B1111" t="s">
        <v>589</v>
      </c>
      <c r="C1111">
        <v>5</v>
      </c>
      <c r="D1111">
        <v>5</v>
      </c>
      <c r="E1111">
        <v>5</v>
      </c>
      <c r="F1111">
        <v>5</v>
      </c>
      <c r="G1111">
        <v>5</v>
      </c>
      <c r="H1111">
        <v>5</v>
      </c>
      <c r="I1111">
        <v>5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2</v>
      </c>
      <c r="T1111">
        <v>2</v>
      </c>
      <c r="U1111">
        <v>2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1888</v>
      </c>
      <c r="B1112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5</v>
      </c>
      <c r="T1112">
        <v>7</v>
      </c>
      <c r="U1112">
        <v>6</v>
      </c>
      <c r="V1112">
        <v>5</v>
      </c>
      <c r="W1112">
        <v>6</v>
      </c>
      <c r="X1112">
        <v>5</v>
      </c>
      <c r="Y1112">
        <v>8</v>
      </c>
      <c r="Z1112">
        <v>8</v>
      </c>
    </row>
    <row r="1113" spans="1:26" x14ac:dyDescent="0.25">
      <c r="A1113">
        <v>1889</v>
      </c>
      <c r="B1113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6</v>
      </c>
      <c r="T1113">
        <v>9</v>
      </c>
      <c r="U1113">
        <v>9</v>
      </c>
      <c r="V1113">
        <v>10</v>
      </c>
      <c r="W1113">
        <v>9</v>
      </c>
      <c r="X1113">
        <v>6</v>
      </c>
      <c r="Y1113">
        <v>1</v>
      </c>
      <c r="Z1113">
        <v>4</v>
      </c>
    </row>
    <row r="1114" spans="1:26" x14ac:dyDescent="0.25">
      <c r="A1114">
        <v>1890</v>
      </c>
      <c r="B1114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72</v>
      </c>
      <c r="T1114">
        <v>59</v>
      </c>
      <c r="U1114">
        <v>61</v>
      </c>
      <c r="V1114">
        <v>65</v>
      </c>
      <c r="W1114">
        <v>76</v>
      </c>
      <c r="X1114">
        <v>86</v>
      </c>
      <c r="Y1114">
        <v>26</v>
      </c>
      <c r="Z1114">
        <v>82</v>
      </c>
    </row>
    <row r="1115" spans="1:26" x14ac:dyDescent="0.25">
      <c r="A1115">
        <v>1891</v>
      </c>
      <c r="B1115" t="s">
        <v>589</v>
      </c>
      <c r="C1115">
        <v>7</v>
      </c>
      <c r="D1115">
        <v>7</v>
      </c>
      <c r="E1115">
        <v>7</v>
      </c>
      <c r="F1115">
        <v>7</v>
      </c>
      <c r="G1115">
        <v>7</v>
      </c>
      <c r="H1115">
        <v>7</v>
      </c>
      <c r="I1115">
        <v>7</v>
      </c>
      <c r="J1115">
        <v>7</v>
      </c>
      <c r="K1115">
        <v>7</v>
      </c>
      <c r="L1115">
        <v>7</v>
      </c>
      <c r="M1115">
        <v>7</v>
      </c>
      <c r="N1115">
        <v>7</v>
      </c>
      <c r="O1115">
        <v>5</v>
      </c>
      <c r="P1115">
        <v>7</v>
      </c>
      <c r="Q1115">
        <v>5</v>
      </c>
      <c r="R1115">
        <v>8</v>
      </c>
      <c r="S1115">
        <v>3</v>
      </c>
      <c r="T1115">
        <v>4</v>
      </c>
      <c r="U1115">
        <v>6</v>
      </c>
      <c r="V1115">
        <v>5</v>
      </c>
      <c r="W1115">
        <v>1</v>
      </c>
      <c r="X1115">
        <v>8</v>
      </c>
      <c r="Y1115">
        <v>17</v>
      </c>
      <c r="Z1115">
        <v>8</v>
      </c>
    </row>
    <row r="1116" spans="1:26" x14ac:dyDescent="0.25">
      <c r="A1116">
        <v>1892</v>
      </c>
      <c r="B1116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1893</v>
      </c>
      <c r="B1117" t="s">
        <v>591</v>
      </c>
      <c r="C1117">
        <v>122</v>
      </c>
      <c r="D1117">
        <v>122</v>
      </c>
      <c r="E1117">
        <v>104</v>
      </c>
      <c r="F1117">
        <v>128</v>
      </c>
      <c r="G1117">
        <v>122</v>
      </c>
      <c r="H1117">
        <v>87</v>
      </c>
      <c r="I1117">
        <v>128</v>
      </c>
      <c r="J1117">
        <v>116</v>
      </c>
      <c r="K1117">
        <v>122</v>
      </c>
      <c r="L1117">
        <v>128</v>
      </c>
      <c r="M1117">
        <v>110</v>
      </c>
      <c r="N1117">
        <v>110</v>
      </c>
      <c r="O1117">
        <v>137</v>
      </c>
      <c r="P1117">
        <v>114</v>
      </c>
      <c r="Q1117">
        <v>98</v>
      </c>
      <c r="R1117">
        <v>128</v>
      </c>
      <c r="S1117">
        <v>124</v>
      </c>
      <c r="T1117">
        <v>60</v>
      </c>
      <c r="U1117">
        <v>132</v>
      </c>
      <c r="V1117">
        <v>100</v>
      </c>
      <c r="W1117">
        <v>85</v>
      </c>
      <c r="X1117">
        <v>23</v>
      </c>
      <c r="Y1117">
        <v>134</v>
      </c>
      <c r="Z1117">
        <v>105</v>
      </c>
    </row>
    <row r="1118" spans="1:26" x14ac:dyDescent="0.25">
      <c r="A1118">
        <v>1894</v>
      </c>
      <c r="B1118" t="s">
        <v>589</v>
      </c>
      <c r="C1118">
        <v>7</v>
      </c>
      <c r="D1118">
        <v>7</v>
      </c>
      <c r="E1118">
        <v>7</v>
      </c>
      <c r="F1118">
        <v>7</v>
      </c>
      <c r="G1118">
        <v>7</v>
      </c>
      <c r="H1118">
        <v>7</v>
      </c>
      <c r="I1118">
        <v>7</v>
      </c>
      <c r="J1118">
        <v>7</v>
      </c>
      <c r="K1118">
        <v>7</v>
      </c>
      <c r="L1118">
        <v>7</v>
      </c>
      <c r="M1118">
        <v>7</v>
      </c>
      <c r="N1118">
        <v>7</v>
      </c>
      <c r="O1118">
        <v>5</v>
      </c>
      <c r="P1118">
        <v>6</v>
      </c>
      <c r="Q1118">
        <v>5</v>
      </c>
      <c r="R1118">
        <v>7</v>
      </c>
      <c r="S1118">
        <v>8</v>
      </c>
      <c r="T1118">
        <v>5</v>
      </c>
      <c r="U1118">
        <v>3</v>
      </c>
      <c r="V1118">
        <v>3</v>
      </c>
      <c r="W1118">
        <v>3</v>
      </c>
      <c r="X1118">
        <v>6</v>
      </c>
      <c r="Y1118">
        <v>10</v>
      </c>
      <c r="Z1118">
        <v>8</v>
      </c>
    </row>
    <row r="1119" spans="1:26" x14ac:dyDescent="0.25">
      <c r="A1119">
        <v>1895</v>
      </c>
      <c r="B1119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17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41</v>
      </c>
      <c r="X1119">
        <v>0</v>
      </c>
      <c r="Y1119">
        <v>0</v>
      </c>
      <c r="Z1119">
        <v>0</v>
      </c>
    </row>
    <row r="1120" spans="1:26" x14ac:dyDescent="0.25">
      <c r="A1120">
        <v>1896</v>
      </c>
      <c r="B1120" t="s">
        <v>591</v>
      </c>
      <c r="C1120">
        <v>122</v>
      </c>
      <c r="D1120">
        <v>122</v>
      </c>
      <c r="E1120">
        <v>104</v>
      </c>
      <c r="F1120">
        <v>128</v>
      </c>
      <c r="G1120">
        <v>122</v>
      </c>
      <c r="H1120">
        <v>261</v>
      </c>
      <c r="I1120">
        <v>128</v>
      </c>
      <c r="J1120">
        <v>116</v>
      </c>
      <c r="K1120">
        <v>122</v>
      </c>
      <c r="L1120">
        <v>128</v>
      </c>
      <c r="M1120">
        <v>110</v>
      </c>
      <c r="N1120">
        <v>110</v>
      </c>
      <c r="O1120">
        <v>147</v>
      </c>
      <c r="P1120">
        <v>72</v>
      </c>
      <c r="Q1120">
        <v>95</v>
      </c>
      <c r="R1120">
        <v>139</v>
      </c>
      <c r="S1120">
        <v>143</v>
      </c>
      <c r="T1120">
        <v>119</v>
      </c>
      <c r="U1120">
        <v>132</v>
      </c>
      <c r="V1120">
        <v>100</v>
      </c>
      <c r="W1120">
        <v>107</v>
      </c>
      <c r="X1120">
        <v>74</v>
      </c>
      <c r="Y1120">
        <v>119</v>
      </c>
      <c r="Z1120">
        <v>112</v>
      </c>
    </row>
    <row r="1121" spans="1:26" x14ac:dyDescent="0.25">
      <c r="A1121">
        <v>1897</v>
      </c>
      <c r="B1121" t="s">
        <v>754</v>
      </c>
      <c r="C1121">
        <v>5</v>
      </c>
      <c r="D1121">
        <v>5</v>
      </c>
      <c r="E1121">
        <v>5</v>
      </c>
      <c r="F1121">
        <v>5</v>
      </c>
      <c r="G1121">
        <v>5</v>
      </c>
      <c r="H1121">
        <v>5</v>
      </c>
      <c r="I1121">
        <v>5</v>
      </c>
      <c r="J1121">
        <v>5</v>
      </c>
      <c r="K1121">
        <v>5</v>
      </c>
      <c r="L1121">
        <v>5</v>
      </c>
      <c r="M1121">
        <v>5</v>
      </c>
      <c r="N1121">
        <v>5</v>
      </c>
      <c r="O1121">
        <v>5</v>
      </c>
      <c r="P1121">
        <v>5</v>
      </c>
      <c r="Q1121">
        <v>5</v>
      </c>
      <c r="R1121">
        <v>5</v>
      </c>
      <c r="S1121">
        <v>5</v>
      </c>
      <c r="T1121">
        <v>5</v>
      </c>
      <c r="U1121">
        <v>5</v>
      </c>
      <c r="V1121">
        <v>5</v>
      </c>
      <c r="W1121">
        <v>5</v>
      </c>
      <c r="X1121">
        <v>5</v>
      </c>
      <c r="Y1121">
        <v>5</v>
      </c>
      <c r="Z1121">
        <v>5</v>
      </c>
    </row>
    <row r="1122" spans="1:26" x14ac:dyDescent="0.25">
      <c r="A1122">
        <v>1898</v>
      </c>
      <c r="B1122" t="s">
        <v>624</v>
      </c>
      <c r="C1122">
        <v>48</v>
      </c>
      <c r="D1122">
        <v>46</v>
      </c>
      <c r="E1122">
        <v>41</v>
      </c>
      <c r="F1122">
        <v>35</v>
      </c>
      <c r="G1122">
        <v>41</v>
      </c>
      <c r="H1122">
        <v>28</v>
      </c>
      <c r="I1122">
        <v>25</v>
      </c>
      <c r="J1122">
        <v>32</v>
      </c>
      <c r="K1122">
        <v>47</v>
      </c>
      <c r="L1122">
        <v>64</v>
      </c>
      <c r="M1122">
        <v>48</v>
      </c>
      <c r="N1122">
        <v>26</v>
      </c>
      <c r="O1122">
        <v>50</v>
      </c>
      <c r="P1122">
        <v>48</v>
      </c>
      <c r="Q1122">
        <v>43</v>
      </c>
      <c r="R1122">
        <v>37</v>
      </c>
      <c r="S1122">
        <v>43</v>
      </c>
      <c r="T1122">
        <v>29</v>
      </c>
      <c r="U1122">
        <v>27</v>
      </c>
      <c r="V1122">
        <v>34</v>
      </c>
      <c r="W1122">
        <v>49</v>
      </c>
      <c r="X1122">
        <v>67</v>
      </c>
      <c r="Y1122">
        <v>48</v>
      </c>
      <c r="Z1122">
        <v>27</v>
      </c>
    </row>
    <row r="1123" spans="1:26" x14ac:dyDescent="0.25">
      <c r="A1123">
        <v>1899</v>
      </c>
      <c r="B1123" t="s">
        <v>589</v>
      </c>
      <c r="C1123">
        <v>10</v>
      </c>
      <c r="D1123">
        <v>10</v>
      </c>
      <c r="E1123">
        <v>10</v>
      </c>
      <c r="F1123">
        <v>10</v>
      </c>
      <c r="G1123">
        <v>10</v>
      </c>
      <c r="H1123">
        <v>10</v>
      </c>
      <c r="I1123">
        <v>10</v>
      </c>
      <c r="J1123">
        <v>10</v>
      </c>
      <c r="K1123">
        <v>10</v>
      </c>
      <c r="L1123">
        <v>10</v>
      </c>
      <c r="M1123">
        <v>10</v>
      </c>
      <c r="N1123">
        <v>10</v>
      </c>
      <c r="O1123">
        <v>8</v>
      </c>
      <c r="P1123">
        <v>9</v>
      </c>
      <c r="Q1123">
        <v>5</v>
      </c>
      <c r="R1123">
        <v>10</v>
      </c>
      <c r="S1123">
        <v>12</v>
      </c>
      <c r="T1123">
        <v>14</v>
      </c>
      <c r="U1123">
        <v>10</v>
      </c>
      <c r="V1123">
        <v>10</v>
      </c>
      <c r="W1123">
        <v>8</v>
      </c>
      <c r="X1123">
        <v>10</v>
      </c>
      <c r="Y1123">
        <v>8</v>
      </c>
      <c r="Z1123">
        <v>11</v>
      </c>
    </row>
    <row r="1124" spans="1:26" x14ac:dyDescent="0.25">
      <c r="A1124">
        <v>1900</v>
      </c>
      <c r="B1124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1901</v>
      </c>
      <c r="B1125" t="s">
        <v>591</v>
      </c>
      <c r="C1125">
        <v>103</v>
      </c>
      <c r="D1125">
        <v>103</v>
      </c>
      <c r="E1125">
        <v>1</v>
      </c>
      <c r="F1125">
        <v>1</v>
      </c>
      <c r="G1125">
        <v>8</v>
      </c>
      <c r="H1125">
        <v>88</v>
      </c>
      <c r="I1125">
        <v>108</v>
      </c>
      <c r="J1125">
        <v>98</v>
      </c>
      <c r="K1125">
        <v>103</v>
      </c>
      <c r="L1125">
        <v>108</v>
      </c>
      <c r="M1125">
        <v>93</v>
      </c>
      <c r="N1125">
        <v>103</v>
      </c>
      <c r="O1125">
        <v>131</v>
      </c>
      <c r="P1125">
        <v>117</v>
      </c>
      <c r="Q1125">
        <v>1</v>
      </c>
      <c r="R1125">
        <v>1</v>
      </c>
      <c r="S1125">
        <v>8</v>
      </c>
      <c r="T1125">
        <v>62</v>
      </c>
      <c r="U1125">
        <v>75</v>
      </c>
      <c r="V1125">
        <v>93</v>
      </c>
      <c r="W1125">
        <v>109</v>
      </c>
      <c r="X1125">
        <v>124</v>
      </c>
      <c r="Y1125">
        <v>94</v>
      </c>
      <c r="Z1125">
        <v>95</v>
      </c>
    </row>
    <row r="1126" spans="1:26" x14ac:dyDescent="0.25">
      <c r="A1126">
        <v>1902</v>
      </c>
      <c r="B1126" t="s">
        <v>1024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1903</v>
      </c>
      <c r="B1127" t="s">
        <v>1025</v>
      </c>
      <c r="C1127">
        <v>0</v>
      </c>
      <c r="D1127">
        <v>16</v>
      </c>
      <c r="E1127">
        <v>16</v>
      </c>
      <c r="F1127">
        <v>37</v>
      </c>
      <c r="G1127">
        <v>19</v>
      </c>
      <c r="H1127">
        <v>28</v>
      </c>
      <c r="I1127">
        <v>3</v>
      </c>
      <c r="J1127">
        <v>25</v>
      </c>
      <c r="K1127">
        <v>60</v>
      </c>
      <c r="L1127">
        <v>2</v>
      </c>
      <c r="M1127">
        <v>11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10</v>
      </c>
      <c r="T1127">
        <v>16</v>
      </c>
      <c r="U1127">
        <v>0</v>
      </c>
      <c r="V1127">
        <v>17</v>
      </c>
      <c r="W1127">
        <v>36</v>
      </c>
      <c r="X1127">
        <v>0</v>
      </c>
      <c r="Y1127">
        <v>6</v>
      </c>
      <c r="Z1127">
        <v>0</v>
      </c>
    </row>
    <row r="1128" spans="1:26" x14ac:dyDescent="0.25">
      <c r="A1128">
        <v>1904</v>
      </c>
      <c r="B1128" t="s">
        <v>1026</v>
      </c>
      <c r="C1128">
        <v>0</v>
      </c>
      <c r="D1128">
        <v>5</v>
      </c>
      <c r="E1128">
        <v>6</v>
      </c>
      <c r="F1128">
        <v>19</v>
      </c>
      <c r="G1128">
        <v>13</v>
      </c>
      <c r="H1128">
        <v>16</v>
      </c>
      <c r="I1128">
        <v>3</v>
      </c>
      <c r="J1128">
        <v>9</v>
      </c>
      <c r="K1128">
        <v>22</v>
      </c>
      <c r="L1128">
        <v>1</v>
      </c>
      <c r="M1128">
        <v>4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10</v>
      </c>
      <c r="T1128">
        <v>15</v>
      </c>
      <c r="U1128">
        <v>2</v>
      </c>
      <c r="V1128">
        <v>9</v>
      </c>
      <c r="W1128">
        <v>19</v>
      </c>
      <c r="X1128">
        <v>0</v>
      </c>
      <c r="Y1128">
        <v>4</v>
      </c>
      <c r="Z1128">
        <v>0</v>
      </c>
    </row>
    <row r="1129" spans="1:26" x14ac:dyDescent="0.25">
      <c r="A1129">
        <v>1905</v>
      </c>
      <c r="B1129" t="s">
        <v>1027</v>
      </c>
      <c r="C1129">
        <v>0</v>
      </c>
      <c r="D1129">
        <v>19</v>
      </c>
      <c r="E1129">
        <v>23</v>
      </c>
      <c r="F1129">
        <v>52</v>
      </c>
      <c r="G1129">
        <v>41</v>
      </c>
      <c r="H1129">
        <v>58</v>
      </c>
      <c r="I1129">
        <v>8</v>
      </c>
      <c r="J1129">
        <v>41</v>
      </c>
      <c r="K1129">
        <v>95</v>
      </c>
      <c r="L1129">
        <v>5</v>
      </c>
      <c r="M1129">
        <v>15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24</v>
      </c>
      <c r="T1129">
        <v>41</v>
      </c>
      <c r="U1129">
        <v>6</v>
      </c>
      <c r="V1129">
        <v>34</v>
      </c>
      <c r="W1129">
        <v>76</v>
      </c>
      <c r="X1129">
        <v>4</v>
      </c>
      <c r="Y1129">
        <v>14</v>
      </c>
      <c r="Z1129">
        <v>0</v>
      </c>
    </row>
    <row r="1130" spans="1:26" x14ac:dyDescent="0.25">
      <c r="A1130">
        <v>1906</v>
      </c>
      <c r="B1130" t="s">
        <v>1028</v>
      </c>
      <c r="C1130">
        <v>0</v>
      </c>
      <c r="D1130">
        <v>5</v>
      </c>
      <c r="E1130">
        <v>10</v>
      </c>
      <c r="F1130">
        <v>31</v>
      </c>
      <c r="G1130">
        <v>23</v>
      </c>
      <c r="H1130">
        <v>22</v>
      </c>
      <c r="I1130">
        <v>4</v>
      </c>
      <c r="J1130">
        <v>21</v>
      </c>
      <c r="K1130">
        <v>21</v>
      </c>
      <c r="L1130">
        <v>1</v>
      </c>
      <c r="M1130">
        <v>4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16</v>
      </c>
      <c r="T1130">
        <v>22</v>
      </c>
      <c r="U1130">
        <v>4</v>
      </c>
      <c r="V1130">
        <v>18</v>
      </c>
      <c r="W1130">
        <v>20</v>
      </c>
      <c r="X1130">
        <v>1</v>
      </c>
      <c r="Y1130">
        <v>3</v>
      </c>
      <c r="Z1130">
        <v>0</v>
      </c>
    </row>
    <row r="1131" spans="1:26" x14ac:dyDescent="0.25">
      <c r="A1131">
        <v>1907</v>
      </c>
      <c r="B1131" t="s">
        <v>1029</v>
      </c>
      <c r="C1131">
        <v>0</v>
      </c>
      <c r="D1131">
        <v>8</v>
      </c>
      <c r="E1131">
        <v>10</v>
      </c>
      <c r="F1131">
        <v>18</v>
      </c>
      <c r="G1131">
        <v>13</v>
      </c>
      <c r="H1131">
        <v>19</v>
      </c>
      <c r="I1131">
        <v>3</v>
      </c>
      <c r="J1131">
        <v>18</v>
      </c>
      <c r="K1131">
        <v>42</v>
      </c>
      <c r="L1131">
        <v>1</v>
      </c>
      <c r="M1131">
        <v>7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7</v>
      </c>
      <c r="T1131">
        <v>12</v>
      </c>
      <c r="U1131">
        <v>1</v>
      </c>
      <c r="V1131">
        <v>17</v>
      </c>
      <c r="W1131">
        <v>34</v>
      </c>
      <c r="X1131">
        <v>0</v>
      </c>
      <c r="Y1131">
        <v>6</v>
      </c>
      <c r="Z1131">
        <v>0</v>
      </c>
    </row>
    <row r="1132" spans="1:26" x14ac:dyDescent="0.25">
      <c r="A1132">
        <v>1908</v>
      </c>
      <c r="B1132" t="s">
        <v>1030</v>
      </c>
      <c r="C1132">
        <v>0</v>
      </c>
      <c r="D1132">
        <v>9</v>
      </c>
      <c r="E1132">
        <v>12</v>
      </c>
      <c r="F1132">
        <v>32</v>
      </c>
      <c r="G1132">
        <v>20</v>
      </c>
      <c r="H1132">
        <v>25</v>
      </c>
      <c r="I1132">
        <v>3</v>
      </c>
      <c r="J1132">
        <v>23</v>
      </c>
      <c r="K1132">
        <v>44</v>
      </c>
      <c r="L1132">
        <v>2</v>
      </c>
      <c r="M1132">
        <v>8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15</v>
      </c>
      <c r="T1132">
        <v>24</v>
      </c>
      <c r="U1132">
        <v>3</v>
      </c>
      <c r="V1132">
        <v>21</v>
      </c>
      <c r="W1132">
        <v>43</v>
      </c>
      <c r="X1132">
        <v>2</v>
      </c>
      <c r="Y1132">
        <v>4</v>
      </c>
      <c r="Z1132">
        <v>0</v>
      </c>
    </row>
    <row r="1133" spans="1:26" x14ac:dyDescent="0.25">
      <c r="A1133">
        <v>1909</v>
      </c>
      <c r="B1133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179</v>
      </c>
      <c r="T1133">
        <v>1033</v>
      </c>
      <c r="U1133">
        <v>992</v>
      </c>
      <c r="V1133">
        <v>566</v>
      </c>
      <c r="W1133">
        <v>780</v>
      </c>
      <c r="X1133">
        <v>443</v>
      </c>
      <c r="Y1133">
        <v>115</v>
      </c>
      <c r="Z1133">
        <v>252</v>
      </c>
    </row>
    <row r="1134" spans="1:26" x14ac:dyDescent="0.25">
      <c r="A1134">
        <v>1910</v>
      </c>
      <c r="B1134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200</v>
      </c>
      <c r="T1134">
        <v>0</v>
      </c>
      <c r="U1134">
        <v>1322</v>
      </c>
      <c r="V1134">
        <v>542</v>
      </c>
      <c r="W1134">
        <v>530</v>
      </c>
      <c r="X1134">
        <v>2167</v>
      </c>
      <c r="Y1134">
        <v>816</v>
      </c>
      <c r="Z1134">
        <v>1308</v>
      </c>
    </row>
    <row r="1135" spans="1:26" x14ac:dyDescent="0.25">
      <c r="A1135">
        <v>1911</v>
      </c>
      <c r="B1135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1912</v>
      </c>
      <c r="B1136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651</v>
      </c>
      <c r="T1136">
        <v>0</v>
      </c>
      <c r="U1136">
        <v>460</v>
      </c>
      <c r="V1136">
        <v>1808</v>
      </c>
      <c r="W1136">
        <v>270</v>
      </c>
      <c r="X1136">
        <v>0</v>
      </c>
      <c r="Y1136">
        <v>0</v>
      </c>
      <c r="Z1136">
        <v>0</v>
      </c>
    </row>
    <row r="1137" spans="1:26" x14ac:dyDescent="0.25">
      <c r="A1137">
        <v>1913</v>
      </c>
      <c r="B1137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115</v>
      </c>
      <c r="I1137">
        <v>115</v>
      </c>
      <c r="J1137">
        <v>115</v>
      </c>
      <c r="K1137">
        <v>97</v>
      </c>
      <c r="L1137">
        <v>97</v>
      </c>
      <c r="M1137">
        <v>97</v>
      </c>
      <c r="N1137">
        <v>97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160</v>
      </c>
      <c r="U1137">
        <v>355</v>
      </c>
      <c r="V1137">
        <v>921</v>
      </c>
      <c r="W1137">
        <v>285</v>
      </c>
      <c r="X1137">
        <v>563</v>
      </c>
      <c r="Y1137">
        <v>983</v>
      </c>
      <c r="Z1137">
        <v>1980</v>
      </c>
    </row>
    <row r="1138" spans="1:26" x14ac:dyDescent="0.25">
      <c r="A1138">
        <v>1914</v>
      </c>
      <c r="B1138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486</v>
      </c>
      <c r="I1138">
        <v>486</v>
      </c>
      <c r="J1138">
        <v>486</v>
      </c>
      <c r="K1138">
        <v>446</v>
      </c>
      <c r="L1138">
        <v>446</v>
      </c>
      <c r="M1138">
        <v>446</v>
      </c>
      <c r="N1138">
        <v>446</v>
      </c>
      <c r="O1138">
        <v>361</v>
      </c>
      <c r="P1138">
        <v>0</v>
      </c>
      <c r="Q1138">
        <v>894</v>
      </c>
      <c r="R1138">
        <v>599</v>
      </c>
      <c r="S1138">
        <v>865</v>
      </c>
      <c r="T1138">
        <v>959</v>
      </c>
      <c r="U1138">
        <v>1354</v>
      </c>
      <c r="V1138">
        <v>1011</v>
      </c>
      <c r="W1138">
        <v>623</v>
      </c>
      <c r="X1138">
        <v>130</v>
      </c>
      <c r="Y1138">
        <v>301</v>
      </c>
      <c r="Z1138">
        <v>250</v>
      </c>
    </row>
    <row r="1139" spans="1:26" x14ac:dyDescent="0.25">
      <c r="A1139">
        <v>1915</v>
      </c>
      <c r="B1139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424</v>
      </c>
      <c r="I1139">
        <v>424</v>
      </c>
      <c r="J1139">
        <v>424</v>
      </c>
      <c r="K1139">
        <v>322</v>
      </c>
      <c r="L1139">
        <v>322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33</v>
      </c>
      <c r="T1139">
        <v>2171</v>
      </c>
      <c r="U1139">
        <v>560</v>
      </c>
      <c r="V1139">
        <v>448</v>
      </c>
      <c r="W1139">
        <v>115</v>
      </c>
      <c r="X1139">
        <v>0</v>
      </c>
      <c r="Y1139">
        <v>0</v>
      </c>
      <c r="Z1139">
        <v>0</v>
      </c>
    </row>
    <row r="1140" spans="1:26" x14ac:dyDescent="0.25">
      <c r="A1140">
        <v>1916</v>
      </c>
      <c r="B1140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387</v>
      </c>
      <c r="I1140">
        <v>387</v>
      </c>
      <c r="J1140">
        <v>387</v>
      </c>
      <c r="K1140">
        <v>403</v>
      </c>
      <c r="L1140">
        <v>403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1757</v>
      </c>
      <c r="T1140">
        <v>1227</v>
      </c>
      <c r="U1140">
        <v>3103</v>
      </c>
      <c r="V1140">
        <v>412</v>
      </c>
      <c r="W1140">
        <v>4422</v>
      </c>
      <c r="X1140">
        <v>0</v>
      </c>
      <c r="Y1140">
        <v>0</v>
      </c>
      <c r="Z1140">
        <v>0</v>
      </c>
    </row>
    <row r="1141" spans="1:26" x14ac:dyDescent="0.25">
      <c r="A1141">
        <v>1917</v>
      </c>
      <c r="B114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1570</v>
      </c>
      <c r="T1141">
        <v>720</v>
      </c>
      <c r="U1141">
        <v>4742</v>
      </c>
      <c r="V1141">
        <v>5828</v>
      </c>
      <c r="W1141">
        <v>810</v>
      </c>
      <c r="X1141">
        <v>2675</v>
      </c>
      <c r="Y1141">
        <v>4390</v>
      </c>
      <c r="Z1141">
        <v>1640</v>
      </c>
    </row>
    <row r="1142" spans="1:26" x14ac:dyDescent="0.25">
      <c r="A1142">
        <v>1918</v>
      </c>
      <c r="B1142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390</v>
      </c>
      <c r="U1142">
        <v>680</v>
      </c>
      <c r="V1142">
        <v>3240</v>
      </c>
      <c r="W1142">
        <v>1040</v>
      </c>
      <c r="X1142">
        <v>2609</v>
      </c>
      <c r="Y1142">
        <v>2923</v>
      </c>
      <c r="Z1142">
        <v>20861</v>
      </c>
    </row>
    <row r="1143" spans="1:26" x14ac:dyDescent="0.25">
      <c r="A1143">
        <v>1919</v>
      </c>
      <c r="B1143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1920</v>
      </c>
      <c r="B1144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1272</v>
      </c>
      <c r="T1144">
        <v>9677</v>
      </c>
      <c r="U1144">
        <v>0</v>
      </c>
      <c r="V1144">
        <v>4276</v>
      </c>
      <c r="W1144">
        <v>843</v>
      </c>
      <c r="X1144">
        <v>0</v>
      </c>
      <c r="Y1144">
        <v>0</v>
      </c>
      <c r="Z1144">
        <v>0</v>
      </c>
    </row>
    <row r="1145" spans="1:26" x14ac:dyDescent="0.25">
      <c r="A1145">
        <v>1921</v>
      </c>
      <c r="B1145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250</v>
      </c>
      <c r="T1145">
        <v>50</v>
      </c>
      <c r="U1145">
        <v>1760</v>
      </c>
      <c r="V1145">
        <v>2635</v>
      </c>
      <c r="W1145">
        <v>350</v>
      </c>
      <c r="X1145">
        <v>974</v>
      </c>
      <c r="Y1145">
        <v>100</v>
      </c>
      <c r="Z1145">
        <v>150</v>
      </c>
    </row>
    <row r="1146" spans="1:26" x14ac:dyDescent="0.25">
      <c r="A1146">
        <v>1922</v>
      </c>
      <c r="B1146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-1545</v>
      </c>
      <c r="T1146">
        <v>0</v>
      </c>
      <c r="U1146">
        <v>0</v>
      </c>
      <c r="V1146">
        <v>971</v>
      </c>
      <c r="W1146">
        <v>0</v>
      </c>
      <c r="X1146">
        <v>3364</v>
      </c>
      <c r="Y1146">
        <v>675</v>
      </c>
      <c r="Z1146">
        <v>1500</v>
      </c>
    </row>
    <row r="1147" spans="1:26" x14ac:dyDescent="0.25">
      <c r="A1147">
        <v>1923</v>
      </c>
      <c r="B1147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1924</v>
      </c>
      <c r="B1148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1378</v>
      </c>
      <c r="T1148">
        <v>1700</v>
      </c>
      <c r="U1148">
        <v>0</v>
      </c>
      <c r="V1148">
        <v>2574</v>
      </c>
      <c r="W1148">
        <v>-1984</v>
      </c>
      <c r="X1148">
        <v>0</v>
      </c>
      <c r="Y1148">
        <v>0</v>
      </c>
      <c r="Z1148">
        <v>0</v>
      </c>
    </row>
    <row r="1149" spans="1:26" x14ac:dyDescent="0.25">
      <c r="A1149">
        <v>1925</v>
      </c>
      <c r="B1149" t="s">
        <v>1031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100</v>
      </c>
      <c r="T1149">
        <v>100</v>
      </c>
      <c r="U1149">
        <v>100</v>
      </c>
      <c r="V1149">
        <v>100</v>
      </c>
      <c r="W1149">
        <v>100</v>
      </c>
      <c r="X1149">
        <v>100</v>
      </c>
      <c r="Y1149">
        <v>100</v>
      </c>
      <c r="Z1149">
        <v>95</v>
      </c>
    </row>
    <row r="1150" spans="1:26" x14ac:dyDescent="0.25">
      <c r="A1150">
        <v>1926</v>
      </c>
      <c r="B1150" t="s">
        <v>1032</v>
      </c>
      <c r="C1150">
        <v>32</v>
      </c>
      <c r="D1150">
        <v>1</v>
      </c>
      <c r="E1150">
        <v>9</v>
      </c>
      <c r="F1150">
        <v>2</v>
      </c>
      <c r="G1150">
        <v>3</v>
      </c>
      <c r="H1150">
        <v>24</v>
      </c>
      <c r="I1150">
        <v>48</v>
      </c>
      <c r="J1150">
        <v>25</v>
      </c>
      <c r="K1150">
        <v>10</v>
      </c>
      <c r="L1150">
        <v>2</v>
      </c>
      <c r="M1150">
        <v>4</v>
      </c>
      <c r="N1150">
        <v>5</v>
      </c>
      <c r="O1150">
        <v>32</v>
      </c>
      <c r="P1150">
        <v>1</v>
      </c>
      <c r="Q1150">
        <v>9</v>
      </c>
      <c r="R1150">
        <v>2</v>
      </c>
      <c r="S1150">
        <v>3</v>
      </c>
      <c r="T1150">
        <v>24</v>
      </c>
      <c r="U1150">
        <v>48</v>
      </c>
      <c r="V1150">
        <v>25</v>
      </c>
      <c r="W1150">
        <v>10</v>
      </c>
      <c r="X1150">
        <v>2</v>
      </c>
      <c r="Y1150">
        <v>4</v>
      </c>
      <c r="Z1150">
        <v>4</v>
      </c>
    </row>
    <row r="1151" spans="1:26" x14ac:dyDescent="0.25">
      <c r="A1151">
        <v>1927</v>
      </c>
      <c r="B1151" t="s">
        <v>1033</v>
      </c>
      <c r="C1151">
        <v>442</v>
      </c>
      <c r="D1151">
        <v>442</v>
      </c>
      <c r="E1151">
        <v>442</v>
      </c>
      <c r="F1151">
        <v>442</v>
      </c>
      <c r="G1151">
        <v>442</v>
      </c>
      <c r="H1151">
        <v>442</v>
      </c>
      <c r="I1151">
        <v>442</v>
      </c>
      <c r="J1151">
        <v>442</v>
      </c>
      <c r="K1151">
        <v>442</v>
      </c>
      <c r="L1151">
        <v>442</v>
      </c>
      <c r="M1151">
        <v>442</v>
      </c>
      <c r="N1151">
        <v>442</v>
      </c>
      <c r="O1151">
        <v>594</v>
      </c>
      <c r="P1151">
        <v>484</v>
      </c>
      <c r="Q1151">
        <v>377</v>
      </c>
      <c r="R1151">
        <v>458</v>
      </c>
      <c r="S1151">
        <v>437</v>
      </c>
      <c r="T1151">
        <v>359</v>
      </c>
      <c r="U1151">
        <v>368</v>
      </c>
      <c r="V1151">
        <v>358</v>
      </c>
      <c r="W1151">
        <v>354</v>
      </c>
      <c r="X1151">
        <v>320</v>
      </c>
      <c r="Y1151">
        <v>370</v>
      </c>
      <c r="Z1151">
        <v>354</v>
      </c>
    </row>
    <row r="1152" spans="1:26" x14ac:dyDescent="0.25">
      <c r="A1152">
        <v>1928</v>
      </c>
      <c r="B1152" t="s">
        <v>1034</v>
      </c>
      <c r="C1152">
        <v>136</v>
      </c>
      <c r="D1152">
        <v>136</v>
      </c>
      <c r="E1152">
        <v>136</v>
      </c>
      <c r="F1152">
        <v>136</v>
      </c>
      <c r="G1152">
        <v>136</v>
      </c>
      <c r="H1152">
        <v>136</v>
      </c>
      <c r="I1152">
        <v>136</v>
      </c>
      <c r="J1152">
        <v>136</v>
      </c>
      <c r="K1152">
        <v>136</v>
      </c>
      <c r="L1152">
        <v>136</v>
      </c>
      <c r="M1152">
        <v>136</v>
      </c>
      <c r="N1152">
        <v>136</v>
      </c>
      <c r="O1152">
        <v>173</v>
      </c>
      <c r="P1152">
        <v>112</v>
      </c>
      <c r="Q1152">
        <v>114</v>
      </c>
      <c r="R1152">
        <v>130</v>
      </c>
      <c r="S1152">
        <v>129</v>
      </c>
      <c r="T1152">
        <v>131</v>
      </c>
      <c r="U1152">
        <v>109</v>
      </c>
      <c r="V1152">
        <v>87</v>
      </c>
      <c r="W1152">
        <v>75</v>
      </c>
      <c r="X1152">
        <v>78</v>
      </c>
      <c r="Y1152">
        <v>93</v>
      </c>
      <c r="Z1152">
        <v>74</v>
      </c>
    </row>
    <row r="1153" spans="1:26" x14ac:dyDescent="0.25">
      <c r="A1153">
        <v>1929</v>
      </c>
      <c r="B1153" t="s">
        <v>1034</v>
      </c>
      <c r="C1153">
        <v>40</v>
      </c>
      <c r="D1153">
        <v>40</v>
      </c>
      <c r="E1153">
        <v>40</v>
      </c>
      <c r="F1153">
        <v>40</v>
      </c>
      <c r="G1153">
        <v>40</v>
      </c>
      <c r="H1153">
        <v>40</v>
      </c>
      <c r="I1153">
        <v>40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46</v>
      </c>
      <c r="T1153">
        <v>37</v>
      </c>
      <c r="U1153">
        <v>27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1930</v>
      </c>
      <c r="B1154" t="s">
        <v>1034</v>
      </c>
      <c r="C1154">
        <v>136</v>
      </c>
      <c r="D1154">
        <v>136</v>
      </c>
      <c r="E1154">
        <v>136</v>
      </c>
      <c r="F1154">
        <v>136</v>
      </c>
      <c r="G1154">
        <v>136</v>
      </c>
      <c r="H1154">
        <v>136</v>
      </c>
      <c r="I1154">
        <v>136</v>
      </c>
      <c r="J1154">
        <v>0</v>
      </c>
      <c r="K1154">
        <v>136</v>
      </c>
      <c r="L1154">
        <v>136</v>
      </c>
      <c r="M1154">
        <v>136</v>
      </c>
      <c r="N1154">
        <v>136</v>
      </c>
      <c r="O1154">
        <v>173</v>
      </c>
      <c r="P1154">
        <v>112</v>
      </c>
      <c r="Q1154">
        <v>114</v>
      </c>
      <c r="R1154">
        <v>130</v>
      </c>
      <c r="S1154">
        <v>129</v>
      </c>
      <c r="T1154">
        <v>131</v>
      </c>
      <c r="U1154">
        <v>109</v>
      </c>
      <c r="V1154">
        <v>0</v>
      </c>
      <c r="W1154">
        <v>75</v>
      </c>
      <c r="X1154">
        <v>78</v>
      </c>
      <c r="Y1154">
        <v>93</v>
      </c>
      <c r="Z1154">
        <v>74</v>
      </c>
    </row>
    <row r="1155" spans="1:26" x14ac:dyDescent="0.25">
      <c r="A1155">
        <v>1931</v>
      </c>
      <c r="B1155" t="s">
        <v>1034</v>
      </c>
      <c r="C1155">
        <v>136</v>
      </c>
      <c r="D1155">
        <v>136</v>
      </c>
      <c r="E1155">
        <v>136</v>
      </c>
      <c r="F1155">
        <v>136</v>
      </c>
      <c r="G1155">
        <v>136</v>
      </c>
      <c r="H1155">
        <v>136</v>
      </c>
      <c r="I1155">
        <v>136</v>
      </c>
      <c r="J1155">
        <v>136</v>
      </c>
      <c r="K1155">
        <v>136</v>
      </c>
      <c r="L1155">
        <v>136</v>
      </c>
      <c r="M1155">
        <v>136</v>
      </c>
      <c r="N1155">
        <v>136</v>
      </c>
      <c r="O1155">
        <v>173</v>
      </c>
      <c r="P1155">
        <v>112</v>
      </c>
      <c r="Q1155">
        <v>114</v>
      </c>
      <c r="R1155">
        <v>130</v>
      </c>
      <c r="S1155">
        <v>129</v>
      </c>
      <c r="T1155">
        <v>131</v>
      </c>
      <c r="U1155">
        <v>109</v>
      </c>
      <c r="V1155">
        <v>87</v>
      </c>
      <c r="W1155">
        <v>75</v>
      </c>
      <c r="X1155">
        <v>78</v>
      </c>
      <c r="Y1155">
        <v>93</v>
      </c>
      <c r="Z1155">
        <v>74</v>
      </c>
    </row>
    <row r="1156" spans="1:26" x14ac:dyDescent="0.25">
      <c r="A1156">
        <v>1932</v>
      </c>
      <c r="B1156" t="s">
        <v>1034</v>
      </c>
      <c r="C1156">
        <v>52</v>
      </c>
      <c r="D1156">
        <v>52</v>
      </c>
      <c r="E1156">
        <v>52</v>
      </c>
      <c r="F1156">
        <v>52</v>
      </c>
      <c r="G1156">
        <v>52</v>
      </c>
      <c r="H1156">
        <v>52</v>
      </c>
      <c r="I1156">
        <v>52</v>
      </c>
      <c r="J1156">
        <v>52</v>
      </c>
      <c r="K1156">
        <v>52</v>
      </c>
      <c r="L1156">
        <v>52</v>
      </c>
      <c r="M1156">
        <v>52</v>
      </c>
      <c r="N1156">
        <v>52</v>
      </c>
      <c r="O1156">
        <v>72</v>
      </c>
      <c r="P1156">
        <v>63</v>
      </c>
      <c r="Q1156">
        <v>35</v>
      </c>
      <c r="R1156">
        <v>59</v>
      </c>
      <c r="S1156">
        <v>48</v>
      </c>
      <c r="T1156">
        <v>32</v>
      </c>
      <c r="U1156">
        <v>41</v>
      </c>
      <c r="V1156">
        <v>46</v>
      </c>
      <c r="W1156">
        <v>36</v>
      </c>
      <c r="X1156">
        <v>39</v>
      </c>
      <c r="Y1156">
        <v>54</v>
      </c>
      <c r="Z1156">
        <v>47</v>
      </c>
    </row>
    <row r="1157" spans="1:26" x14ac:dyDescent="0.25">
      <c r="A1157">
        <v>1933</v>
      </c>
      <c r="B1157" t="s">
        <v>1034</v>
      </c>
      <c r="C1157">
        <v>58</v>
      </c>
      <c r="D1157">
        <v>58</v>
      </c>
      <c r="E1157">
        <v>58</v>
      </c>
      <c r="F1157">
        <v>58</v>
      </c>
      <c r="G1157">
        <v>58</v>
      </c>
      <c r="H1157">
        <v>58</v>
      </c>
      <c r="I1157">
        <v>58</v>
      </c>
      <c r="J1157">
        <v>58</v>
      </c>
      <c r="K1157">
        <v>58</v>
      </c>
      <c r="L1157">
        <v>58</v>
      </c>
      <c r="M1157">
        <v>58</v>
      </c>
      <c r="N1157">
        <v>58</v>
      </c>
      <c r="O1157">
        <v>85</v>
      </c>
      <c r="P1157">
        <v>44</v>
      </c>
      <c r="Q1157">
        <v>13</v>
      </c>
      <c r="R1157">
        <v>21</v>
      </c>
      <c r="S1157">
        <v>26</v>
      </c>
      <c r="T1157">
        <v>34</v>
      </c>
      <c r="U1157">
        <v>50</v>
      </c>
      <c r="V1157">
        <v>44</v>
      </c>
      <c r="W1157">
        <v>42</v>
      </c>
      <c r="X1157">
        <v>37</v>
      </c>
      <c r="Y1157">
        <v>47</v>
      </c>
      <c r="Z1157">
        <v>35</v>
      </c>
    </row>
    <row r="1158" spans="1:26" x14ac:dyDescent="0.25">
      <c r="A1158">
        <v>1934</v>
      </c>
      <c r="B1158" t="s">
        <v>1034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37</v>
      </c>
      <c r="T1158">
        <v>72</v>
      </c>
      <c r="U1158">
        <v>75</v>
      </c>
      <c r="V1158">
        <v>97</v>
      </c>
      <c r="W1158">
        <v>81</v>
      </c>
      <c r="X1158">
        <v>66</v>
      </c>
      <c r="Y1158">
        <v>11</v>
      </c>
      <c r="Z1158">
        <v>43</v>
      </c>
    </row>
    <row r="1159" spans="1:26" x14ac:dyDescent="0.25">
      <c r="A1159">
        <v>1935</v>
      </c>
      <c r="B1159" t="s">
        <v>1034</v>
      </c>
      <c r="C1159">
        <v>52</v>
      </c>
      <c r="D1159">
        <v>52</v>
      </c>
      <c r="E1159">
        <v>52</v>
      </c>
      <c r="F1159">
        <v>52</v>
      </c>
      <c r="G1159">
        <v>52</v>
      </c>
      <c r="H1159">
        <v>52</v>
      </c>
      <c r="I1159">
        <v>52</v>
      </c>
      <c r="J1159">
        <v>52</v>
      </c>
      <c r="K1159">
        <v>52</v>
      </c>
      <c r="L1159">
        <v>52</v>
      </c>
      <c r="M1159">
        <v>52</v>
      </c>
      <c r="N1159">
        <v>52</v>
      </c>
      <c r="O1159">
        <v>72</v>
      </c>
      <c r="P1159">
        <v>63</v>
      </c>
      <c r="Q1159">
        <v>35</v>
      </c>
      <c r="R1159">
        <v>59</v>
      </c>
      <c r="S1159">
        <v>48</v>
      </c>
      <c r="T1159">
        <v>32</v>
      </c>
      <c r="U1159">
        <v>41</v>
      </c>
      <c r="V1159">
        <v>46</v>
      </c>
      <c r="W1159">
        <v>36</v>
      </c>
      <c r="X1159">
        <v>39</v>
      </c>
      <c r="Y1159">
        <v>54</v>
      </c>
      <c r="Z1159">
        <v>47</v>
      </c>
    </row>
    <row r="1160" spans="1:26" x14ac:dyDescent="0.25">
      <c r="A1160">
        <v>1936</v>
      </c>
      <c r="B1160" t="s">
        <v>1034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30</v>
      </c>
      <c r="T1160">
        <v>72</v>
      </c>
      <c r="U1160">
        <v>75</v>
      </c>
      <c r="V1160">
        <v>97</v>
      </c>
      <c r="W1160">
        <v>81</v>
      </c>
      <c r="X1160">
        <v>66</v>
      </c>
      <c r="Y1160">
        <v>36</v>
      </c>
      <c r="Z1160">
        <v>35</v>
      </c>
    </row>
    <row r="1161" spans="1:26" x14ac:dyDescent="0.25">
      <c r="A1161">
        <v>1937</v>
      </c>
      <c r="B1161" t="s">
        <v>1034</v>
      </c>
      <c r="C1161">
        <v>83</v>
      </c>
      <c r="D1161">
        <v>83</v>
      </c>
      <c r="E1161">
        <v>83</v>
      </c>
      <c r="F1161">
        <v>83</v>
      </c>
      <c r="G1161">
        <v>83</v>
      </c>
      <c r="H1161">
        <v>83</v>
      </c>
      <c r="I1161">
        <v>83</v>
      </c>
      <c r="J1161">
        <v>83</v>
      </c>
      <c r="K1161">
        <v>83</v>
      </c>
      <c r="L1161">
        <v>83</v>
      </c>
      <c r="M1161">
        <v>83</v>
      </c>
      <c r="N1161">
        <v>83</v>
      </c>
      <c r="O1161">
        <v>126</v>
      </c>
      <c r="P1161">
        <v>96</v>
      </c>
      <c r="Q1161">
        <v>76</v>
      </c>
      <c r="R1161">
        <v>115</v>
      </c>
      <c r="S1161">
        <v>75</v>
      </c>
      <c r="T1161">
        <v>53</v>
      </c>
      <c r="U1161">
        <v>66</v>
      </c>
      <c r="V1161">
        <v>60</v>
      </c>
      <c r="W1161">
        <v>75</v>
      </c>
      <c r="X1161">
        <v>66</v>
      </c>
      <c r="Y1161">
        <v>81</v>
      </c>
      <c r="Z1161">
        <v>64</v>
      </c>
    </row>
    <row r="1162" spans="1:26" x14ac:dyDescent="0.25">
      <c r="A1162">
        <v>1938</v>
      </c>
      <c r="B1162" t="s">
        <v>1034</v>
      </c>
      <c r="C1162">
        <v>0</v>
      </c>
      <c r="D1162">
        <v>0</v>
      </c>
      <c r="E1162">
        <v>83</v>
      </c>
      <c r="F1162">
        <v>83</v>
      </c>
      <c r="G1162">
        <v>83</v>
      </c>
      <c r="H1162">
        <v>83</v>
      </c>
      <c r="I1162">
        <v>83</v>
      </c>
      <c r="J1162">
        <v>83</v>
      </c>
      <c r="K1162">
        <v>83</v>
      </c>
      <c r="L1162">
        <v>83</v>
      </c>
      <c r="M1162">
        <v>83</v>
      </c>
      <c r="N1162">
        <v>83</v>
      </c>
      <c r="O1162">
        <v>0</v>
      </c>
      <c r="P1162">
        <v>0</v>
      </c>
      <c r="Q1162">
        <v>76</v>
      </c>
      <c r="R1162">
        <v>115</v>
      </c>
      <c r="S1162">
        <v>75</v>
      </c>
      <c r="T1162">
        <v>53</v>
      </c>
      <c r="U1162">
        <v>66</v>
      </c>
      <c r="V1162">
        <v>60</v>
      </c>
      <c r="W1162">
        <v>75</v>
      </c>
      <c r="X1162">
        <v>66</v>
      </c>
      <c r="Y1162">
        <v>81</v>
      </c>
      <c r="Z1162">
        <v>64</v>
      </c>
    </row>
    <row r="1163" spans="1:26" x14ac:dyDescent="0.25">
      <c r="A1163">
        <v>1939</v>
      </c>
      <c r="B1163" t="s">
        <v>1034</v>
      </c>
      <c r="C1163">
        <v>52</v>
      </c>
      <c r="D1163">
        <v>52</v>
      </c>
      <c r="E1163">
        <v>52</v>
      </c>
      <c r="F1163">
        <v>52</v>
      </c>
      <c r="G1163">
        <v>52</v>
      </c>
      <c r="H1163">
        <v>52</v>
      </c>
      <c r="I1163">
        <v>52</v>
      </c>
      <c r="J1163">
        <v>52</v>
      </c>
      <c r="K1163">
        <v>52</v>
      </c>
      <c r="L1163">
        <v>52</v>
      </c>
      <c r="M1163">
        <v>52</v>
      </c>
      <c r="N1163">
        <v>52</v>
      </c>
      <c r="O1163">
        <v>72</v>
      </c>
      <c r="P1163">
        <v>63</v>
      </c>
      <c r="Q1163">
        <v>35</v>
      </c>
      <c r="R1163">
        <v>52</v>
      </c>
      <c r="S1163">
        <v>48</v>
      </c>
      <c r="T1163">
        <v>32</v>
      </c>
      <c r="U1163">
        <v>41</v>
      </c>
      <c r="V1163">
        <v>46</v>
      </c>
      <c r="W1163">
        <v>36</v>
      </c>
      <c r="X1163">
        <v>39</v>
      </c>
      <c r="Y1163">
        <v>54</v>
      </c>
      <c r="Z1163">
        <v>47</v>
      </c>
    </row>
    <row r="1164" spans="1:26" x14ac:dyDescent="0.25">
      <c r="A1164">
        <v>1940</v>
      </c>
      <c r="B1164" t="s">
        <v>1034</v>
      </c>
      <c r="C1164">
        <v>83</v>
      </c>
      <c r="D1164">
        <v>83</v>
      </c>
      <c r="E1164">
        <v>83</v>
      </c>
      <c r="F1164">
        <v>83</v>
      </c>
      <c r="G1164">
        <v>83</v>
      </c>
      <c r="H1164">
        <v>83</v>
      </c>
      <c r="I1164">
        <v>83</v>
      </c>
      <c r="J1164">
        <v>83</v>
      </c>
      <c r="K1164">
        <v>83</v>
      </c>
      <c r="L1164">
        <v>83</v>
      </c>
      <c r="M1164">
        <v>83</v>
      </c>
      <c r="N1164">
        <v>83</v>
      </c>
      <c r="O1164">
        <v>126</v>
      </c>
      <c r="P1164">
        <v>96</v>
      </c>
      <c r="Q1164">
        <v>76</v>
      </c>
      <c r="R1164">
        <v>115</v>
      </c>
      <c r="S1164">
        <v>75</v>
      </c>
      <c r="T1164">
        <v>53</v>
      </c>
      <c r="U1164">
        <v>66</v>
      </c>
      <c r="V1164">
        <v>60</v>
      </c>
      <c r="W1164">
        <v>75</v>
      </c>
      <c r="X1164">
        <v>66</v>
      </c>
      <c r="Y1164">
        <v>81</v>
      </c>
      <c r="Z1164">
        <v>64</v>
      </c>
    </row>
    <row r="1165" spans="1:26" x14ac:dyDescent="0.25">
      <c r="A1165">
        <v>1941</v>
      </c>
      <c r="B1165" t="s">
        <v>1034</v>
      </c>
      <c r="C1165">
        <v>136</v>
      </c>
      <c r="D1165">
        <v>136</v>
      </c>
      <c r="E1165">
        <v>136</v>
      </c>
      <c r="F1165">
        <v>136</v>
      </c>
      <c r="G1165">
        <v>136</v>
      </c>
      <c r="H1165">
        <v>136</v>
      </c>
      <c r="I1165">
        <v>136</v>
      </c>
      <c r="J1165">
        <v>136</v>
      </c>
      <c r="K1165">
        <v>136</v>
      </c>
      <c r="L1165">
        <v>136</v>
      </c>
      <c r="M1165">
        <v>136</v>
      </c>
      <c r="N1165">
        <v>136</v>
      </c>
      <c r="O1165">
        <v>173</v>
      </c>
      <c r="P1165">
        <v>112</v>
      </c>
      <c r="Q1165">
        <v>114</v>
      </c>
      <c r="R1165">
        <v>130</v>
      </c>
      <c r="S1165">
        <v>129</v>
      </c>
      <c r="T1165">
        <v>131</v>
      </c>
      <c r="U1165">
        <v>109</v>
      </c>
      <c r="V1165">
        <v>87</v>
      </c>
      <c r="W1165">
        <v>75</v>
      </c>
      <c r="X1165">
        <v>78</v>
      </c>
      <c r="Y1165">
        <v>93</v>
      </c>
      <c r="Z1165">
        <v>74</v>
      </c>
    </row>
    <row r="1166" spans="1:26" x14ac:dyDescent="0.25">
      <c r="A1166">
        <v>1942</v>
      </c>
      <c r="B1166" t="s">
        <v>1034</v>
      </c>
      <c r="C1166">
        <v>136</v>
      </c>
      <c r="D1166">
        <v>136</v>
      </c>
      <c r="E1166">
        <v>136</v>
      </c>
      <c r="F1166">
        <v>136</v>
      </c>
      <c r="G1166">
        <v>136</v>
      </c>
      <c r="H1166">
        <v>136</v>
      </c>
      <c r="I1166">
        <v>136</v>
      </c>
      <c r="J1166">
        <v>136</v>
      </c>
      <c r="K1166">
        <v>136</v>
      </c>
      <c r="L1166">
        <v>136</v>
      </c>
      <c r="M1166">
        <v>136</v>
      </c>
      <c r="N1166">
        <v>136</v>
      </c>
      <c r="O1166">
        <v>173</v>
      </c>
      <c r="P1166">
        <v>112</v>
      </c>
      <c r="Q1166">
        <v>114</v>
      </c>
      <c r="R1166">
        <v>130</v>
      </c>
      <c r="S1166">
        <v>129</v>
      </c>
      <c r="T1166">
        <v>131</v>
      </c>
      <c r="U1166">
        <v>109</v>
      </c>
      <c r="V1166">
        <v>87</v>
      </c>
      <c r="W1166">
        <v>75</v>
      </c>
      <c r="X1166">
        <v>78</v>
      </c>
      <c r="Y1166">
        <v>93</v>
      </c>
      <c r="Z1166">
        <v>74</v>
      </c>
    </row>
    <row r="1167" spans="1:26" x14ac:dyDescent="0.25">
      <c r="A1167">
        <v>1943</v>
      </c>
      <c r="B1167" t="s">
        <v>1034</v>
      </c>
      <c r="C1167">
        <v>136</v>
      </c>
      <c r="D1167">
        <v>136</v>
      </c>
      <c r="E1167">
        <v>136</v>
      </c>
      <c r="F1167">
        <v>136</v>
      </c>
      <c r="G1167">
        <v>136</v>
      </c>
      <c r="H1167">
        <v>136</v>
      </c>
      <c r="I1167">
        <v>136</v>
      </c>
      <c r="J1167">
        <v>136</v>
      </c>
      <c r="K1167">
        <v>136</v>
      </c>
      <c r="L1167">
        <v>136</v>
      </c>
      <c r="M1167">
        <v>136</v>
      </c>
      <c r="N1167">
        <v>136</v>
      </c>
      <c r="O1167">
        <v>173</v>
      </c>
      <c r="P1167">
        <v>112</v>
      </c>
      <c r="Q1167">
        <v>114</v>
      </c>
      <c r="R1167">
        <v>130</v>
      </c>
      <c r="S1167">
        <v>129</v>
      </c>
      <c r="T1167">
        <v>131</v>
      </c>
      <c r="U1167">
        <v>109</v>
      </c>
      <c r="V1167">
        <v>87</v>
      </c>
      <c r="W1167">
        <v>75</v>
      </c>
      <c r="X1167">
        <v>78</v>
      </c>
      <c r="Y1167">
        <v>193</v>
      </c>
      <c r="Z1167">
        <v>74</v>
      </c>
    </row>
    <row r="1168" spans="1:26" x14ac:dyDescent="0.25">
      <c r="A1168">
        <v>1944</v>
      </c>
      <c r="B1168" t="s">
        <v>1034</v>
      </c>
      <c r="C1168">
        <v>83</v>
      </c>
      <c r="D1168">
        <v>83</v>
      </c>
      <c r="E1168">
        <v>83</v>
      </c>
      <c r="F1168">
        <v>83</v>
      </c>
      <c r="G1168">
        <v>83</v>
      </c>
      <c r="H1168">
        <v>83</v>
      </c>
      <c r="I1168">
        <v>83</v>
      </c>
      <c r="J1168">
        <v>83</v>
      </c>
      <c r="K1168">
        <v>83</v>
      </c>
      <c r="L1168">
        <v>83</v>
      </c>
      <c r="M1168">
        <v>83</v>
      </c>
      <c r="N1168">
        <v>83</v>
      </c>
      <c r="O1168">
        <v>126</v>
      </c>
      <c r="P1168">
        <v>96</v>
      </c>
      <c r="Q1168">
        <v>76</v>
      </c>
      <c r="R1168">
        <v>115</v>
      </c>
      <c r="S1168">
        <v>75</v>
      </c>
      <c r="T1168">
        <v>53</v>
      </c>
      <c r="U1168">
        <v>66</v>
      </c>
      <c r="V1168">
        <v>60</v>
      </c>
      <c r="W1168">
        <v>75</v>
      </c>
      <c r="X1168">
        <v>66</v>
      </c>
      <c r="Y1168">
        <v>81</v>
      </c>
      <c r="Z1168">
        <v>64</v>
      </c>
    </row>
    <row r="1169" spans="1:26" x14ac:dyDescent="0.25">
      <c r="A1169">
        <v>1945</v>
      </c>
      <c r="B1169" t="s">
        <v>1035</v>
      </c>
      <c r="C1169">
        <v>0</v>
      </c>
      <c r="D1169">
        <v>0</v>
      </c>
      <c r="E1169">
        <v>0</v>
      </c>
      <c r="F1169">
        <v>20</v>
      </c>
      <c r="G1169">
        <v>16</v>
      </c>
      <c r="H1169">
        <v>29</v>
      </c>
      <c r="I1169">
        <v>11</v>
      </c>
      <c r="J1169">
        <v>12</v>
      </c>
      <c r="K1169">
        <v>10</v>
      </c>
      <c r="L1169">
        <v>2</v>
      </c>
      <c r="M1169">
        <v>46</v>
      </c>
      <c r="N1169">
        <v>27</v>
      </c>
      <c r="O1169">
        <v>0</v>
      </c>
      <c r="P1169">
        <v>0</v>
      </c>
      <c r="Q1169">
        <v>0</v>
      </c>
      <c r="R1169">
        <v>20</v>
      </c>
      <c r="S1169">
        <v>16</v>
      </c>
      <c r="T1169">
        <v>29</v>
      </c>
      <c r="U1169">
        <v>11</v>
      </c>
      <c r="V1169">
        <v>12</v>
      </c>
      <c r="W1169">
        <v>10</v>
      </c>
      <c r="X1169">
        <v>2</v>
      </c>
      <c r="Y1169">
        <v>46</v>
      </c>
      <c r="Z1169">
        <v>27</v>
      </c>
    </row>
    <row r="1170" spans="1:26" x14ac:dyDescent="0.25">
      <c r="A1170">
        <v>1946</v>
      </c>
      <c r="B1170" t="s">
        <v>1035</v>
      </c>
      <c r="C1170">
        <v>0</v>
      </c>
      <c r="D1170">
        <v>0</v>
      </c>
      <c r="E1170">
        <v>0</v>
      </c>
      <c r="F1170">
        <v>4</v>
      </c>
      <c r="G1170">
        <v>8</v>
      </c>
      <c r="H1170">
        <v>3</v>
      </c>
      <c r="I1170">
        <v>4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8</v>
      </c>
      <c r="T1170">
        <v>3</v>
      </c>
      <c r="U1170">
        <v>4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1947</v>
      </c>
      <c r="B1171" t="s">
        <v>1035</v>
      </c>
      <c r="C1171">
        <v>0</v>
      </c>
      <c r="D1171">
        <v>0</v>
      </c>
      <c r="E1171">
        <v>0</v>
      </c>
      <c r="F1171">
        <v>20</v>
      </c>
      <c r="G1171">
        <v>16</v>
      </c>
      <c r="H1171">
        <v>29</v>
      </c>
      <c r="I1171">
        <v>11</v>
      </c>
      <c r="J1171">
        <v>0</v>
      </c>
      <c r="K1171">
        <v>10</v>
      </c>
      <c r="L1171">
        <v>2</v>
      </c>
      <c r="M1171">
        <v>46</v>
      </c>
      <c r="N1171">
        <v>27</v>
      </c>
      <c r="O1171">
        <v>0</v>
      </c>
      <c r="P1171">
        <v>0</v>
      </c>
      <c r="Q1171">
        <v>0</v>
      </c>
      <c r="R1171">
        <v>20</v>
      </c>
      <c r="S1171">
        <v>16</v>
      </c>
      <c r="T1171">
        <v>29</v>
      </c>
      <c r="U1171">
        <v>11</v>
      </c>
      <c r="V1171">
        <v>0</v>
      </c>
      <c r="W1171">
        <v>10</v>
      </c>
      <c r="X1171">
        <v>2</v>
      </c>
      <c r="Y1171">
        <v>46</v>
      </c>
      <c r="Z1171">
        <v>27</v>
      </c>
    </row>
    <row r="1172" spans="1:26" x14ac:dyDescent="0.25">
      <c r="A1172">
        <v>1948</v>
      </c>
      <c r="B1172" t="s">
        <v>1035</v>
      </c>
      <c r="C1172">
        <v>0</v>
      </c>
      <c r="D1172">
        <v>0</v>
      </c>
      <c r="E1172">
        <v>0</v>
      </c>
      <c r="F1172">
        <v>20</v>
      </c>
      <c r="G1172">
        <v>16</v>
      </c>
      <c r="H1172">
        <v>29</v>
      </c>
      <c r="I1172">
        <v>11</v>
      </c>
      <c r="J1172">
        <v>12</v>
      </c>
      <c r="K1172">
        <v>10</v>
      </c>
      <c r="L1172">
        <v>2</v>
      </c>
      <c r="M1172">
        <v>46</v>
      </c>
      <c r="N1172">
        <v>27</v>
      </c>
      <c r="O1172">
        <v>0</v>
      </c>
      <c r="P1172">
        <v>0</v>
      </c>
      <c r="Q1172">
        <v>0</v>
      </c>
      <c r="R1172">
        <v>20</v>
      </c>
      <c r="S1172">
        <v>16</v>
      </c>
      <c r="T1172">
        <v>29</v>
      </c>
      <c r="U1172">
        <v>11</v>
      </c>
      <c r="V1172">
        <v>12</v>
      </c>
      <c r="W1172">
        <v>10</v>
      </c>
      <c r="X1172">
        <v>2</v>
      </c>
      <c r="Y1172">
        <v>46</v>
      </c>
      <c r="Z1172">
        <v>27</v>
      </c>
    </row>
    <row r="1173" spans="1:26" x14ac:dyDescent="0.25">
      <c r="A1173">
        <v>1949</v>
      </c>
      <c r="B1173" t="s">
        <v>1035</v>
      </c>
      <c r="C1173">
        <v>0</v>
      </c>
      <c r="D1173">
        <v>0</v>
      </c>
      <c r="E1173">
        <v>0</v>
      </c>
      <c r="F1173">
        <v>36</v>
      </c>
      <c r="G1173">
        <v>36</v>
      </c>
      <c r="H1173">
        <v>36</v>
      </c>
      <c r="I1173">
        <v>36</v>
      </c>
      <c r="J1173">
        <v>36</v>
      </c>
      <c r="K1173">
        <v>36</v>
      </c>
      <c r="L1173">
        <v>36</v>
      </c>
      <c r="M1173">
        <v>36</v>
      </c>
      <c r="N1173">
        <v>36</v>
      </c>
      <c r="O1173">
        <v>0</v>
      </c>
      <c r="P1173">
        <v>0</v>
      </c>
      <c r="Q1173">
        <v>0</v>
      </c>
      <c r="R1173">
        <v>5</v>
      </c>
      <c r="S1173">
        <v>13</v>
      </c>
      <c r="T1173">
        <v>2</v>
      </c>
      <c r="U1173">
        <v>11</v>
      </c>
      <c r="V1173">
        <v>1</v>
      </c>
      <c r="W1173">
        <v>5</v>
      </c>
      <c r="X1173">
        <v>6</v>
      </c>
      <c r="Y1173">
        <v>21</v>
      </c>
      <c r="Z1173">
        <v>9</v>
      </c>
    </row>
    <row r="1174" spans="1:26" x14ac:dyDescent="0.25">
      <c r="A1174">
        <v>1950</v>
      </c>
      <c r="B1174" t="s">
        <v>1035</v>
      </c>
      <c r="C1174">
        <v>0</v>
      </c>
      <c r="D1174">
        <v>0</v>
      </c>
      <c r="E1174">
        <v>0</v>
      </c>
      <c r="F1174">
        <v>2</v>
      </c>
      <c r="G1174">
        <v>15</v>
      </c>
      <c r="H1174">
        <v>9</v>
      </c>
      <c r="I1174">
        <v>16</v>
      </c>
      <c r="J1174">
        <v>14</v>
      </c>
      <c r="K1174">
        <v>9</v>
      </c>
      <c r="L1174">
        <v>12</v>
      </c>
      <c r="M1174">
        <v>6</v>
      </c>
      <c r="N1174">
        <v>4</v>
      </c>
      <c r="O1174">
        <v>0</v>
      </c>
      <c r="P1174">
        <v>0</v>
      </c>
      <c r="Q1174">
        <v>0</v>
      </c>
      <c r="R1174">
        <v>2</v>
      </c>
      <c r="S1174">
        <v>15</v>
      </c>
      <c r="T1174">
        <v>9</v>
      </c>
      <c r="U1174">
        <v>16</v>
      </c>
      <c r="V1174">
        <v>14</v>
      </c>
      <c r="W1174">
        <v>9</v>
      </c>
      <c r="X1174">
        <v>12</v>
      </c>
      <c r="Y1174">
        <v>6</v>
      </c>
      <c r="Z1174">
        <v>4</v>
      </c>
    </row>
    <row r="1175" spans="1:26" x14ac:dyDescent="0.25">
      <c r="A1175">
        <v>1951</v>
      </c>
      <c r="B1175" t="s">
        <v>1035</v>
      </c>
      <c r="C1175">
        <v>0</v>
      </c>
      <c r="D1175">
        <v>0</v>
      </c>
      <c r="E1175">
        <v>0</v>
      </c>
      <c r="F1175">
        <v>29</v>
      </c>
      <c r="G1175">
        <v>7</v>
      </c>
      <c r="H1175">
        <v>5</v>
      </c>
      <c r="I1175">
        <v>19</v>
      </c>
      <c r="J1175">
        <v>34</v>
      </c>
      <c r="K1175">
        <v>17</v>
      </c>
      <c r="L1175">
        <v>25</v>
      </c>
      <c r="M1175">
        <v>20</v>
      </c>
      <c r="N1175">
        <v>15</v>
      </c>
      <c r="O1175">
        <v>0</v>
      </c>
      <c r="P1175">
        <v>0</v>
      </c>
      <c r="Q1175">
        <v>0</v>
      </c>
      <c r="R1175">
        <v>29</v>
      </c>
      <c r="S1175">
        <v>7</v>
      </c>
      <c r="T1175">
        <v>5</v>
      </c>
      <c r="U1175">
        <v>19</v>
      </c>
      <c r="V1175">
        <v>34</v>
      </c>
      <c r="W1175">
        <v>17</v>
      </c>
      <c r="X1175">
        <v>25</v>
      </c>
      <c r="Y1175">
        <v>20</v>
      </c>
      <c r="Z1175">
        <v>15</v>
      </c>
    </row>
    <row r="1176" spans="1:26" x14ac:dyDescent="0.25">
      <c r="A1176">
        <v>1952</v>
      </c>
      <c r="B1176" t="s">
        <v>1035</v>
      </c>
      <c r="C1176">
        <v>0</v>
      </c>
      <c r="D1176">
        <v>0</v>
      </c>
      <c r="E1176">
        <v>0</v>
      </c>
      <c r="F1176">
        <v>36</v>
      </c>
      <c r="G1176">
        <v>36</v>
      </c>
      <c r="H1176">
        <v>36</v>
      </c>
      <c r="I1176">
        <v>36</v>
      </c>
      <c r="J1176">
        <v>36</v>
      </c>
      <c r="K1176">
        <v>36</v>
      </c>
      <c r="L1176">
        <v>36</v>
      </c>
      <c r="M1176">
        <v>36</v>
      </c>
      <c r="N1176">
        <v>36</v>
      </c>
      <c r="O1176">
        <v>0</v>
      </c>
      <c r="P1176">
        <v>0</v>
      </c>
      <c r="Q1176">
        <v>0</v>
      </c>
      <c r="R1176">
        <v>5</v>
      </c>
      <c r="S1176">
        <v>13</v>
      </c>
      <c r="T1176">
        <v>2</v>
      </c>
      <c r="U1176">
        <v>11</v>
      </c>
      <c r="V1176">
        <v>1</v>
      </c>
      <c r="W1176">
        <v>5</v>
      </c>
      <c r="X1176">
        <v>6</v>
      </c>
      <c r="Y1176">
        <v>21</v>
      </c>
      <c r="Z1176">
        <v>9</v>
      </c>
    </row>
    <row r="1177" spans="1:26" x14ac:dyDescent="0.25">
      <c r="A1177">
        <v>1953</v>
      </c>
      <c r="B1177" t="s">
        <v>1035</v>
      </c>
      <c r="C1177">
        <v>0</v>
      </c>
      <c r="D1177">
        <v>0</v>
      </c>
      <c r="E1177">
        <v>0</v>
      </c>
      <c r="F1177">
        <v>29</v>
      </c>
      <c r="G1177">
        <v>7</v>
      </c>
      <c r="H1177">
        <v>5</v>
      </c>
      <c r="I1177">
        <v>19</v>
      </c>
      <c r="J1177">
        <v>34</v>
      </c>
      <c r="K1177">
        <v>17</v>
      </c>
      <c r="L1177">
        <v>25</v>
      </c>
      <c r="M1177">
        <v>20</v>
      </c>
      <c r="N1177">
        <v>15</v>
      </c>
      <c r="O1177">
        <v>0</v>
      </c>
      <c r="P1177">
        <v>0</v>
      </c>
      <c r="Q1177">
        <v>0</v>
      </c>
      <c r="R1177">
        <v>29</v>
      </c>
      <c r="S1177">
        <v>7</v>
      </c>
      <c r="T1177">
        <v>5</v>
      </c>
      <c r="U1177">
        <v>19</v>
      </c>
      <c r="V1177">
        <v>34</v>
      </c>
      <c r="W1177">
        <v>17</v>
      </c>
      <c r="X1177">
        <v>25</v>
      </c>
      <c r="Y1177">
        <v>20</v>
      </c>
      <c r="Z1177">
        <v>15</v>
      </c>
    </row>
    <row r="1178" spans="1:26" x14ac:dyDescent="0.25">
      <c r="A1178">
        <v>1954</v>
      </c>
      <c r="B1178" t="s">
        <v>1035</v>
      </c>
      <c r="C1178">
        <v>0</v>
      </c>
      <c r="D1178">
        <v>0</v>
      </c>
      <c r="E1178">
        <v>0</v>
      </c>
      <c r="F1178">
        <v>19</v>
      </c>
      <c r="G1178">
        <v>9</v>
      </c>
      <c r="H1178">
        <v>3</v>
      </c>
      <c r="I1178">
        <v>6</v>
      </c>
      <c r="J1178">
        <v>3</v>
      </c>
      <c r="K1178">
        <v>9</v>
      </c>
      <c r="L1178">
        <v>14</v>
      </c>
      <c r="M1178">
        <v>29</v>
      </c>
      <c r="N1178">
        <v>7</v>
      </c>
      <c r="O1178">
        <v>0</v>
      </c>
      <c r="P1178">
        <v>0</v>
      </c>
      <c r="Q1178">
        <v>0</v>
      </c>
      <c r="R1178">
        <v>19</v>
      </c>
      <c r="S1178">
        <v>9</v>
      </c>
      <c r="T1178">
        <v>3</v>
      </c>
      <c r="U1178">
        <v>6</v>
      </c>
      <c r="V1178">
        <v>3</v>
      </c>
      <c r="W1178">
        <v>9</v>
      </c>
      <c r="X1178">
        <v>14</v>
      </c>
      <c r="Y1178">
        <v>29</v>
      </c>
      <c r="Z1178">
        <v>7</v>
      </c>
    </row>
    <row r="1179" spans="1:26" x14ac:dyDescent="0.25">
      <c r="A1179">
        <v>1955</v>
      </c>
      <c r="B1179" t="s">
        <v>1035</v>
      </c>
      <c r="C1179">
        <v>0</v>
      </c>
      <c r="D1179">
        <v>0</v>
      </c>
      <c r="E1179">
        <v>0</v>
      </c>
      <c r="F1179">
        <v>19</v>
      </c>
      <c r="G1179">
        <v>9</v>
      </c>
      <c r="H1179">
        <v>3</v>
      </c>
      <c r="I1179">
        <v>6</v>
      </c>
      <c r="J1179">
        <v>3</v>
      </c>
      <c r="K1179">
        <v>9</v>
      </c>
      <c r="L1179">
        <v>14</v>
      </c>
      <c r="M1179">
        <v>29</v>
      </c>
      <c r="N1179">
        <v>7</v>
      </c>
      <c r="O1179">
        <v>0</v>
      </c>
      <c r="P1179">
        <v>0</v>
      </c>
      <c r="Q1179">
        <v>0</v>
      </c>
      <c r="R1179">
        <v>19</v>
      </c>
      <c r="S1179">
        <v>9</v>
      </c>
      <c r="T1179">
        <v>3</v>
      </c>
      <c r="U1179">
        <v>6</v>
      </c>
      <c r="V1179">
        <v>3</v>
      </c>
      <c r="W1179">
        <v>9</v>
      </c>
      <c r="X1179">
        <v>14</v>
      </c>
      <c r="Y1179">
        <v>29</v>
      </c>
      <c r="Z1179">
        <v>7</v>
      </c>
    </row>
    <row r="1180" spans="1:26" x14ac:dyDescent="0.25">
      <c r="A1180">
        <v>1956</v>
      </c>
      <c r="B1180" t="s">
        <v>1035</v>
      </c>
      <c r="C1180">
        <v>0</v>
      </c>
      <c r="D1180">
        <v>0</v>
      </c>
      <c r="E1180">
        <v>0</v>
      </c>
      <c r="F1180">
        <v>36</v>
      </c>
      <c r="G1180">
        <v>36</v>
      </c>
      <c r="H1180">
        <v>36</v>
      </c>
      <c r="I1180">
        <v>36</v>
      </c>
      <c r="J1180">
        <v>0</v>
      </c>
      <c r="K1180">
        <v>36</v>
      </c>
      <c r="L1180">
        <v>36</v>
      </c>
      <c r="M1180">
        <v>36</v>
      </c>
      <c r="N1180">
        <v>36</v>
      </c>
      <c r="O1180">
        <v>0</v>
      </c>
      <c r="P1180">
        <v>0</v>
      </c>
      <c r="Q1180">
        <v>0</v>
      </c>
      <c r="R1180">
        <v>5</v>
      </c>
      <c r="S1180">
        <v>13</v>
      </c>
      <c r="T1180">
        <v>2</v>
      </c>
      <c r="U1180">
        <v>11</v>
      </c>
      <c r="V1180">
        <v>0</v>
      </c>
      <c r="W1180">
        <v>5</v>
      </c>
      <c r="X1180">
        <v>6</v>
      </c>
      <c r="Y1180">
        <v>21</v>
      </c>
      <c r="Z1180">
        <v>9</v>
      </c>
    </row>
    <row r="1181" spans="1:26" x14ac:dyDescent="0.25">
      <c r="A1181">
        <v>1957</v>
      </c>
      <c r="B1181" t="s">
        <v>1035</v>
      </c>
      <c r="C1181">
        <v>0</v>
      </c>
      <c r="D1181">
        <v>0</v>
      </c>
      <c r="E1181">
        <v>0</v>
      </c>
      <c r="F1181">
        <v>19</v>
      </c>
      <c r="G1181">
        <v>9</v>
      </c>
      <c r="H1181">
        <v>3</v>
      </c>
      <c r="I1181">
        <v>6</v>
      </c>
      <c r="J1181">
        <v>3</v>
      </c>
      <c r="K1181">
        <v>9</v>
      </c>
      <c r="L1181">
        <v>14</v>
      </c>
      <c r="M1181">
        <v>29</v>
      </c>
      <c r="N1181">
        <v>7</v>
      </c>
      <c r="O1181">
        <v>0</v>
      </c>
      <c r="P1181">
        <v>0</v>
      </c>
      <c r="Q1181">
        <v>0</v>
      </c>
      <c r="R1181">
        <v>19</v>
      </c>
      <c r="S1181">
        <v>9</v>
      </c>
      <c r="T1181">
        <v>3</v>
      </c>
      <c r="U1181">
        <v>6</v>
      </c>
      <c r="V1181">
        <v>3</v>
      </c>
      <c r="W1181">
        <v>9</v>
      </c>
      <c r="X1181">
        <v>14</v>
      </c>
      <c r="Y1181">
        <v>29</v>
      </c>
      <c r="Z1181">
        <v>7</v>
      </c>
    </row>
    <row r="1182" spans="1:26" x14ac:dyDescent="0.25">
      <c r="A1182">
        <v>1958</v>
      </c>
      <c r="B1182" t="s">
        <v>1035</v>
      </c>
      <c r="C1182">
        <v>0</v>
      </c>
      <c r="D1182">
        <v>0</v>
      </c>
      <c r="E1182">
        <v>0</v>
      </c>
      <c r="F1182">
        <v>20</v>
      </c>
      <c r="G1182">
        <v>16</v>
      </c>
      <c r="H1182">
        <v>29</v>
      </c>
      <c r="I1182">
        <v>11</v>
      </c>
      <c r="J1182">
        <v>12</v>
      </c>
      <c r="K1182">
        <v>10</v>
      </c>
      <c r="L1182">
        <v>2</v>
      </c>
      <c r="M1182">
        <v>46</v>
      </c>
      <c r="N1182">
        <v>27</v>
      </c>
      <c r="O1182">
        <v>0</v>
      </c>
      <c r="P1182">
        <v>0</v>
      </c>
      <c r="Q1182">
        <v>0</v>
      </c>
      <c r="R1182">
        <v>20</v>
      </c>
      <c r="S1182">
        <v>16</v>
      </c>
      <c r="T1182">
        <v>29</v>
      </c>
      <c r="U1182">
        <v>11</v>
      </c>
      <c r="V1182">
        <v>12</v>
      </c>
      <c r="W1182">
        <v>10</v>
      </c>
      <c r="X1182">
        <v>2</v>
      </c>
      <c r="Y1182">
        <v>46</v>
      </c>
      <c r="Z1182">
        <v>27</v>
      </c>
    </row>
    <row r="1183" spans="1:26" x14ac:dyDescent="0.25">
      <c r="A1183">
        <v>1959</v>
      </c>
      <c r="B1183" t="s">
        <v>1035</v>
      </c>
      <c r="C1183">
        <v>0</v>
      </c>
      <c r="D1183">
        <v>0</v>
      </c>
      <c r="E1183">
        <v>0</v>
      </c>
      <c r="F1183">
        <v>20</v>
      </c>
      <c r="G1183">
        <v>16</v>
      </c>
      <c r="H1183">
        <v>29</v>
      </c>
      <c r="I1183">
        <v>11</v>
      </c>
      <c r="J1183">
        <v>12</v>
      </c>
      <c r="K1183">
        <v>10</v>
      </c>
      <c r="L1183">
        <v>2</v>
      </c>
      <c r="M1183">
        <v>46</v>
      </c>
      <c r="N1183">
        <v>27</v>
      </c>
      <c r="O1183">
        <v>0</v>
      </c>
      <c r="P1183">
        <v>0</v>
      </c>
      <c r="Q1183">
        <v>0</v>
      </c>
      <c r="R1183">
        <v>20</v>
      </c>
      <c r="S1183">
        <v>16</v>
      </c>
      <c r="T1183">
        <v>29</v>
      </c>
      <c r="U1183">
        <v>11</v>
      </c>
      <c r="V1183">
        <v>12</v>
      </c>
      <c r="W1183">
        <v>10</v>
      </c>
      <c r="X1183">
        <v>2</v>
      </c>
      <c r="Y1183">
        <v>46</v>
      </c>
      <c r="Z1183">
        <v>27</v>
      </c>
    </row>
    <row r="1184" spans="1:26" x14ac:dyDescent="0.25">
      <c r="A1184">
        <v>1960</v>
      </c>
      <c r="B1184" t="s">
        <v>1035</v>
      </c>
      <c r="C1184">
        <v>0</v>
      </c>
      <c r="D1184">
        <v>0</v>
      </c>
      <c r="E1184">
        <v>0</v>
      </c>
      <c r="F1184">
        <v>20</v>
      </c>
      <c r="G1184">
        <v>16</v>
      </c>
      <c r="H1184">
        <v>29</v>
      </c>
      <c r="I1184">
        <v>11</v>
      </c>
      <c r="J1184">
        <v>12</v>
      </c>
      <c r="K1184">
        <v>10</v>
      </c>
      <c r="L1184">
        <v>2</v>
      </c>
      <c r="M1184">
        <v>46</v>
      </c>
      <c r="N1184">
        <v>27</v>
      </c>
      <c r="O1184">
        <v>0</v>
      </c>
      <c r="P1184">
        <v>0</v>
      </c>
      <c r="Q1184">
        <v>0</v>
      </c>
      <c r="R1184">
        <v>20</v>
      </c>
      <c r="S1184">
        <v>16</v>
      </c>
      <c r="T1184">
        <v>29</v>
      </c>
      <c r="U1184">
        <v>11</v>
      </c>
      <c r="V1184">
        <v>12</v>
      </c>
      <c r="W1184">
        <v>10</v>
      </c>
      <c r="X1184">
        <v>2</v>
      </c>
      <c r="Y1184">
        <v>46</v>
      </c>
      <c r="Z1184">
        <v>27</v>
      </c>
    </row>
    <row r="1185" spans="1:26" x14ac:dyDescent="0.25">
      <c r="A1185">
        <v>1961</v>
      </c>
      <c r="B1185" t="s">
        <v>1035</v>
      </c>
      <c r="C1185">
        <v>0</v>
      </c>
      <c r="D1185">
        <v>0</v>
      </c>
      <c r="E1185">
        <v>0</v>
      </c>
      <c r="F1185">
        <v>19</v>
      </c>
      <c r="G1185">
        <v>9</v>
      </c>
      <c r="H1185">
        <v>3</v>
      </c>
      <c r="I1185">
        <v>6</v>
      </c>
      <c r="J1185">
        <v>3</v>
      </c>
      <c r="K1185">
        <v>9</v>
      </c>
      <c r="L1185">
        <v>14</v>
      </c>
      <c r="M1185">
        <v>29</v>
      </c>
      <c r="N1185">
        <v>7</v>
      </c>
      <c r="O1185">
        <v>0</v>
      </c>
      <c r="P1185">
        <v>0</v>
      </c>
      <c r="Q1185">
        <v>0</v>
      </c>
      <c r="R1185">
        <v>19</v>
      </c>
      <c r="S1185">
        <v>9</v>
      </c>
      <c r="T1185">
        <v>3</v>
      </c>
      <c r="U1185">
        <v>6</v>
      </c>
      <c r="V1185">
        <v>3</v>
      </c>
      <c r="W1185">
        <v>9</v>
      </c>
      <c r="X1185">
        <v>14</v>
      </c>
      <c r="Y1185">
        <v>29</v>
      </c>
      <c r="Z1185">
        <v>7</v>
      </c>
    </row>
    <row r="1186" spans="1:26" x14ac:dyDescent="0.25">
      <c r="A1186">
        <v>1962</v>
      </c>
      <c r="B1186" t="s">
        <v>1036</v>
      </c>
      <c r="C1186">
        <v>1</v>
      </c>
      <c r="D1186">
        <v>9</v>
      </c>
      <c r="E1186">
        <v>6</v>
      </c>
      <c r="F1186">
        <v>10</v>
      </c>
      <c r="G1186">
        <v>10</v>
      </c>
      <c r="H1186">
        <v>10</v>
      </c>
      <c r="I1186">
        <v>10</v>
      </c>
      <c r="J1186">
        <v>10</v>
      </c>
      <c r="K1186">
        <v>10</v>
      </c>
      <c r="L1186">
        <v>10</v>
      </c>
      <c r="M1186">
        <v>10</v>
      </c>
      <c r="N1186">
        <v>9</v>
      </c>
      <c r="O1186">
        <v>1</v>
      </c>
      <c r="P1186">
        <v>9</v>
      </c>
      <c r="Q1186">
        <v>6</v>
      </c>
      <c r="R1186">
        <v>10</v>
      </c>
      <c r="S1186">
        <v>29</v>
      </c>
      <c r="T1186">
        <v>10</v>
      </c>
      <c r="U1186">
        <v>13</v>
      </c>
      <c r="V1186">
        <v>13</v>
      </c>
      <c r="W1186">
        <v>6</v>
      </c>
      <c r="X1186">
        <v>11</v>
      </c>
      <c r="Y1186">
        <v>13</v>
      </c>
      <c r="Z1186">
        <v>6</v>
      </c>
    </row>
    <row r="1187" spans="1:26" x14ac:dyDescent="0.25">
      <c r="A1187">
        <v>1963</v>
      </c>
      <c r="B1187" t="s">
        <v>1036</v>
      </c>
      <c r="C1187">
        <v>0</v>
      </c>
      <c r="D1187">
        <v>2</v>
      </c>
      <c r="E1187">
        <v>2</v>
      </c>
      <c r="F1187">
        <v>2</v>
      </c>
      <c r="G1187">
        <v>2</v>
      </c>
      <c r="H1187">
        <v>2</v>
      </c>
      <c r="I1187">
        <v>3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5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1964</v>
      </c>
      <c r="B1188" t="s">
        <v>1036</v>
      </c>
      <c r="C1188">
        <v>1</v>
      </c>
      <c r="D1188">
        <v>9</v>
      </c>
      <c r="E1188">
        <v>6</v>
      </c>
      <c r="F1188">
        <v>10</v>
      </c>
      <c r="G1188">
        <v>10</v>
      </c>
      <c r="H1188">
        <v>10</v>
      </c>
      <c r="I1188">
        <v>10</v>
      </c>
      <c r="J1188">
        <v>0</v>
      </c>
      <c r="K1188">
        <v>10</v>
      </c>
      <c r="L1188">
        <v>10</v>
      </c>
      <c r="M1188">
        <v>10</v>
      </c>
      <c r="N1188">
        <v>9</v>
      </c>
      <c r="O1188">
        <v>1</v>
      </c>
      <c r="P1188">
        <v>9</v>
      </c>
      <c r="Q1188">
        <v>6</v>
      </c>
      <c r="R1188">
        <v>7</v>
      </c>
      <c r="S1188">
        <v>29</v>
      </c>
      <c r="T1188">
        <v>10</v>
      </c>
      <c r="U1188">
        <v>13</v>
      </c>
      <c r="V1188">
        <v>0</v>
      </c>
      <c r="W1188">
        <v>6</v>
      </c>
      <c r="X1188">
        <v>11</v>
      </c>
      <c r="Y1188">
        <v>13</v>
      </c>
      <c r="Z1188">
        <v>6</v>
      </c>
    </row>
    <row r="1189" spans="1:26" x14ac:dyDescent="0.25">
      <c r="A1189">
        <v>1965</v>
      </c>
      <c r="B1189" t="s">
        <v>1036</v>
      </c>
      <c r="C1189">
        <v>1</v>
      </c>
      <c r="D1189">
        <v>9</v>
      </c>
      <c r="E1189">
        <v>6</v>
      </c>
      <c r="F1189">
        <v>10</v>
      </c>
      <c r="G1189">
        <v>10</v>
      </c>
      <c r="H1189">
        <v>10</v>
      </c>
      <c r="I1189">
        <v>10</v>
      </c>
      <c r="J1189">
        <v>10</v>
      </c>
      <c r="K1189">
        <v>10</v>
      </c>
      <c r="L1189">
        <v>10</v>
      </c>
      <c r="M1189">
        <v>10</v>
      </c>
      <c r="N1189">
        <v>9</v>
      </c>
      <c r="O1189">
        <v>1</v>
      </c>
      <c r="P1189">
        <v>9</v>
      </c>
      <c r="Q1189">
        <v>6</v>
      </c>
      <c r="R1189">
        <v>10</v>
      </c>
      <c r="S1189">
        <v>29</v>
      </c>
      <c r="T1189">
        <v>10</v>
      </c>
      <c r="U1189">
        <v>13</v>
      </c>
      <c r="V1189">
        <v>13</v>
      </c>
      <c r="W1189">
        <v>6</v>
      </c>
      <c r="X1189">
        <v>11</v>
      </c>
      <c r="Y1189">
        <v>13</v>
      </c>
      <c r="Z1189">
        <v>6</v>
      </c>
    </row>
    <row r="1190" spans="1:26" x14ac:dyDescent="0.25">
      <c r="A1190">
        <v>1966</v>
      </c>
      <c r="B1190" t="s">
        <v>1036</v>
      </c>
      <c r="C1190">
        <v>9</v>
      </c>
      <c r="D1190">
        <v>3</v>
      </c>
      <c r="E1190">
        <v>4</v>
      </c>
      <c r="F1190">
        <v>4</v>
      </c>
      <c r="G1190">
        <v>4</v>
      </c>
      <c r="H1190">
        <v>4</v>
      </c>
      <c r="I1190">
        <v>4</v>
      </c>
      <c r="J1190">
        <v>3</v>
      </c>
      <c r="K1190">
        <v>3</v>
      </c>
      <c r="L1190">
        <v>4</v>
      </c>
      <c r="M1190">
        <v>4</v>
      </c>
      <c r="N1190">
        <v>4</v>
      </c>
      <c r="O1190">
        <v>9</v>
      </c>
      <c r="P1190">
        <v>6</v>
      </c>
      <c r="Q1190">
        <v>2</v>
      </c>
      <c r="R1190">
        <v>8</v>
      </c>
      <c r="S1190">
        <v>10</v>
      </c>
      <c r="T1190">
        <v>4</v>
      </c>
      <c r="U1190">
        <v>2</v>
      </c>
      <c r="V1190">
        <v>6</v>
      </c>
      <c r="W1190">
        <v>9</v>
      </c>
      <c r="X1190">
        <v>7</v>
      </c>
      <c r="Y1190">
        <v>4</v>
      </c>
      <c r="Z1190">
        <v>1</v>
      </c>
    </row>
    <row r="1191" spans="1:26" x14ac:dyDescent="0.25">
      <c r="A1191">
        <v>1967</v>
      </c>
      <c r="B1191" t="s">
        <v>1036</v>
      </c>
      <c r="C1191">
        <v>0</v>
      </c>
      <c r="D1191">
        <v>3</v>
      </c>
      <c r="E1191">
        <v>3</v>
      </c>
      <c r="F1191">
        <v>4</v>
      </c>
      <c r="G1191">
        <v>2</v>
      </c>
      <c r="H1191">
        <v>2</v>
      </c>
      <c r="I1191">
        <v>2</v>
      </c>
      <c r="J1191">
        <v>2</v>
      </c>
      <c r="K1191">
        <v>2</v>
      </c>
      <c r="L1191">
        <v>2</v>
      </c>
      <c r="M1191">
        <v>2</v>
      </c>
      <c r="N1191">
        <v>2</v>
      </c>
      <c r="O1191">
        <v>0</v>
      </c>
      <c r="P1191">
        <v>4</v>
      </c>
      <c r="Q1191">
        <v>4</v>
      </c>
      <c r="R1191">
        <v>4</v>
      </c>
      <c r="S1191">
        <v>2</v>
      </c>
      <c r="T1191">
        <v>4</v>
      </c>
      <c r="U1191">
        <v>5</v>
      </c>
      <c r="V1191">
        <v>3</v>
      </c>
      <c r="W1191">
        <v>4</v>
      </c>
      <c r="X1191">
        <v>7</v>
      </c>
      <c r="Y1191">
        <v>2</v>
      </c>
      <c r="Z1191">
        <v>7</v>
      </c>
    </row>
    <row r="1192" spans="1:26" x14ac:dyDescent="0.25">
      <c r="A1192">
        <v>1968</v>
      </c>
      <c r="B1192" t="s">
        <v>1036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6</v>
      </c>
      <c r="T1192">
        <v>0</v>
      </c>
      <c r="U1192">
        <v>5</v>
      </c>
      <c r="V1192">
        <v>7</v>
      </c>
      <c r="W1192">
        <v>2</v>
      </c>
      <c r="X1192">
        <v>2</v>
      </c>
      <c r="Y1192">
        <v>2</v>
      </c>
      <c r="Z1192">
        <v>2</v>
      </c>
    </row>
    <row r="1193" spans="1:26" x14ac:dyDescent="0.25">
      <c r="A1193">
        <v>1969</v>
      </c>
      <c r="B1193" t="s">
        <v>1036</v>
      </c>
      <c r="C1193">
        <v>9</v>
      </c>
      <c r="D1193">
        <v>3</v>
      </c>
      <c r="E1193">
        <v>4</v>
      </c>
      <c r="F1193">
        <v>4</v>
      </c>
      <c r="G1193">
        <v>4</v>
      </c>
      <c r="H1193">
        <v>4</v>
      </c>
      <c r="I1193">
        <v>4</v>
      </c>
      <c r="J1193">
        <v>3</v>
      </c>
      <c r="K1193">
        <v>3</v>
      </c>
      <c r="L1193">
        <v>4</v>
      </c>
      <c r="M1193">
        <v>4</v>
      </c>
      <c r="N1193">
        <v>4</v>
      </c>
      <c r="O1193">
        <v>9</v>
      </c>
      <c r="P1193">
        <v>6</v>
      </c>
      <c r="Q1193">
        <v>2</v>
      </c>
      <c r="R1193">
        <v>8</v>
      </c>
      <c r="S1193">
        <v>10</v>
      </c>
      <c r="T1193">
        <v>4</v>
      </c>
      <c r="U1193">
        <v>2</v>
      </c>
      <c r="V1193">
        <v>6</v>
      </c>
      <c r="W1193">
        <v>9</v>
      </c>
      <c r="X1193">
        <v>7</v>
      </c>
      <c r="Y1193">
        <v>4</v>
      </c>
      <c r="Z1193">
        <v>1</v>
      </c>
    </row>
    <row r="1194" spans="1:26" x14ac:dyDescent="0.25">
      <c r="A1194">
        <v>1970</v>
      </c>
      <c r="B1194" t="s">
        <v>1036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6</v>
      </c>
      <c r="T1194">
        <v>0</v>
      </c>
      <c r="U1194">
        <v>5</v>
      </c>
      <c r="V1194">
        <v>7</v>
      </c>
      <c r="W1194">
        <v>2</v>
      </c>
      <c r="X1194">
        <v>2</v>
      </c>
      <c r="Y1194">
        <v>2</v>
      </c>
      <c r="Z1194">
        <v>2</v>
      </c>
    </row>
    <row r="1195" spans="1:26" x14ac:dyDescent="0.25">
      <c r="A1195">
        <v>1971</v>
      </c>
      <c r="B1195" t="s">
        <v>1036</v>
      </c>
      <c r="C1195">
        <v>0</v>
      </c>
      <c r="D1195">
        <v>2</v>
      </c>
      <c r="E1195">
        <v>2</v>
      </c>
      <c r="F1195">
        <v>2</v>
      </c>
      <c r="G1195">
        <v>2</v>
      </c>
      <c r="H1195">
        <v>2</v>
      </c>
      <c r="I1195">
        <v>3</v>
      </c>
      <c r="J1195">
        <v>2</v>
      </c>
      <c r="K1195">
        <v>2</v>
      </c>
      <c r="L1195">
        <v>2</v>
      </c>
      <c r="M1195">
        <v>3</v>
      </c>
      <c r="N1195">
        <v>2</v>
      </c>
      <c r="O1195">
        <v>0</v>
      </c>
      <c r="P1195">
        <v>2</v>
      </c>
      <c r="Q1195">
        <v>1</v>
      </c>
      <c r="R1195">
        <v>1</v>
      </c>
      <c r="S1195">
        <v>1</v>
      </c>
      <c r="T1195">
        <v>2</v>
      </c>
      <c r="U1195">
        <v>2</v>
      </c>
      <c r="V1195">
        <v>2</v>
      </c>
      <c r="W1195">
        <v>2</v>
      </c>
      <c r="X1195">
        <v>2</v>
      </c>
      <c r="Y1195">
        <v>3</v>
      </c>
      <c r="Z1195">
        <v>2</v>
      </c>
    </row>
    <row r="1196" spans="1:26" x14ac:dyDescent="0.25">
      <c r="A1196">
        <v>1972</v>
      </c>
      <c r="B1196" t="s">
        <v>1036</v>
      </c>
      <c r="C1196">
        <v>0</v>
      </c>
      <c r="D1196">
        <v>0</v>
      </c>
      <c r="E1196">
        <v>2</v>
      </c>
      <c r="F1196">
        <v>2</v>
      </c>
      <c r="G1196">
        <v>2</v>
      </c>
      <c r="H1196">
        <v>2</v>
      </c>
      <c r="I1196">
        <v>3</v>
      </c>
      <c r="J1196">
        <v>2</v>
      </c>
      <c r="K1196">
        <v>2</v>
      </c>
      <c r="L1196">
        <v>2</v>
      </c>
      <c r="M1196">
        <v>3</v>
      </c>
      <c r="N1196">
        <v>2</v>
      </c>
      <c r="O1196">
        <v>0</v>
      </c>
      <c r="P1196">
        <v>0</v>
      </c>
      <c r="Q1196">
        <v>1</v>
      </c>
      <c r="R1196">
        <v>1</v>
      </c>
      <c r="S1196">
        <v>1</v>
      </c>
      <c r="T1196">
        <v>2</v>
      </c>
      <c r="U1196">
        <v>2</v>
      </c>
      <c r="V1196">
        <v>2</v>
      </c>
      <c r="W1196">
        <v>2</v>
      </c>
      <c r="X1196">
        <v>2</v>
      </c>
      <c r="Y1196">
        <v>3</v>
      </c>
      <c r="Z1196">
        <v>2</v>
      </c>
    </row>
    <row r="1197" spans="1:26" x14ac:dyDescent="0.25">
      <c r="A1197">
        <v>1973</v>
      </c>
      <c r="B1197" t="s">
        <v>1036</v>
      </c>
      <c r="C1197">
        <v>9</v>
      </c>
      <c r="D1197">
        <v>3</v>
      </c>
      <c r="E1197">
        <v>4</v>
      </c>
      <c r="F1197">
        <v>4</v>
      </c>
      <c r="G1197">
        <v>4</v>
      </c>
      <c r="H1197">
        <v>4</v>
      </c>
      <c r="I1197">
        <v>4</v>
      </c>
      <c r="J1197">
        <v>3</v>
      </c>
      <c r="K1197">
        <v>3</v>
      </c>
      <c r="L1197">
        <v>4</v>
      </c>
      <c r="M1197">
        <v>4</v>
      </c>
      <c r="N1197">
        <v>4</v>
      </c>
      <c r="O1197">
        <v>9</v>
      </c>
      <c r="P1197">
        <v>6</v>
      </c>
      <c r="Q1197">
        <v>2</v>
      </c>
      <c r="R1197">
        <v>8</v>
      </c>
      <c r="S1197">
        <v>10</v>
      </c>
      <c r="T1197">
        <v>4</v>
      </c>
      <c r="U1197">
        <v>2</v>
      </c>
      <c r="V1197">
        <v>6</v>
      </c>
      <c r="W1197">
        <v>9</v>
      </c>
      <c r="X1197">
        <v>7</v>
      </c>
      <c r="Y1197">
        <v>4</v>
      </c>
      <c r="Z1197">
        <v>1</v>
      </c>
    </row>
    <row r="1198" spans="1:26" x14ac:dyDescent="0.25">
      <c r="A1198">
        <v>1974</v>
      </c>
      <c r="B1198" t="s">
        <v>1036</v>
      </c>
      <c r="C1198">
        <v>0</v>
      </c>
      <c r="D1198">
        <v>2</v>
      </c>
      <c r="E1198">
        <v>2</v>
      </c>
      <c r="F1198">
        <v>2</v>
      </c>
      <c r="G1198">
        <v>2</v>
      </c>
      <c r="H1198">
        <v>2</v>
      </c>
      <c r="I1198">
        <v>3</v>
      </c>
      <c r="J1198">
        <v>2</v>
      </c>
      <c r="K1198">
        <v>2</v>
      </c>
      <c r="L1198">
        <v>2</v>
      </c>
      <c r="M1198">
        <v>3</v>
      </c>
      <c r="N1198">
        <v>2</v>
      </c>
      <c r="O1198">
        <v>0</v>
      </c>
      <c r="P1198">
        <v>2</v>
      </c>
      <c r="Q1198">
        <v>1</v>
      </c>
      <c r="R1198">
        <v>1</v>
      </c>
      <c r="S1198">
        <v>1</v>
      </c>
      <c r="T1198">
        <v>2</v>
      </c>
      <c r="U1198">
        <v>2</v>
      </c>
      <c r="V1198">
        <v>2</v>
      </c>
      <c r="W1198">
        <v>2</v>
      </c>
      <c r="X1198">
        <v>2</v>
      </c>
      <c r="Y1198">
        <v>3</v>
      </c>
      <c r="Z1198">
        <v>2</v>
      </c>
    </row>
    <row r="1199" spans="1:26" x14ac:dyDescent="0.25">
      <c r="A1199">
        <v>1975</v>
      </c>
      <c r="B1199" t="s">
        <v>1036</v>
      </c>
      <c r="C1199">
        <v>1</v>
      </c>
      <c r="D1199">
        <v>9</v>
      </c>
      <c r="E1199">
        <v>6</v>
      </c>
      <c r="F1199">
        <v>10</v>
      </c>
      <c r="G1199">
        <v>10</v>
      </c>
      <c r="H1199">
        <v>10</v>
      </c>
      <c r="I1199">
        <v>10</v>
      </c>
      <c r="J1199">
        <v>10</v>
      </c>
      <c r="K1199">
        <v>10</v>
      </c>
      <c r="L1199">
        <v>10</v>
      </c>
      <c r="M1199">
        <v>10</v>
      </c>
      <c r="N1199">
        <v>9</v>
      </c>
      <c r="O1199">
        <v>1</v>
      </c>
      <c r="P1199">
        <v>9</v>
      </c>
      <c r="Q1199">
        <v>6</v>
      </c>
      <c r="R1199">
        <v>10</v>
      </c>
      <c r="S1199">
        <v>29</v>
      </c>
      <c r="T1199">
        <v>10</v>
      </c>
      <c r="U1199">
        <v>13</v>
      </c>
      <c r="V1199">
        <v>13</v>
      </c>
      <c r="W1199">
        <v>6</v>
      </c>
      <c r="X1199">
        <v>11</v>
      </c>
      <c r="Y1199">
        <v>5</v>
      </c>
      <c r="Z1199">
        <v>1</v>
      </c>
    </row>
    <row r="1200" spans="1:26" x14ac:dyDescent="0.25">
      <c r="A1200">
        <v>1976</v>
      </c>
      <c r="B1200" t="s">
        <v>1036</v>
      </c>
      <c r="C1200">
        <v>1</v>
      </c>
      <c r="D1200">
        <v>9</v>
      </c>
      <c r="E1200">
        <v>6</v>
      </c>
      <c r="F1200">
        <v>10</v>
      </c>
      <c r="G1200">
        <v>10</v>
      </c>
      <c r="H1200">
        <v>10</v>
      </c>
      <c r="I1200">
        <v>10</v>
      </c>
      <c r="J1200">
        <v>10</v>
      </c>
      <c r="K1200">
        <v>10</v>
      </c>
      <c r="L1200">
        <v>10</v>
      </c>
      <c r="M1200">
        <v>10</v>
      </c>
      <c r="N1200">
        <v>9</v>
      </c>
      <c r="O1200">
        <v>1</v>
      </c>
      <c r="P1200">
        <v>9</v>
      </c>
      <c r="Q1200">
        <v>6</v>
      </c>
      <c r="R1200">
        <v>7</v>
      </c>
      <c r="S1200">
        <v>29</v>
      </c>
      <c r="T1200">
        <v>10</v>
      </c>
      <c r="U1200">
        <v>13</v>
      </c>
      <c r="V1200">
        <v>13</v>
      </c>
      <c r="W1200">
        <v>6</v>
      </c>
      <c r="X1200">
        <v>11</v>
      </c>
      <c r="Y1200">
        <v>13</v>
      </c>
      <c r="Z1200">
        <v>6</v>
      </c>
    </row>
    <row r="1201" spans="1:26" x14ac:dyDescent="0.25">
      <c r="A1201">
        <v>1977</v>
      </c>
      <c r="B1201" t="s">
        <v>1036</v>
      </c>
      <c r="C1201">
        <v>1</v>
      </c>
      <c r="D1201">
        <v>9</v>
      </c>
      <c r="E1201">
        <v>6</v>
      </c>
      <c r="F1201">
        <v>10</v>
      </c>
      <c r="G1201">
        <v>10</v>
      </c>
      <c r="H1201">
        <v>10</v>
      </c>
      <c r="I1201">
        <v>10</v>
      </c>
      <c r="J1201">
        <v>10</v>
      </c>
      <c r="K1201">
        <v>10</v>
      </c>
      <c r="L1201">
        <v>10</v>
      </c>
      <c r="M1201">
        <v>10</v>
      </c>
      <c r="N1201">
        <v>9</v>
      </c>
      <c r="O1201">
        <v>1</v>
      </c>
      <c r="P1201">
        <v>9</v>
      </c>
      <c r="Q1201">
        <v>6</v>
      </c>
      <c r="R1201">
        <v>7</v>
      </c>
      <c r="S1201">
        <v>29</v>
      </c>
      <c r="T1201">
        <v>10</v>
      </c>
      <c r="U1201">
        <v>13</v>
      </c>
      <c r="V1201">
        <v>13</v>
      </c>
      <c r="W1201">
        <v>6</v>
      </c>
      <c r="X1201">
        <v>11</v>
      </c>
      <c r="Y1201">
        <v>1</v>
      </c>
      <c r="Z1201">
        <v>1</v>
      </c>
    </row>
    <row r="1202" spans="1:26" x14ac:dyDescent="0.25">
      <c r="A1202">
        <v>1978</v>
      </c>
      <c r="B1202" t="s">
        <v>1036</v>
      </c>
      <c r="C1202">
        <v>0</v>
      </c>
      <c r="D1202">
        <v>2</v>
      </c>
      <c r="E1202">
        <v>2</v>
      </c>
      <c r="F1202">
        <v>2</v>
      </c>
      <c r="G1202">
        <v>2</v>
      </c>
      <c r="H1202">
        <v>2</v>
      </c>
      <c r="I1202">
        <v>3</v>
      </c>
      <c r="J1202">
        <v>2</v>
      </c>
      <c r="K1202">
        <v>2</v>
      </c>
      <c r="L1202">
        <v>2</v>
      </c>
      <c r="M1202">
        <v>3</v>
      </c>
      <c r="N1202">
        <v>2</v>
      </c>
      <c r="O1202">
        <v>0</v>
      </c>
      <c r="P1202">
        <v>2</v>
      </c>
      <c r="Q1202">
        <v>1</v>
      </c>
      <c r="R1202">
        <v>1</v>
      </c>
      <c r="S1202">
        <v>1</v>
      </c>
      <c r="T1202">
        <v>2</v>
      </c>
      <c r="U1202">
        <v>2</v>
      </c>
      <c r="V1202">
        <v>2</v>
      </c>
      <c r="W1202">
        <v>2</v>
      </c>
      <c r="X1202">
        <v>2</v>
      </c>
      <c r="Y1202">
        <v>3</v>
      </c>
      <c r="Z1202">
        <v>2</v>
      </c>
    </row>
    <row r="1203" spans="1:26" x14ac:dyDescent="0.25">
      <c r="A1203">
        <v>1979</v>
      </c>
      <c r="B1203" t="s">
        <v>1037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11</v>
      </c>
      <c r="I1203">
        <v>13</v>
      </c>
      <c r="J1203">
        <v>12</v>
      </c>
      <c r="K1203">
        <v>13</v>
      </c>
      <c r="L1203">
        <v>13</v>
      </c>
      <c r="M1203">
        <v>11</v>
      </c>
      <c r="N1203">
        <v>13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16</v>
      </c>
      <c r="U1203">
        <v>20</v>
      </c>
      <c r="V1203">
        <v>7</v>
      </c>
      <c r="W1203">
        <v>13</v>
      </c>
      <c r="X1203">
        <v>16</v>
      </c>
      <c r="Y1203">
        <v>22</v>
      </c>
      <c r="Z1203">
        <v>11</v>
      </c>
    </row>
    <row r="1204" spans="1:26" x14ac:dyDescent="0.25">
      <c r="A1204">
        <v>1980</v>
      </c>
      <c r="B1204" t="s">
        <v>1037</v>
      </c>
      <c r="C1204">
        <v>21</v>
      </c>
      <c r="D1204">
        <v>21</v>
      </c>
      <c r="E1204">
        <v>18</v>
      </c>
      <c r="F1204">
        <v>22</v>
      </c>
      <c r="G1204">
        <v>21</v>
      </c>
      <c r="H1204">
        <v>18</v>
      </c>
      <c r="I1204">
        <v>22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12</v>
      </c>
      <c r="T1204">
        <v>25</v>
      </c>
      <c r="U1204">
        <v>12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1981</v>
      </c>
      <c r="B1205" t="s">
        <v>1037</v>
      </c>
      <c r="C1205">
        <v>13</v>
      </c>
      <c r="D1205">
        <v>13</v>
      </c>
      <c r="E1205">
        <v>11</v>
      </c>
      <c r="F1205">
        <v>13</v>
      </c>
      <c r="G1205">
        <v>13</v>
      </c>
      <c r="H1205">
        <v>11</v>
      </c>
      <c r="I1205">
        <v>13</v>
      </c>
      <c r="J1205">
        <v>12</v>
      </c>
      <c r="K1205">
        <v>13</v>
      </c>
      <c r="L1205">
        <v>13</v>
      </c>
      <c r="M1205">
        <v>11</v>
      </c>
      <c r="N1205">
        <v>13</v>
      </c>
      <c r="O1205">
        <v>9</v>
      </c>
      <c r="P1205">
        <v>16</v>
      </c>
      <c r="Q1205">
        <v>14</v>
      </c>
      <c r="R1205">
        <v>7</v>
      </c>
      <c r="S1205">
        <v>15</v>
      </c>
      <c r="T1205">
        <v>18</v>
      </c>
      <c r="U1205">
        <v>21</v>
      </c>
      <c r="V1205">
        <v>26</v>
      </c>
      <c r="W1205">
        <v>19</v>
      </c>
      <c r="X1205">
        <v>28</v>
      </c>
      <c r="Y1205">
        <v>25</v>
      </c>
      <c r="Z1205">
        <v>20</v>
      </c>
    </row>
    <row r="1206" spans="1:26" x14ac:dyDescent="0.25">
      <c r="A1206">
        <v>1982</v>
      </c>
      <c r="B1206" t="s">
        <v>1037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11</v>
      </c>
      <c r="I1206">
        <v>13</v>
      </c>
      <c r="J1206">
        <v>12</v>
      </c>
      <c r="K1206">
        <v>13</v>
      </c>
      <c r="L1206">
        <v>13</v>
      </c>
      <c r="M1206">
        <v>11</v>
      </c>
      <c r="N1206">
        <v>13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14</v>
      </c>
      <c r="U1206">
        <v>10</v>
      </c>
      <c r="V1206">
        <v>14</v>
      </c>
      <c r="W1206">
        <v>18</v>
      </c>
      <c r="X1206">
        <v>20</v>
      </c>
      <c r="Y1206">
        <v>31</v>
      </c>
      <c r="Z1206">
        <v>24</v>
      </c>
    </row>
    <row r="1207" spans="1:26" x14ac:dyDescent="0.25">
      <c r="A1207">
        <v>1983</v>
      </c>
      <c r="B1207" t="s">
        <v>1037</v>
      </c>
      <c r="C1207">
        <v>17</v>
      </c>
      <c r="D1207">
        <v>17</v>
      </c>
      <c r="E1207">
        <v>14</v>
      </c>
      <c r="F1207">
        <v>18</v>
      </c>
      <c r="G1207">
        <v>17</v>
      </c>
      <c r="H1207">
        <v>14</v>
      </c>
      <c r="I1207">
        <v>14</v>
      </c>
      <c r="J1207">
        <v>16</v>
      </c>
      <c r="K1207">
        <v>18</v>
      </c>
      <c r="L1207">
        <v>18</v>
      </c>
      <c r="M1207">
        <v>15</v>
      </c>
      <c r="N1207">
        <v>21</v>
      </c>
      <c r="O1207">
        <v>44</v>
      </c>
      <c r="P1207">
        <v>43</v>
      </c>
      <c r="Q1207">
        <v>36</v>
      </c>
      <c r="R1207">
        <v>26</v>
      </c>
      <c r="S1207">
        <v>36</v>
      </c>
      <c r="T1207">
        <v>13</v>
      </c>
      <c r="U1207">
        <v>1</v>
      </c>
      <c r="V1207">
        <v>35</v>
      </c>
      <c r="W1207">
        <v>30</v>
      </c>
      <c r="X1207">
        <v>4</v>
      </c>
      <c r="Y1207">
        <v>7</v>
      </c>
      <c r="Z1207">
        <v>11</v>
      </c>
    </row>
    <row r="1208" spans="1:26" x14ac:dyDescent="0.25">
      <c r="A1208">
        <v>1984</v>
      </c>
      <c r="B1208" t="s">
        <v>1037</v>
      </c>
      <c r="C1208">
        <v>27</v>
      </c>
      <c r="D1208">
        <v>27</v>
      </c>
      <c r="E1208">
        <v>23</v>
      </c>
      <c r="F1208">
        <v>22</v>
      </c>
      <c r="G1208">
        <v>27</v>
      </c>
      <c r="H1208">
        <v>23</v>
      </c>
      <c r="I1208">
        <v>29</v>
      </c>
      <c r="J1208">
        <v>26</v>
      </c>
      <c r="K1208">
        <v>27</v>
      </c>
      <c r="L1208">
        <v>29</v>
      </c>
      <c r="M1208">
        <v>25</v>
      </c>
      <c r="N1208">
        <v>27</v>
      </c>
      <c r="O1208">
        <v>47</v>
      </c>
      <c r="P1208">
        <v>78</v>
      </c>
      <c r="Q1208">
        <v>126</v>
      </c>
      <c r="R1208">
        <v>49</v>
      </c>
      <c r="S1208">
        <v>96</v>
      </c>
      <c r="T1208">
        <v>57</v>
      </c>
      <c r="U1208">
        <v>40</v>
      </c>
      <c r="V1208">
        <v>34</v>
      </c>
      <c r="W1208">
        <v>52</v>
      </c>
      <c r="X1208">
        <v>60</v>
      </c>
      <c r="Y1208">
        <v>46</v>
      </c>
      <c r="Z1208">
        <v>49</v>
      </c>
    </row>
    <row r="1209" spans="1:26" x14ac:dyDescent="0.25">
      <c r="A1209">
        <v>1985</v>
      </c>
      <c r="B1209" t="s">
        <v>1037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6</v>
      </c>
      <c r="T1209">
        <v>9</v>
      </c>
      <c r="U1209">
        <v>9</v>
      </c>
      <c r="V1209">
        <v>10</v>
      </c>
      <c r="W1209">
        <v>9</v>
      </c>
      <c r="X1209">
        <v>6</v>
      </c>
      <c r="Y1209">
        <v>1</v>
      </c>
      <c r="Z1209">
        <v>4</v>
      </c>
    </row>
    <row r="1210" spans="1:26" x14ac:dyDescent="0.25">
      <c r="A1210">
        <v>1986</v>
      </c>
      <c r="B1210" t="s">
        <v>1037</v>
      </c>
      <c r="C1210">
        <v>17</v>
      </c>
      <c r="D1210">
        <v>17</v>
      </c>
      <c r="E1210">
        <v>14</v>
      </c>
      <c r="F1210">
        <v>18</v>
      </c>
      <c r="G1210">
        <v>17</v>
      </c>
      <c r="H1210">
        <v>14</v>
      </c>
      <c r="I1210">
        <v>14</v>
      </c>
      <c r="J1210">
        <v>16</v>
      </c>
      <c r="K1210">
        <v>18</v>
      </c>
      <c r="L1210">
        <v>18</v>
      </c>
      <c r="M1210">
        <v>15</v>
      </c>
      <c r="N1210">
        <v>21</v>
      </c>
      <c r="O1210">
        <v>68</v>
      </c>
      <c r="P1210">
        <v>32</v>
      </c>
      <c r="Q1210">
        <v>44</v>
      </c>
      <c r="R1210">
        <v>26</v>
      </c>
      <c r="S1210">
        <v>57</v>
      </c>
      <c r="T1210">
        <v>41</v>
      </c>
      <c r="U1210">
        <v>10</v>
      </c>
      <c r="V1210">
        <v>20</v>
      </c>
      <c r="W1210">
        <v>41</v>
      </c>
      <c r="X1210">
        <v>14</v>
      </c>
      <c r="Y1210">
        <v>3</v>
      </c>
      <c r="Z1210">
        <v>8</v>
      </c>
    </row>
    <row r="1211" spans="1:26" x14ac:dyDescent="0.25">
      <c r="A1211">
        <v>1987</v>
      </c>
      <c r="B1211" t="s">
        <v>1037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11</v>
      </c>
      <c r="T1211">
        <v>11</v>
      </c>
      <c r="U1211">
        <v>7</v>
      </c>
      <c r="V1211">
        <v>7</v>
      </c>
      <c r="W1211">
        <v>5</v>
      </c>
      <c r="X1211">
        <v>2</v>
      </c>
      <c r="Y1211">
        <v>1</v>
      </c>
      <c r="Z1211">
        <v>1</v>
      </c>
    </row>
    <row r="1212" spans="1:26" x14ac:dyDescent="0.25">
      <c r="A1212">
        <v>1988</v>
      </c>
      <c r="B1212" t="s">
        <v>1037</v>
      </c>
      <c r="C1212">
        <v>15</v>
      </c>
      <c r="D1212">
        <v>15</v>
      </c>
      <c r="E1212">
        <v>13</v>
      </c>
      <c r="F1212">
        <v>15</v>
      </c>
      <c r="G1212">
        <v>15</v>
      </c>
      <c r="H1212">
        <v>13</v>
      </c>
      <c r="I1212">
        <v>15</v>
      </c>
      <c r="J1212">
        <v>14</v>
      </c>
      <c r="K1212">
        <v>15</v>
      </c>
      <c r="L1212">
        <v>15</v>
      </c>
      <c r="M1212">
        <v>13</v>
      </c>
      <c r="N1212">
        <v>15</v>
      </c>
      <c r="O1212">
        <v>21</v>
      </c>
      <c r="P1212">
        <v>28</v>
      </c>
      <c r="Q1212">
        <v>11</v>
      </c>
      <c r="R1212">
        <v>45</v>
      </c>
      <c r="S1212">
        <v>32</v>
      </c>
      <c r="T1212">
        <v>10</v>
      </c>
      <c r="U1212">
        <v>25</v>
      </c>
      <c r="V1212">
        <v>32</v>
      </c>
      <c r="W1212">
        <v>23</v>
      </c>
      <c r="X1212">
        <v>25</v>
      </c>
      <c r="Y1212">
        <v>13</v>
      </c>
      <c r="Z1212">
        <v>24</v>
      </c>
    </row>
    <row r="1213" spans="1:26" x14ac:dyDescent="0.25">
      <c r="A1213">
        <v>1989</v>
      </c>
      <c r="B1213" t="s">
        <v>1037</v>
      </c>
      <c r="C1213">
        <v>0</v>
      </c>
      <c r="D1213">
        <v>0</v>
      </c>
      <c r="E1213">
        <v>13</v>
      </c>
      <c r="F1213">
        <v>15</v>
      </c>
      <c r="G1213">
        <v>15</v>
      </c>
      <c r="H1213">
        <v>13</v>
      </c>
      <c r="I1213">
        <v>15</v>
      </c>
      <c r="J1213">
        <v>14</v>
      </c>
      <c r="K1213">
        <v>15</v>
      </c>
      <c r="L1213">
        <v>15</v>
      </c>
      <c r="M1213">
        <v>13</v>
      </c>
      <c r="N1213">
        <v>15</v>
      </c>
      <c r="O1213">
        <v>0</v>
      </c>
      <c r="P1213">
        <v>0</v>
      </c>
      <c r="Q1213">
        <v>15</v>
      </c>
      <c r="R1213">
        <v>32</v>
      </c>
      <c r="S1213">
        <v>21</v>
      </c>
      <c r="T1213">
        <v>23</v>
      </c>
      <c r="U1213">
        <v>20</v>
      </c>
      <c r="V1213">
        <v>26</v>
      </c>
      <c r="W1213">
        <v>13</v>
      </c>
      <c r="X1213">
        <v>20</v>
      </c>
      <c r="Y1213">
        <v>23</v>
      </c>
      <c r="Z1213">
        <v>15</v>
      </c>
    </row>
    <row r="1214" spans="1:26" x14ac:dyDescent="0.25">
      <c r="A1214">
        <v>1990</v>
      </c>
      <c r="B1214" t="s">
        <v>1037</v>
      </c>
      <c r="C1214">
        <v>17</v>
      </c>
      <c r="D1214">
        <v>17</v>
      </c>
      <c r="E1214">
        <v>14</v>
      </c>
      <c r="F1214">
        <v>18</v>
      </c>
      <c r="G1214">
        <v>17</v>
      </c>
      <c r="H1214">
        <v>14</v>
      </c>
      <c r="I1214">
        <v>14</v>
      </c>
      <c r="J1214">
        <v>16</v>
      </c>
      <c r="K1214">
        <v>18</v>
      </c>
      <c r="L1214">
        <v>18</v>
      </c>
      <c r="M1214">
        <v>15</v>
      </c>
      <c r="N1214">
        <v>21</v>
      </c>
      <c r="O1214">
        <v>44</v>
      </c>
      <c r="P1214">
        <v>32</v>
      </c>
      <c r="Q1214">
        <v>14</v>
      </c>
      <c r="R1214">
        <v>26</v>
      </c>
      <c r="S1214">
        <v>21</v>
      </c>
      <c r="T1214">
        <v>10</v>
      </c>
      <c r="U1214">
        <v>3</v>
      </c>
      <c r="V1214">
        <v>14</v>
      </c>
      <c r="W1214">
        <v>19</v>
      </c>
      <c r="X1214">
        <v>17</v>
      </c>
      <c r="Y1214">
        <v>15</v>
      </c>
      <c r="Z1214">
        <v>10</v>
      </c>
    </row>
    <row r="1215" spans="1:26" x14ac:dyDescent="0.25">
      <c r="A1215">
        <v>1991</v>
      </c>
      <c r="B1215" t="s">
        <v>1037</v>
      </c>
      <c r="C1215">
        <v>15</v>
      </c>
      <c r="D1215">
        <v>15</v>
      </c>
      <c r="E1215">
        <v>13</v>
      </c>
      <c r="F1215">
        <v>15</v>
      </c>
      <c r="G1215">
        <v>15</v>
      </c>
      <c r="H1215">
        <v>13</v>
      </c>
      <c r="I1215">
        <v>15</v>
      </c>
      <c r="J1215">
        <v>14</v>
      </c>
      <c r="K1215">
        <v>15</v>
      </c>
      <c r="L1215">
        <v>15</v>
      </c>
      <c r="M1215">
        <v>13</v>
      </c>
      <c r="N1215">
        <v>15</v>
      </c>
      <c r="O1215">
        <v>43</v>
      </c>
      <c r="P1215">
        <v>17</v>
      </c>
      <c r="Q1215">
        <v>11</v>
      </c>
      <c r="R1215">
        <v>8</v>
      </c>
      <c r="S1215">
        <v>33</v>
      </c>
      <c r="T1215">
        <v>10</v>
      </c>
      <c r="U1215">
        <v>10</v>
      </c>
      <c r="V1215">
        <v>34</v>
      </c>
      <c r="W1215">
        <v>20</v>
      </c>
      <c r="X1215">
        <v>21</v>
      </c>
      <c r="Y1215">
        <v>28</v>
      </c>
      <c r="Z1215">
        <v>6</v>
      </c>
    </row>
    <row r="1216" spans="1:26" x14ac:dyDescent="0.25">
      <c r="A1216">
        <v>1992</v>
      </c>
      <c r="B1216" t="s">
        <v>1037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11</v>
      </c>
      <c r="I1216">
        <v>13</v>
      </c>
      <c r="J1216">
        <v>12</v>
      </c>
      <c r="K1216">
        <v>13</v>
      </c>
      <c r="L1216">
        <v>13</v>
      </c>
      <c r="M1216">
        <v>11</v>
      </c>
      <c r="N1216">
        <v>13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9</v>
      </c>
      <c r="U1216">
        <v>6</v>
      </c>
      <c r="V1216">
        <v>1</v>
      </c>
      <c r="W1216">
        <v>11</v>
      </c>
      <c r="X1216">
        <v>14</v>
      </c>
      <c r="Y1216">
        <v>15</v>
      </c>
      <c r="Z1216">
        <v>4</v>
      </c>
    </row>
    <row r="1217" spans="1:26" x14ac:dyDescent="0.25">
      <c r="A1217">
        <v>1993</v>
      </c>
      <c r="B1217" t="s">
        <v>1037</v>
      </c>
      <c r="C1217">
        <v>13</v>
      </c>
      <c r="D1217">
        <v>13</v>
      </c>
      <c r="E1217">
        <v>11</v>
      </c>
      <c r="F1217">
        <v>13</v>
      </c>
      <c r="G1217">
        <v>13</v>
      </c>
      <c r="H1217">
        <v>11</v>
      </c>
      <c r="I1217">
        <v>13</v>
      </c>
      <c r="J1217">
        <v>12</v>
      </c>
      <c r="K1217">
        <v>13</v>
      </c>
      <c r="L1217">
        <v>13</v>
      </c>
      <c r="M1217">
        <v>11</v>
      </c>
      <c r="N1217">
        <v>13</v>
      </c>
      <c r="O1217">
        <v>17</v>
      </c>
      <c r="P1217">
        <v>14</v>
      </c>
      <c r="Q1217">
        <v>6</v>
      </c>
      <c r="R1217">
        <v>7</v>
      </c>
      <c r="S1217">
        <v>7</v>
      </c>
      <c r="T1217">
        <v>18</v>
      </c>
      <c r="U1217">
        <v>8</v>
      </c>
      <c r="V1217">
        <v>11</v>
      </c>
      <c r="W1217">
        <v>22</v>
      </c>
      <c r="X1217">
        <v>22</v>
      </c>
      <c r="Y1217">
        <v>18</v>
      </c>
      <c r="Z1217">
        <v>26</v>
      </c>
    </row>
    <row r="1218" spans="1:26" x14ac:dyDescent="0.25">
      <c r="A1218">
        <v>1994</v>
      </c>
      <c r="B1218" t="s">
        <v>1037</v>
      </c>
      <c r="C1218">
        <v>13</v>
      </c>
      <c r="D1218">
        <v>13</v>
      </c>
      <c r="E1218">
        <v>0</v>
      </c>
      <c r="F1218">
        <v>13</v>
      </c>
      <c r="G1218">
        <v>1</v>
      </c>
      <c r="H1218">
        <v>11</v>
      </c>
      <c r="I1218">
        <v>13</v>
      </c>
      <c r="J1218">
        <v>12</v>
      </c>
      <c r="K1218">
        <v>13</v>
      </c>
      <c r="L1218">
        <v>13</v>
      </c>
      <c r="M1218">
        <v>11</v>
      </c>
      <c r="N1218">
        <v>13</v>
      </c>
      <c r="O1218">
        <v>18</v>
      </c>
      <c r="P1218">
        <v>13</v>
      </c>
      <c r="Q1218">
        <v>0</v>
      </c>
      <c r="R1218">
        <v>3</v>
      </c>
      <c r="S1218">
        <v>1</v>
      </c>
      <c r="T1218">
        <v>4</v>
      </c>
      <c r="U1218">
        <v>8</v>
      </c>
      <c r="V1218">
        <v>11</v>
      </c>
      <c r="W1218">
        <v>15</v>
      </c>
      <c r="X1218">
        <v>9</v>
      </c>
      <c r="Y1218">
        <v>11</v>
      </c>
      <c r="Z1218">
        <v>13</v>
      </c>
    </row>
    <row r="1219" spans="1:26" x14ac:dyDescent="0.25">
      <c r="A1219">
        <v>1995</v>
      </c>
      <c r="B1219" t="s">
        <v>1037</v>
      </c>
      <c r="C1219">
        <v>15</v>
      </c>
      <c r="D1219">
        <v>15</v>
      </c>
      <c r="E1219">
        <v>13</v>
      </c>
      <c r="F1219">
        <v>15</v>
      </c>
      <c r="G1219">
        <v>15</v>
      </c>
      <c r="H1219">
        <v>13</v>
      </c>
      <c r="I1219">
        <v>15</v>
      </c>
      <c r="J1219">
        <v>14</v>
      </c>
      <c r="K1219">
        <v>15</v>
      </c>
      <c r="L1219">
        <v>15</v>
      </c>
      <c r="M1219">
        <v>13</v>
      </c>
      <c r="N1219">
        <v>15</v>
      </c>
      <c r="O1219">
        <v>40</v>
      </c>
      <c r="P1219">
        <v>25</v>
      </c>
      <c r="Q1219">
        <v>8</v>
      </c>
      <c r="R1219">
        <v>6</v>
      </c>
      <c r="S1219">
        <v>27</v>
      </c>
      <c r="T1219">
        <v>14</v>
      </c>
      <c r="U1219">
        <v>10</v>
      </c>
      <c r="V1219">
        <v>16</v>
      </c>
      <c r="W1219">
        <v>24</v>
      </c>
      <c r="X1219">
        <v>15</v>
      </c>
      <c r="Y1219">
        <v>9</v>
      </c>
      <c r="Z1219">
        <v>6</v>
      </c>
    </row>
    <row r="1220" spans="1:26" x14ac:dyDescent="0.25">
      <c r="A1220">
        <v>1996</v>
      </c>
      <c r="B1220" t="s">
        <v>1038</v>
      </c>
      <c r="C1220">
        <v>0</v>
      </c>
      <c r="D1220">
        <v>0</v>
      </c>
      <c r="E1220">
        <v>0</v>
      </c>
      <c r="F1220">
        <v>79</v>
      </c>
      <c r="G1220">
        <v>68</v>
      </c>
      <c r="H1220">
        <v>51</v>
      </c>
      <c r="I1220">
        <v>67</v>
      </c>
      <c r="J1220">
        <v>68</v>
      </c>
      <c r="K1220">
        <v>84</v>
      </c>
      <c r="L1220">
        <v>65</v>
      </c>
      <c r="M1220">
        <v>128</v>
      </c>
      <c r="N1220">
        <v>68</v>
      </c>
      <c r="O1220">
        <v>0</v>
      </c>
      <c r="P1220">
        <v>0</v>
      </c>
      <c r="Q1220">
        <v>0</v>
      </c>
      <c r="R1220">
        <v>79</v>
      </c>
      <c r="S1220">
        <v>68</v>
      </c>
      <c r="T1220">
        <v>51</v>
      </c>
      <c r="U1220">
        <v>67</v>
      </c>
      <c r="V1220">
        <v>68</v>
      </c>
      <c r="W1220">
        <v>84</v>
      </c>
      <c r="X1220">
        <v>65</v>
      </c>
      <c r="Y1220">
        <v>128</v>
      </c>
      <c r="Z1220">
        <v>68</v>
      </c>
    </row>
    <row r="1221" spans="1:26" x14ac:dyDescent="0.25">
      <c r="A1221">
        <v>1997</v>
      </c>
      <c r="B1221" t="s">
        <v>1039</v>
      </c>
      <c r="C1221">
        <v>10</v>
      </c>
      <c r="D1221">
        <v>21</v>
      </c>
      <c r="E1221">
        <v>19</v>
      </c>
      <c r="F1221">
        <v>24</v>
      </c>
      <c r="G1221">
        <v>22</v>
      </c>
      <c r="H1221">
        <v>22</v>
      </c>
      <c r="I1221">
        <v>23</v>
      </c>
      <c r="J1221">
        <v>21</v>
      </c>
      <c r="K1221">
        <v>22</v>
      </c>
      <c r="L1221">
        <v>23</v>
      </c>
      <c r="M1221">
        <v>24</v>
      </c>
      <c r="N1221">
        <v>20</v>
      </c>
      <c r="O1221">
        <v>10</v>
      </c>
      <c r="P1221">
        <v>21</v>
      </c>
      <c r="Q1221">
        <v>13</v>
      </c>
      <c r="R1221">
        <v>22</v>
      </c>
      <c r="S1221">
        <v>51</v>
      </c>
      <c r="T1221">
        <v>25</v>
      </c>
      <c r="U1221">
        <v>28</v>
      </c>
      <c r="V1221">
        <v>31</v>
      </c>
      <c r="W1221">
        <v>25</v>
      </c>
      <c r="X1221">
        <v>30</v>
      </c>
      <c r="Y1221">
        <v>26</v>
      </c>
      <c r="Z1221">
        <v>18</v>
      </c>
    </row>
    <row r="1222" spans="1:26" x14ac:dyDescent="0.25">
      <c r="A1222">
        <v>1998</v>
      </c>
      <c r="B1222" t="s">
        <v>1040</v>
      </c>
      <c r="C1222">
        <v>302</v>
      </c>
      <c r="D1222">
        <v>281</v>
      </c>
      <c r="E1222">
        <v>241</v>
      </c>
      <c r="F1222">
        <v>317</v>
      </c>
      <c r="G1222">
        <v>302</v>
      </c>
      <c r="H1222">
        <v>252</v>
      </c>
      <c r="I1222">
        <v>317</v>
      </c>
      <c r="J1222">
        <v>288</v>
      </c>
      <c r="K1222">
        <v>281</v>
      </c>
      <c r="L1222">
        <v>317</v>
      </c>
      <c r="M1222">
        <v>274</v>
      </c>
      <c r="N1222">
        <v>302</v>
      </c>
      <c r="O1222">
        <v>511</v>
      </c>
      <c r="P1222">
        <v>441</v>
      </c>
      <c r="Q1222">
        <v>390</v>
      </c>
      <c r="R1222">
        <v>379</v>
      </c>
      <c r="S1222">
        <v>457</v>
      </c>
      <c r="T1222">
        <v>364</v>
      </c>
      <c r="U1222">
        <v>314</v>
      </c>
      <c r="V1222">
        <v>412</v>
      </c>
      <c r="W1222">
        <v>383</v>
      </c>
      <c r="X1222">
        <v>336</v>
      </c>
      <c r="Y1222">
        <v>321</v>
      </c>
      <c r="Z1222">
        <v>296</v>
      </c>
    </row>
    <row r="1223" spans="1:26" x14ac:dyDescent="0.25">
      <c r="A1223">
        <v>1999</v>
      </c>
      <c r="B1223" t="s">
        <v>1041</v>
      </c>
      <c r="C1223">
        <v>0</v>
      </c>
      <c r="D1223">
        <v>0</v>
      </c>
      <c r="E1223">
        <v>0</v>
      </c>
      <c r="F1223">
        <v>19</v>
      </c>
      <c r="G1223">
        <v>9</v>
      </c>
      <c r="H1223">
        <v>3</v>
      </c>
      <c r="I1223">
        <v>6</v>
      </c>
      <c r="J1223">
        <v>3</v>
      </c>
      <c r="K1223">
        <v>9</v>
      </c>
      <c r="L1223">
        <v>14</v>
      </c>
      <c r="M1223">
        <v>29</v>
      </c>
      <c r="N1223">
        <v>7</v>
      </c>
      <c r="O1223">
        <v>0</v>
      </c>
      <c r="P1223">
        <v>0</v>
      </c>
      <c r="Q1223">
        <v>0</v>
      </c>
      <c r="R1223">
        <v>19</v>
      </c>
      <c r="S1223">
        <v>9</v>
      </c>
      <c r="T1223">
        <v>3</v>
      </c>
      <c r="U1223">
        <v>6</v>
      </c>
      <c r="V1223">
        <v>3</v>
      </c>
      <c r="W1223">
        <v>9</v>
      </c>
      <c r="X1223">
        <v>14</v>
      </c>
      <c r="Y1223">
        <v>29</v>
      </c>
      <c r="Z1223">
        <v>7</v>
      </c>
    </row>
    <row r="1224" spans="1:26" x14ac:dyDescent="0.25">
      <c r="A1224">
        <v>2000</v>
      </c>
      <c r="B1224" t="s">
        <v>1042</v>
      </c>
      <c r="C1224">
        <v>0</v>
      </c>
      <c r="D1224">
        <v>0</v>
      </c>
      <c r="E1224">
        <v>0</v>
      </c>
      <c r="F1224">
        <v>2</v>
      </c>
      <c r="G1224">
        <v>15</v>
      </c>
      <c r="H1224">
        <v>9</v>
      </c>
      <c r="I1224">
        <v>16</v>
      </c>
      <c r="J1224">
        <v>14</v>
      </c>
      <c r="K1224">
        <v>9</v>
      </c>
      <c r="L1224">
        <v>12</v>
      </c>
      <c r="M1224">
        <v>6</v>
      </c>
      <c r="N1224">
        <v>4</v>
      </c>
      <c r="O1224">
        <v>0</v>
      </c>
      <c r="P1224">
        <v>0</v>
      </c>
      <c r="Q1224">
        <v>0</v>
      </c>
      <c r="R1224">
        <v>2</v>
      </c>
      <c r="S1224">
        <v>15</v>
      </c>
      <c r="T1224">
        <v>9</v>
      </c>
      <c r="U1224">
        <v>16</v>
      </c>
      <c r="V1224">
        <v>14</v>
      </c>
      <c r="W1224">
        <v>9</v>
      </c>
      <c r="X1224">
        <v>12</v>
      </c>
      <c r="Y1224">
        <v>6</v>
      </c>
      <c r="Z1224">
        <v>4</v>
      </c>
    </row>
    <row r="1225" spans="1:26" x14ac:dyDescent="0.25">
      <c r="A1225">
        <v>2001</v>
      </c>
      <c r="B1225" t="s">
        <v>1043</v>
      </c>
      <c r="C1225">
        <v>0</v>
      </c>
      <c r="D1225">
        <v>0</v>
      </c>
      <c r="E1225">
        <v>0</v>
      </c>
      <c r="F1225">
        <v>20</v>
      </c>
      <c r="G1225">
        <v>16</v>
      </c>
      <c r="H1225">
        <v>29</v>
      </c>
      <c r="I1225">
        <v>11</v>
      </c>
      <c r="J1225">
        <v>12</v>
      </c>
      <c r="K1225">
        <v>10</v>
      </c>
      <c r="L1225">
        <v>2</v>
      </c>
      <c r="M1225">
        <v>46</v>
      </c>
      <c r="N1225">
        <v>27</v>
      </c>
      <c r="O1225">
        <v>0</v>
      </c>
      <c r="P1225">
        <v>0</v>
      </c>
      <c r="Q1225">
        <v>0</v>
      </c>
      <c r="R1225">
        <v>20</v>
      </c>
      <c r="S1225">
        <v>16</v>
      </c>
      <c r="T1225">
        <v>29</v>
      </c>
      <c r="U1225">
        <v>11</v>
      </c>
      <c r="V1225">
        <v>12</v>
      </c>
      <c r="W1225">
        <v>10</v>
      </c>
      <c r="X1225">
        <v>2</v>
      </c>
      <c r="Y1225">
        <v>46</v>
      </c>
      <c r="Z1225">
        <v>27</v>
      </c>
    </row>
    <row r="1226" spans="1:26" x14ac:dyDescent="0.25">
      <c r="A1226">
        <v>2002</v>
      </c>
      <c r="B1226" t="s">
        <v>1044</v>
      </c>
      <c r="C1226">
        <v>0</v>
      </c>
      <c r="D1226">
        <v>0</v>
      </c>
      <c r="E1226">
        <v>0</v>
      </c>
      <c r="F1226">
        <v>4</v>
      </c>
      <c r="G1226">
        <v>8</v>
      </c>
      <c r="H1226">
        <v>3</v>
      </c>
      <c r="I1226">
        <v>4</v>
      </c>
      <c r="J1226">
        <v>4</v>
      </c>
      <c r="K1226">
        <v>3</v>
      </c>
      <c r="L1226">
        <v>6</v>
      </c>
      <c r="M1226">
        <v>6</v>
      </c>
      <c r="N1226">
        <v>6</v>
      </c>
      <c r="O1226">
        <v>0</v>
      </c>
      <c r="P1226">
        <v>0</v>
      </c>
      <c r="Q1226">
        <v>0</v>
      </c>
      <c r="R1226">
        <v>4</v>
      </c>
      <c r="S1226">
        <v>8</v>
      </c>
      <c r="T1226">
        <v>3</v>
      </c>
      <c r="U1226">
        <v>4</v>
      </c>
      <c r="V1226">
        <v>4</v>
      </c>
      <c r="W1226">
        <v>3</v>
      </c>
      <c r="X1226">
        <v>6</v>
      </c>
      <c r="Y1226">
        <v>6</v>
      </c>
      <c r="Z1226">
        <v>6</v>
      </c>
    </row>
    <row r="1227" spans="1:26" x14ac:dyDescent="0.25">
      <c r="A1227">
        <v>2003</v>
      </c>
      <c r="B1227" t="s">
        <v>1045</v>
      </c>
      <c r="C1227">
        <v>0</v>
      </c>
      <c r="D1227">
        <v>0</v>
      </c>
      <c r="E1227">
        <v>0</v>
      </c>
      <c r="F1227">
        <v>5</v>
      </c>
      <c r="G1227">
        <v>13</v>
      </c>
      <c r="H1227">
        <v>36</v>
      </c>
      <c r="I1227">
        <v>36</v>
      </c>
      <c r="J1227">
        <v>36</v>
      </c>
      <c r="K1227">
        <v>36</v>
      </c>
      <c r="L1227">
        <v>36</v>
      </c>
      <c r="M1227">
        <v>36</v>
      </c>
      <c r="N1227">
        <v>36</v>
      </c>
      <c r="O1227">
        <v>0</v>
      </c>
      <c r="P1227">
        <v>0</v>
      </c>
      <c r="Q1227">
        <v>0</v>
      </c>
      <c r="R1227">
        <v>5</v>
      </c>
      <c r="S1227">
        <v>13</v>
      </c>
      <c r="T1227">
        <v>2</v>
      </c>
      <c r="U1227">
        <v>11</v>
      </c>
      <c r="V1227">
        <v>1</v>
      </c>
      <c r="W1227">
        <v>5</v>
      </c>
      <c r="X1227">
        <v>6</v>
      </c>
      <c r="Y1227">
        <v>21</v>
      </c>
      <c r="Z1227">
        <v>9</v>
      </c>
    </row>
    <row r="1228" spans="1:26" x14ac:dyDescent="0.25">
      <c r="A1228">
        <v>2004</v>
      </c>
      <c r="B1228" t="s">
        <v>1046</v>
      </c>
      <c r="C1228">
        <v>0</v>
      </c>
      <c r="D1228">
        <v>0</v>
      </c>
      <c r="E1228">
        <v>0</v>
      </c>
      <c r="F1228">
        <v>29</v>
      </c>
      <c r="G1228">
        <v>7</v>
      </c>
      <c r="H1228">
        <v>5</v>
      </c>
      <c r="I1228">
        <v>19</v>
      </c>
      <c r="J1228">
        <v>34</v>
      </c>
      <c r="K1228">
        <v>17</v>
      </c>
      <c r="L1228">
        <v>25</v>
      </c>
      <c r="M1228">
        <v>20</v>
      </c>
      <c r="N1228">
        <v>15</v>
      </c>
      <c r="O1228">
        <v>0</v>
      </c>
      <c r="P1228">
        <v>0</v>
      </c>
      <c r="Q1228">
        <v>0</v>
      </c>
      <c r="R1228">
        <v>29</v>
      </c>
      <c r="S1228">
        <v>7</v>
      </c>
      <c r="T1228">
        <v>5</v>
      </c>
      <c r="U1228">
        <v>19</v>
      </c>
      <c r="V1228">
        <v>34</v>
      </c>
      <c r="W1228">
        <v>17</v>
      </c>
      <c r="X1228">
        <v>25</v>
      </c>
      <c r="Y1228">
        <v>20</v>
      </c>
      <c r="Z1228">
        <v>15</v>
      </c>
    </row>
    <row r="1229" spans="1:26" x14ac:dyDescent="0.25">
      <c r="A1229">
        <v>2005</v>
      </c>
      <c r="B1229" t="s">
        <v>1047</v>
      </c>
      <c r="C1229">
        <v>83</v>
      </c>
      <c r="D1229">
        <v>83</v>
      </c>
      <c r="E1229">
        <v>83</v>
      </c>
      <c r="F1229">
        <v>83</v>
      </c>
      <c r="G1229">
        <v>83</v>
      </c>
      <c r="H1229">
        <v>83</v>
      </c>
      <c r="I1229">
        <v>83</v>
      </c>
      <c r="J1229">
        <v>83</v>
      </c>
      <c r="K1229">
        <v>83</v>
      </c>
      <c r="L1229">
        <v>83</v>
      </c>
      <c r="M1229">
        <v>83</v>
      </c>
      <c r="N1229">
        <v>83</v>
      </c>
      <c r="O1229">
        <v>126</v>
      </c>
      <c r="P1229">
        <v>96</v>
      </c>
      <c r="Q1229">
        <v>76</v>
      </c>
      <c r="R1229">
        <v>115</v>
      </c>
      <c r="S1229">
        <v>75</v>
      </c>
      <c r="T1229">
        <v>53</v>
      </c>
      <c r="U1229">
        <v>66</v>
      </c>
      <c r="V1229">
        <v>60</v>
      </c>
      <c r="W1229">
        <v>75</v>
      </c>
      <c r="X1229">
        <v>66</v>
      </c>
      <c r="Y1229">
        <v>81</v>
      </c>
      <c r="Z1229">
        <v>64</v>
      </c>
    </row>
    <row r="1230" spans="1:26" x14ac:dyDescent="0.25">
      <c r="A1230">
        <v>2006</v>
      </c>
      <c r="B1230" t="s">
        <v>1048</v>
      </c>
      <c r="C1230">
        <v>58</v>
      </c>
      <c r="D1230">
        <v>58</v>
      </c>
      <c r="E1230">
        <v>58</v>
      </c>
      <c r="F1230">
        <v>58</v>
      </c>
      <c r="G1230">
        <v>58</v>
      </c>
      <c r="H1230">
        <v>58</v>
      </c>
      <c r="I1230">
        <v>58</v>
      </c>
      <c r="J1230">
        <v>58</v>
      </c>
      <c r="K1230">
        <v>58</v>
      </c>
      <c r="L1230">
        <v>58</v>
      </c>
      <c r="M1230">
        <v>58</v>
      </c>
      <c r="N1230">
        <v>58</v>
      </c>
      <c r="O1230">
        <v>64</v>
      </c>
      <c r="P1230">
        <v>63</v>
      </c>
      <c r="Q1230">
        <v>33</v>
      </c>
      <c r="R1230">
        <v>21</v>
      </c>
      <c r="S1230">
        <v>26</v>
      </c>
      <c r="T1230">
        <v>34</v>
      </c>
      <c r="U1230">
        <v>50</v>
      </c>
      <c r="V1230">
        <v>44</v>
      </c>
      <c r="W1230">
        <v>42</v>
      </c>
      <c r="X1230">
        <v>37</v>
      </c>
      <c r="Y1230">
        <v>47</v>
      </c>
      <c r="Z1230">
        <v>35</v>
      </c>
    </row>
    <row r="1231" spans="1:26" x14ac:dyDescent="0.25">
      <c r="A1231">
        <v>2007</v>
      </c>
      <c r="B1231" t="s">
        <v>1049</v>
      </c>
      <c r="C1231">
        <v>136</v>
      </c>
      <c r="D1231">
        <v>136</v>
      </c>
      <c r="E1231">
        <v>136</v>
      </c>
      <c r="F1231">
        <v>136</v>
      </c>
      <c r="G1231">
        <v>136</v>
      </c>
      <c r="H1231">
        <v>136</v>
      </c>
      <c r="I1231">
        <v>136</v>
      </c>
      <c r="J1231">
        <v>136</v>
      </c>
      <c r="K1231">
        <v>136</v>
      </c>
      <c r="L1231">
        <v>136</v>
      </c>
      <c r="M1231">
        <v>136</v>
      </c>
      <c r="N1231">
        <v>136</v>
      </c>
      <c r="O1231">
        <v>173</v>
      </c>
      <c r="P1231">
        <v>112</v>
      </c>
      <c r="Q1231">
        <v>114</v>
      </c>
      <c r="R1231">
        <v>130</v>
      </c>
      <c r="S1231">
        <v>129</v>
      </c>
      <c r="T1231">
        <v>131</v>
      </c>
      <c r="U1231">
        <v>109</v>
      </c>
      <c r="V1231">
        <v>87</v>
      </c>
      <c r="W1231">
        <v>75</v>
      </c>
      <c r="X1231">
        <v>78</v>
      </c>
      <c r="Y1231">
        <v>93</v>
      </c>
      <c r="Z1231">
        <v>74</v>
      </c>
    </row>
    <row r="1232" spans="1:26" x14ac:dyDescent="0.25">
      <c r="A1232">
        <v>2008</v>
      </c>
      <c r="B1232" t="s">
        <v>1050</v>
      </c>
      <c r="C1232">
        <v>40</v>
      </c>
      <c r="D1232">
        <v>40</v>
      </c>
      <c r="E1232">
        <v>40</v>
      </c>
      <c r="F1232">
        <v>40</v>
      </c>
      <c r="G1232">
        <v>40</v>
      </c>
      <c r="H1232">
        <v>40</v>
      </c>
      <c r="I1232">
        <v>40</v>
      </c>
      <c r="J1232">
        <v>40</v>
      </c>
      <c r="K1232">
        <v>40</v>
      </c>
      <c r="L1232">
        <v>40</v>
      </c>
      <c r="M1232">
        <v>40</v>
      </c>
      <c r="N1232">
        <v>40</v>
      </c>
      <c r="O1232">
        <v>71</v>
      </c>
      <c r="P1232">
        <v>54</v>
      </c>
      <c r="Q1232">
        <v>35</v>
      </c>
      <c r="R1232">
        <v>34</v>
      </c>
      <c r="S1232">
        <v>46</v>
      </c>
      <c r="T1232">
        <v>37</v>
      </c>
      <c r="U1232">
        <v>27</v>
      </c>
      <c r="V1232">
        <v>24</v>
      </c>
      <c r="W1232">
        <v>45</v>
      </c>
      <c r="X1232">
        <v>34</v>
      </c>
      <c r="Y1232">
        <v>28</v>
      </c>
      <c r="Z1232">
        <v>35</v>
      </c>
    </row>
    <row r="1233" spans="1:26" x14ac:dyDescent="0.25">
      <c r="A1233">
        <v>2009</v>
      </c>
      <c r="B1233" t="s">
        <v>1051</v>
      </c>
      <c r="C1233">
        <v>52</v>
      </c>
      <c r="D1233">
        <v>52</v>
      </c>
      <c r="E1233">
        <v>52</v>
      </c>
      <c r="F1233">
        <v>52</v>
      </c>
      <c r="G1233">
        <v>52</v>
      </c>
      <c r="H1233">
        <v>52</v>
      </c>
      <c r="I1233">
        <v>52</v>
      </c>
      <c r="J1233">
        <v>52</v>
      </c>
      <c r="K1233">
        <v>52</v>
      </c>
      <c r="L1233">
        <v>52</v>
      </c>
      <c r="M1233">
        <v>52</v>
      </c>
      <c r="N1233">
        <v>52</v>
      </c>
      <c r="O1233">
        <v>72</v>
      </c>
      <c r="P1233">
        <v>63</v>
      </c>
      <c r="Q1233">
        <v>35</v>
      </c>
      <c r="R1233">
        <v>59</v>
      </c>
      <c r="S1233">
        <v>48</v>
      </c>
      <c r="T1233">
        <v>32</v>
      </c>
      <c r="U1233">
        <v>41</v>
      </c>
      <c r="V1233">
        <v>46</v>
      </c>
      <c r="W1233">
        <v>36</v>
      </c>
      <c r="X1233">
        <v>39</v>
      </c>
      <c r="Y1233">
        <v>54</v>
      </c>
      <c r="Z1233">
        <v>47</v>
      </c>
    </row>
    <row r="1234" spans="1:26" x14ac:dyDescent="0.25">
      <c r="A1234">
        <v>2010</v>
      </c>
      <c r="B1234" t="s">
        <v>1052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106</v>
      </c>
      <c r="T1234">
        <v>72</v>
      </c>
      <c r="U1234">
        <v>75</v>
      </c>
      <c r="V1234">
        <v>97</v>
      </c>
      <c r="W1234">
        <v>81</v>
      </c>
      <c r="X1234">
        <v>66</v>
      </c>
      <c r="Y1234">
        <v>67</v>
      </c>
      <c r="Z1234">
        <v>99</v>
      </c>
    </row>
    <row r="1235" spans="1:26" x14ac:dyDescent="0.25">
      <c r="A1235">
        <v>2011</v>
      </c>
      <c r="B1235" t="s">
        <v>1053</v>
      </c>
      <c r="C1235">
        <v>0</v>
      </c>
      <c r="D1235">
        <v>2</v>
      </c>
      <c r="E1235">
        <v>2</v>
      </c>
      <c r="F1235">
        <v>2</v>
      </c>
      <c r="G1235">
        <v>2</v>
      </c>
      <c r="H1235">
        <v>2</v>
      </c>
      <c r="I1235">
        <v>3</v>
      </c>
      <c r="J1235">
        <v>2</v>
      </c>
      <c r="K1235">
        <v>2</v>
      </c>
      <c r="L1235">
        <v>2</v>
      </c>
      <c r="M1235">
        <v>3</v>
      </c>
      <c r="N1235">
        <v>2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2</v>
      </c>
      <c r="U1235">
        <v>2</v>
      </c>
      <c r="V1235">
        <v>2</v>
      </c>
      <c r="W1235">
        <v>2</v>
      </c>
      <c r="X1235">
        <v>2</v>
      </c>
      <c r="Y1235">
        <v>3</v>
      </c>
      <c r="Z1235">
        <v>2</v>
      </c>
    </row>
    <row r="1236" spans="1:26" x14ac:dyDescent="0.25">
      <c r="A1236">
        <v>2012</v>
      </c>
      <c r="B1236" t="s">
        <v>1054</v>
      </c>
      <c r="C1236">
        <v>0</v>
      </c>
      <c r="D1236">
        <v>3</v>
      </c>
      <c r="E1236">
        <v>3</v>
      </c>
      <c r="F1236">
        <v>4</v>
      </c>
      <c r="G1236">
        <v>2</v>
      </c>
      <c r="H1236">
        <v>2</v>
      </c>
      <c r="I1236">
        <v>2</v>
      </c>
      <c r="J1236">
        <v>2</v>
      </c>
      <c r="K1236">
        <v>2</v>
      </c>
      <c r="L1236">
        <v>2</v>
      </c>
      <c r="M1236">
        <v>2</v>
      </c>
      <c r="N1236">
        <v>2</v>
      </c>
      <c r="O1236">
        <v>0</v>
      </c>
      <c r="P1236">
        <v>4</v>
      </c>
      <c r="Q1236">
        <v>4</v>
      </c>
      <c r="R1236">
        <v>4</v>
      </c>
      <c r="S1236">
        <v>3</v>
      </c>
      <c r="T1236">
        <v>4</v>
      </c>
      <c r="U1236">
        <v>5</v>
      </c>
      <c r="V1236">
        <v>3</v>
      </c>
      <c r="W1236">
        <v>4</v>
      </c>
      <c r="X1236">
        <v>7</v>
      </c>
      <c r="Y1236">
        <v>4</v>
      </c>
      <c r="Z1236">
        <v>7</v>
      </c>
    </row>
    <row r="1237" spans="1:26" x14ac:dyDescent="0.25">
      <c r="A1237">
        <v>2013</v>
      </c>
      <c r="B1237" t="s">
        <v>1055</v>
      </c>
      <c r="C1237">
        <v>1</v>
      </c>
      <c r="D1237">
        <v>9</v>
      </c>
      <c r="E1237">
        <v>6</v>
      </c>
      <c r="F1237">
        <v>7</v>
      </c>
      <c r="G1237">
        <v>10</v>
      </c>
      <c r="H1237">
        <v>10</v>
      </c>
      <c r="I1237">
        <v>10</v>
      </c>
      <c r="J1237">
        <v>10</v>
      </c>
      <c r="K1237">
        <v>10</v>
      </c>
      <c r="L1237">
        <v>10</v>
      </c>
      <c r="M1237">
        <v>10</v>
      </c>
      <c r="N1237">
        <v>9</v>
      </c>
      <c r="O1237">
        <v>1</v>
      </c>
      <c r="P1237">
        <v>9</v>
      </c>
      <c r="Q1237">
        <v>6</v>
      </c>
      <c r="R1237">
        <v>7</v>
      </c>
      <c r="S1237">
        <v>29</v>
      </c>
      <c r="T1237">
        <v>10</v>
      </c>
      <c r="U1237">
        <v>13</v>
      </c>
      <c r="V1237">
        <v>13</v>
      </c>
      <c r="W1237">
        <v>6</v>
      </c>
      <c r="X1237">
        <v>11</v>
      </c>
      <c r="Y1237">
        <v>13</v>
      </c>
      <c r="Z1237">
        <v>6</v>
      </c>
    </row>
    <row r="1238" spans="1:26" x14ac:dyDescent="0.25">
      <c r="A1238">
        <v>2014</v>
      </c>
      <c r="B1238" t="s">
        <v>1056</v>
      </c>
      <c r="C1238">
        <v>0</v>
      </c>
      <c r="D1238">
        <v>2</v>
      </c>
      <c r="E1238">
        <v>2</v>
      </c>
      <c r="F1238">
        <v>2</v>
      </c>
      <c r="G1238">
        <v>2</v>
      </c>
      <c r="H1238">
        <v>2</v>
      </c>
      <c r="I1238">
        <v>3</v>
      </c>
      <c r="J1238">
        <v>2</v>
      </c>
      <c r="K1238">
        <v>3</v>
      </c>
      <c r="L1238">
        <v>3</v>
      </c>
      <c r="M1238">
        <v>3</v>
      </c>
      <c r="N1238">
        <v>2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5</v>
      </c>
      <c r="U1238">
        <v>1</v>
      </c>
      <c r="V1238">
        <v>0</v>
      </c>
      <c r="W1238">
        <v>0</v>
      </c>
      <c r="X1238">
        <v>1</v>
      </c>
      <c r="Y1238">
        <v>1</v>
      </c>
      <c r="Z1238">
        <v>0</v>
      </c>
    </row>
    <row r="1239" spans="1:26" x14ac:dyDescent="0.25">
      <c r="A1239">
        <v>2015</v>
      </c>
      <c r="B1239" t="s">
        <v>1057</v>
      </c>
      <c r="C1239">
        <v>9</v>
      </c>
      <c r="D1239">
        <v>3</v>
      </c>
      <c r="E1239">
        <v>4</v>
      </c>
      <c r="F1239">
        <v>4</v>
      </c>
      <c r="G1239">
        <v>4</v>
      </c>
      <c r="H1239">
        <v>4</v>
      </c>
      <c r="I1239">
        <v>3</v>
      </c>
      <c r="J1239">
        <v>0</v>
      </c>
      <c r="K1239">
        <v>3</v>
      </c>
      <c r="L1239">
        <v>4</v>
      </c>
      <c r="M1239">
        <v>4</v>
      </c>
      <c r="N1239">
        <v>4</v>
      </c>
      <c r="O1239">
        <v>9</v>
      </c>
      <c r="P1239">
        <v>6</v>
      </c>
      <c r="Q1239">
        <v>2</v>
      </c>
      <c r="R1239">
        <v>8</v>
      </c>
      <c r="S1239">
        <v>10</v>
      </c>
      <c r="T1239">
        <v>4</v>
      </c>
      <c r="U1239">
        <v>2</v>
      </c>
      <c r="V1239">
        <v>0</v>
      </c>
      <c r="W1239">
        <v>9</v>
      </c>
      <c r="X1239">
        <v>7</v>
      </c>
      <c r="Y1239">
        <v>4</v>
      </c>
      <c r="Z1239">
        <v>1</v>
      </c>
    </row>
    <row r="1240" spans="1:26" x14ac:dyDescent="0.25">
      <c r="A1240">
        <v>2016</v>
      </c>
      <c r="B1240" t="s">
        <v>1058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6</v>
      </c>
      <c r="T1240">
        <v>0</v>
      </c>
      <c r="U1240">
        <v>5</v>
      </c>
      <c r="V1240">
        <v>7</v>
      </c>
      <c r="W1240">
        <v>2</v>
      </c>
      <c r="X1240">
        <v>2</v>
      </c>
      <c r="Y1240">
        <v>2</v>
      </c>
      <c r="Z1240">
        <v>2</v>
      </c>
    </row>
    <row r="1241" spans="1:26" x14ac:dyDescent="0.25">
      <c r="A1241">
        <v>2017</v>
      </c>
      <c r="B1241" t="s">
        <v>1059</v>
      </c>
      <c r="C1241">
        <v>59</v>
      </c>
      <c r="D1241">
        <v>59</v>
      </c>
      <c r="E1241">
        <v>50</v>
      </c>
      <c r="F1241">
        <v>62</v>
      </c>
      <c r="G1241">
        <v>59</v>
      </c>
      <c r="H1241">
        <v>50</v>
      </c>
      <c r="I1241">
        <v>62</v>
      </c>
      <c r="J1241">
        <v>56</v>
      </c>
      <c r="K1241">
        <v>59</v>
      </c>
      <c r="L1241">
        <v>62</v>
      </c>
      <c r="M1241">
        <v>53</v>
      </c>
      <c r="N1241">
        <v>59</v>
      </c>
      <c r="O1241">
        <v>104</v>
      </c>
      <c r="P1241">
        <v>71</v>
      </c>
      <c r="Q1241">
        <v>32</v>
      </c>
      <c r="R1241">
        <v>90</v>
      </c>
      <c r="S1241">
        <v>117</v>
      </c>
      <c r="T1241">
        <v>78</v>
      </c>
      <c r="U1241">
        <v>72</v>
      </c>
      <c r="V1241">
        <v>111</v>
      </c>
      <c r="W1241">
        <v>82</v>
      </c>
      <c r="X1241">
        <v>88</v>
      </c>
      <c r="Y1241">
        <v>86</v>
      </c>
      <c r="Z1241">
        <v>63</v>
      </c>
    </row>
    <row r="1242" spans="1:26" x14ac:dyDescent="0.25">
      <c r="A1242">
        <v>2018</v>
      </c>
      <c r="B1242" t="s">
        <v>1060</v>
      </c>
      <c r="C1242">
        <v>55</v>
      </c>
      <c r="D1242">
        <v>55</v>
      </c>
      <c r="E1242">
        <v>55</v>
      </c>
      <c r="F1242">
        <v>57</v>
      </c>
      <c r="G1242">
        <v>55</v>
      </c>
      <c r="H1242">
        <v>47</v>
      </c>
      <c r="I1242">
        <v>57</v>
      </c>
      <c r="J1242">
        <v>52</v>
      </c>
      <c r="K1242">
        <v>55</v>
      </c>
      <c r="L1242">
        <v>57</v>
      </c>
      <c r="M1242">
        <v>49</v>
      </c>
      <c r="N1242">
        <v>49</v>
      </c>
      <c r="O1242">
        <v>94</v>
      </c>
      <c r="P1242">
        <v>130</v>
      </c>
      <c r="Q1242">
        <v>194</v>
      </c>
      <c r="R1242">
        <v>185</v>
      </c>
      <c r="S1242">
        <v>137</v>
      </c>
      <c r="T1242">
        <v>63</v>
      </c>
      <c r="U1242">
        <v>72</v>
      </c>
      <c r="V1242">
        <v>65</v>
      </c>
      <c r="W1242">
        <v>59</v>
      </c>
      <c r="X1242">
        <v>60</v>
      </c>
      <c r="Y1242">
        <v>46</v>
      </c>
      <c r="Z1242">
        <v>49</v>
      </c>
    </row>
    <row r="1243" spans="1:26" x14ac:dyDescent="0.25">
      <c r="A1243">
        <v>2019</v>
      </c>
      <c r="B1243" t="s">
        <v>1061</v>
      </c>
      <c r="C1243">
        <v>76</v>
      </c>
      <c r="D1243">
        <v>76</v>
      </c>
      <c r="E1243">
        <v>65</v>
      </c>
      <c r="F1243">
        <v>79</v>
      </c>
      <c r="G1243">
        <v>76</v>
      </c>
      <c r="H1243">
        <v>65</v>
      </c>
      <c r="I1243">
        <v>79</v>
      </c>
      <c r="J1243">
        <v>72</v>
      </c>
      <c r="K1243">
        <v>76</v>
      </c>
      <c r="L1243">
        <v>79</v>
      </c>
      <c r="M1243">
        <v>68</v>
      </c>
      <c r="N1243">
        <v>76</v>
      </c>
      <c r="O1243">
        <v>94</v>
      </c>
      <c r="P1243">
        <v>78</v>
      </c>
      <c r="Q1243">
        <v>39</v>
      </c>
      <c r="R1243">
        <v>23</v>
      </c>
      <c r="S1243">
        <v>35</v>
      </c>
      <c r="T1243">
        <v>82</v>
      </c>
      <c r="U1243">
        <v>84</v>
      </c>
      <c r="V1243">
        <v>78</v>
      </c>
      <c r="W1243">
        <v>113</v>
      </c>
      <c r="X1243">
        <v>123</v>
      </c>
      <c r="Y1243">
        <v>151</v>
      </c>
      <c r="Z1243">
        <v>120</v>
      </c>
    </row>
    <row r="1244" spans="1:26" x14ac:dyDescent="0.25">
      <c r="A1244">
        <v>2020</v>
      </c>
      <c r="B1244" t="s">
        <v>1062</v>
      </c>
      <c r="C1244">
        <v>42</v>
      </c>
      <c r="D1244">
        <v>21</v>
      </c>
      <c r="E1244">
        <v>18</v>
      </c>
      <c r="F1244">
        <v>44</v>
      </c>
      <c r="G1244">
        <v>42</v>
      </c>
      <c r="H1244">
        <v>36</v>
      </c>
      <c r="I1244">
        <v>44</v>
      </c>
      <c r="J1244">
        <v>40</v>
      </c>
      <c r="K1244">
        <v>21</v>
      </c>
      <c r="L1244">
        <v>44</v>
      </c>
      <c r="M1244">
        <v>38</v>
      </c>
      <c r="N1244">
        <v>42</v>
      </c>
      <c r="O1244">
        <v>41</v>
      </c>
      <c r="P1244">
        <v>20</v>
      </c>
      <c r="Q1244">
        <v>15</v>
      </c>
      <c r="R1244">
        <v>44</v>
      </c>
      <c r="S1244">
        <v>29</v>
      </c>
      <c r="T1244">
        <v>54</v>
      </c>
      <c r="U1244">
        <v>48</v>
      </c>
      <c r="V1244">
        <v>50</v>
      </c>
      <c r="W1244">
        <v>12</v>
      </c>
      <c r="X1244">
        <v>14</v>
      </c>
      <c r="Y1244">
        <v>14</v>
      </c>
      <c r="Z1244">
        <v>25</v>
      </c>
    </row>
    <row r="1245" spans="1:26" x14ac:dyDescent="0.25">
      <c r="A1245">
        <v>2021</v>
      </c>
      <c r="B1245" t="s">
        <v>1063</v>
      </c>
      <c r="C1245">
        <v>50</v>
      </c>
      <c r="D1245">
        <v>50</v>
      </c>
      <c r="E1245">
        <v>43</v>
      </c>
      <c r="F1245">
        <v>53</v>
      </c>
      <c r="G1245">
        <v>50</v>
      </c>
      <c r="H1245">
        <v>36</v>
      </c>
      <c r="I1245">
        <v>53</v>
      </c>
      <c r="J1245">
        <v>0</v>
      </c>
      <c r="K1245">
        <v>50</v>
      </c>
      <c r="L1245">
        <v>53</v>
      </c>
      <c r="M1245">
        <v>46</v>
      </c>
      <c r="N1245">
        <v>63</v>
      </c>
      <c r="O1245">
        <v>157</v>
      </c>
      <c r="P1245">
        <v>112</v>
      </c>
      <c r="Q1245">
        <v>86</v>
      </c>
      <c r="R1245">
        <v>26</v>
      </c>
      <c r="S1245">
        <v>114</v>
      </c>
      <c r="T1245">
        <v>60</v>
      </c>
      <c r="U1245">
        <v>14</v>
      </c>
      <c r="V1245">
        <v>0</v>
      </c>
      <c r="W1245">
        <v>91</v>
      </c>
      <c r="X1245">
        <v>39</v>
      </c>
      <c r="Y1245">
        <v>22</v>
      </c>
      <c r="Z1245">
        <v>29</v>
      </c>
    </row>
    <row r="1246" spans="1:26" x14ac:dyDescent="0.25">
      <c r="A1246">
        <v>2022</v>
      </c>
      <c r="B1246" t="s">
        <v>1064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25</v>
      </c>
      <c r="T1246">
        <v>27</v>
      </c>
      <c r="U1246">
        <v>24</v>
      </c>
      <c r="V1246">
        <v>24</v>
      </c>
      <c r="W1246">
        <v>26</v>
      </c>
      <c r="X1246">
        <v>12</v>
      </c>
      <c r="Y1246">
        <v>2</v>
      </c>
      <c r="Z1246">
        <v>10</v>
      </c>
    </row>
    <row r="1247" spans="1:26" x14ac:dyDescent="0.25">
      <c r="A1247">
        <v>2023</v>
      </c>
      <c r="B1247" t="s">
        <v>1065</v>
      </c>
      <c r="C1247">
        <v>1781</v>
      </c>
      <c r="D1247">
        <v>1781</v>
      </c>
      <c r="E1247">
        <v>1526</v>
      </c>
      <c r="F1247">
        <v>1543</v>
      </c>
      <c r="G1247">
        <v>1668</v>
      </c>
      <c r="H1247">
        <v>1474</v>
      </c>
      <c r="I1247">
        <v>1866</v>
      </c>
      <c r="J1247">
        <v>1696</v>
      </c>
      <c r="K1247">
        <v>1781</v>
      </c>
      <c r="L1247">
        <v>1866</v>
      </c>
      <c r="M1247">
        <v>1611</v>
      </c>
      <c r="N1247">
        <v>1781</v>
      </c>
      <c r="O1247">
        <v>1947</v>
      </c>
      <c r="P1247">
        <v>1938</v>
      </c>
      <c r="Q1247">
        <v>1674</v>
      </c>
      <c r="R1247">
        <v>1480</v>
      </c>
      <c r="S1247">
        <v>1786</v>
      </c>
      <c r="T1247">
        <v>1470</v>
      </c>
      <c r="U1247">
        <v>1862</v>
      </c>
      <c r="V1247">
        <v>1972</v>
      </c>
      <c r="W1247">
        <v>1749</v>
      </c>
      <c r="X1247">
        <v>1682</v>
      </c>
      <c r="Y1247">
        <v>1708</v>
      </c>
      <c r="Z1247">
        <v>1755</v>
      </c>
    </row>
    <row r="1248" spans="1:26" x14ac:dyDescent="0.25">
      <c r="A1248">
        <v>2024</v>
      </c>
      <c r="B1248" t="s">
        <v>1066</v>
      </c>
      <c r="C1248">
        <v>445</v>
      </c>
      <c r="D1248">
        <v>445</v>
      </c>
      <c r="E1248">
        <v>382</v>
      </c>
      <c r="F1248">
        <v>466</v>
      </c>
      <c r="G1248">
        <v>445</v>
      </c>
      <c r="H1248">
        <v>382</v>
      </c>
      <c r="I1248">
        <v>466</v>
      </c>
      <c r="J1248">
        <v>382</v>
      </c>
      <c r="K1248">
        <v>345</v>
      </c>
      <c r="L1248">
        <v>466</v>
      </c>
      <c r="M1248">
        <v>403</v>
      </c>
      <c r="N1248">
        <v>445</v>
      </c>
      <c r="O1248">
        <v>495</v>
      </c>
      <c r="P1248">
        <v>467</v>
      </c>
      <c r="Q1248">
        <v>425</v>
      </c>
      <c r="R1248">
        <v>402</v>
      </c>
      <c r="S1248">
        <v>426</v>
      </c>
      <c r="T1248">
        <v>405</v>
      </c>
      <c r="U1248">
        <v>437</v>
      </c>
      <c r="V1248">
        <v>407</v>
      </c>
      <c r="W1248">
        <v>384</v>
      </c>
      <c r="X1248">
        <v>479</v>
      </c>
      <c r="Y1248">
        <v>405</v>
      </c>
      <c r="Z1248">
        <v>407</v>
      </c>
    </row>
    <row r="1249" spans="1:26" x14ac:dyDescent="0.25">
      <c r="A1249">
        <v>2025</v>
      </c>
      <c r="B1249" t="s">
        <v>589</v>
      </c>
      <c r="C1249">
        <v>0</v>
      </c>
      <c r="D1249">
        <v>0</v>
      </c>
      <c r="E1249">
        <v>9</v>
      </c>
      <c r="F1249">
        <v>9</v>
      </c>
      <c r="G1249">
        <v>9</v>
      </c>
      <c r="H1249">
        <v>9</v>
      </c>
      <c r="I1249">
        <v>9</v>
      </c>
      <c r="J1249">
        <v>9</v>
      </c>
      <c r="K1249">
        <v>9</v>
      </c>
      <c r="L1249">
        <v>9</v>
      </c>
      <c r="M1249">
        <v>9</v>
      </c>
      <c r="N1249">
        <v>9</v>
      </c>
      <c r="O1249">
        <v>0</v>
      </c>
      <c r="P1249">
        <v>0</v>
      </c>
      <c r="Q1249">
        <v>13</v>
      </c>
      <c r="R1249">
        <v>14</v>
      </c>
      <c r="S1249">
        <v>16</v>
      </c>
      <c r="T1249">
        <v>13</v>
      </c>
      <c r="U1249">
        <v>19</v>
      </c>
      <c r="V1249">
        <v>14</v>
      </c>
      <c r="W1249">
        <v>17</v>
      </c>
      <c r="X1249">
        <v>16</v>
      </c>
      <c r="Y1249">
        <v>16</v>
      </c>
      <c r="Z1249">
        <v>15</v>
      </c>
    </row>
    <row r="1250" spans="1:26" x14ac:dyDescent="0.25">
      <c r="A1250">
        <v>2026</v>
      </c>
      <c r="B1250" t="s">
        <v>591</v>
      </c>
      <c r="C1250">
        <v>0</v>
      </c>
      <c r="D1250">
        <v>0</v>
      </c>
      <c r="E1250">
        <v>117</v>
      </c>
      <c r="F1250">
        <v>143</v>
      </c>
      <c r="G1250">
        <v>137</v>
      </c>
      <c r="H1250">
        <v>117</v>
      </c>
      <c r="I1250">
        <v>143</v>
      </c>
      <c r="J1250">
        <v>130</v>
      </c>
      <c r="K1250">
        <v>137</v>
      </c>
      <c r="L1250">
        <v>143</v>
      </c>
      <c r="M1250">
        <v>124</v>
      </c>
      <c r="N1250">
        <v>137</v>
      </c>
      <c r="O1250">
        <v>0</v>
      </c>
      <c r="P1250">
        <v>0</v>
      </c>
      <c r="Q1250">
        <v>117</v>
      </c>
      <c r="R1250">
        <v>198</v>
      </c>
      <c r="S1250">
        <v>137</v>
      </c>
      <c r="T1250">
        <v>105</v>
      </c>
      <c r="U1250">
        <v>152</v>
      </c>
      <c r="V1250">
        <v>155</v>
      </c>
      <c r="W1250">
        <v>145</v>
      </c>
      <c r="X1250">
        <v>126</v>
      </c>
      <c r="Y1250">
        <v>127</v>
      </c>
      <c r="Z1250">
        <v>93</v>
      </c>
    </row>
    <row r="1251" spans="1:26" x14ac:dyDescent="0.25">
      <c r="A1251">
        <v>2027</v>
      </c>
      <c r="B125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518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2028</v>
      </c>
      <c r="B1252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231</v>
      </c>
      <c r="I1252">
        <v>231</v>
      </c>
      <c r="J1252">
        <v>231</v>
      </c>
      <c r="K1252">
        <v>231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490</v>
      </c>
      <c r="T1252">
        <v>712</v>
      </c>
      <c r="U1252">
        <v>737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2029</v>
      </c>
      <c r="B1253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2998</v>
      </c>
      <c r="T1253">
        <v>-350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2030</v>
      </c>
      <c r="B1254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1770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2031</v>
      </c>
      <c r="B1255" t="s">
        <v>1034</v>
      </c>
      <c r="C1255">
        <v>0</v>
      </c>
      <c r="D1255">
        <v>0</v>
      </c>
      <c r="E1255">
        <v>0</v>
      </c>
      <c r="F1255">
        <v>0</v>
      </c>
      <c r="G1255">
        <v>40</v>
      </c>
      <c r="H1255">
        <v>40</v>
      </c>
      <c r="I1255">
        <v>40</v>
      </c>
      <c r="J1255">
        <v>40</v>
      </c>
      <c r="K1255">
        <v>40</v>
      </c>
      <c r="L1255">
        <v>40</v>
      </c>
      <c r="M1255">
        <v>40</v>
      </c>
      <c r="N1255">
        <v>40</v>
      </c>
      <c r="O1255">
        <v>0</v>
      </c>
      <c r="P1255">
        <v>0</v>
      </c>
      <c r="Q1255">
        <v>0</v>
      </c>
      <c r="R1255">
        <v>0</v>
      </c>
      <c r="S1255">
        <v>46</v>
      </c>
      <c r="T1255">
        <v>37</v>
      </c>
      <c r="U1255">
        <v>27</v>
      </c>
      <c r="V1255">
        <v>24</v>
      </c>
      <c r="W1255">
        <v>45</v>
      </c>
      <c r="X1255">
        <v>34</v>
      </c>
      <c r="Y1255">
        <v>28</v>
      </c>
      <c r="Z1255">
        <v>35</v>
      </c>
    </row>
    <row r="1256" spans="1:26" x14ac:dyDescent="0.25">
      <c r="A1256">
        <v>2032</v>
      </c>
      <c r="B1256" t="s">
        <v>1035</v>
      </c>
      <c r="C1256">
        <v>0</v>
      </c>
      <c r="D1256">
        <v>0</v>
      </c>
      <c r="E1256">
        <v>0</v>
      </c>
      <c r="F1256">
        <v>0</v>
      </c>
      <c r="G1256">
        <v>8</v>
      </c>
      <c r="H1256">
        <v>3</v>
      </c>
      <c r="I1256">
        <v>4</v>
      </c>
      <c r="J1256">
        <v>4</v>
      </c>
      <c r="K1256">
        <v>3</v>
      </c>
      <c r="L1256">
        <v>6</v>
      </c>
      <c r="M1256">
        <v>6</v>
      </c>
      <c r="N1256">
        <v>6</v>
      </c>
      <c r="O1256">
        <v>0</v>
      </c>
      <c r="P1256">
        <v>0</v>
      </c>
      <c r="Q1256">
        <v>0</v>
      </c>
      <c r="R1256">
        <v>0</v>
      </c>
      <c r="S1256">
        <v>8</v>
      </c>
      <c r="T1256">
        <v>3</v>
      </c>
      <c r="U1256">
        <v>4</v>
      </c>
      <c r="V1256">
        <v>4</v>
      </c>
      <c r="W1256">
        <v>3</v>
      </c>
      <c r="X1256">
        <v>6</v>
      </c>
      <c r="Y1256">
        <v>6</v>
      </c>
      <c r="Z1256">
        <v>6</v>
      </c>
    </row>
    <row r="1257" spans="1:26" x14ac:dyDescent="0.25">
      <c r="A1257">
        <v>2033</v>
      </c>
      <c r="B1257" t="s">
        <v>1036</v>
      </c>
      <c r="C1257">
        <v>0</v>
      </c>
      <c r="D1257">
        <v>0</v>
      </c>
      <c r="E1257">
        <v>0</v>
      </c>
      <c r="F1257">
        <v>0</v>
      </c>
      <c r="G1257">
        <v>2</v>
      </c>
      <c r="H1257">
        <v>2</v>
      </c>
      <c r="I1257">
        <v>3</v>
      </c>
      <c r="J1257">
        <v>2</v>
      </c>
      <c r="K1257">
        <v>3</v>
      </c>
      <c r="L1257">
        <v>3</v>
      </c>
      <c r="M1257">
        <v>3</v>
      </c>
      <c r="N1257">
        <v>2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5</v>
      </c>
      <c r="U1257">
        <v>1</v>
      </c>
      <c r="V1257">
        <v>0</v>
      </c>
      <c r="W1257">
        <v>0</v>
      </c>
      <c r="X1257">
        <v>1</v>
      </c>
      <c r="Y1257">
        <v>1</v>
      </c>
      <c r="Z1257">
        <v>0</v>
      </c>
    </row>
    <row r="1258" spans="1:26" x14ac:dyDescent="0.25">
      <c r="A1258">
        <v>2034</v>
      </c>
      <c r="B1258" t="s">
        <v>1037</v>
      </c>
      <c r="C1258">
        <v>0</v>
      </c>
      <c r="D1258">
        <v>0</v>
      </c>
      <c r="E1258">
        <v>0</v>
      </c>
      <c r="F1258">
        <v>0</v>
      </c>
      <c r="G1258">
        <v>21</v>
      </c>
      <c r="H1258">
        <v>18</v>
      </c>
      <c r="I1258">
        <v>22</v>
      </c>
      <c r="J1258">
        <v>20</v>
      </c>
      <c r="K1258">
        <v>21</v>
      </c>
      <c r="L1258">
        <v>22</v>
      </c>
      <c r="M1258">
        <v>19</v>
      </c>
      <c r="N1258">
        <v>21</v>
      </c>
      <c r="O1258">
        <v>0</v>
      </c>
      <c r="P1258">
        <v>0</v>
      </c>
      <c r="Q1258">
        <v>0</v>
      </c>
      <c r="R1258">
        <v>0</v>
      </c>
      <c r="S1258">
        <v>15</v>
      </c>
      <c r="T1258">
        <v>28</v>
      </c>
      <c r="U1258">
        <v>28</v>
      </c>
      <c r="V1258">
        <v>19</v>
      </c>
      <c r="W1258">
        <v>5</v>
      </c>
      <c r="X1258">
        <v>9</v>
      </c>
      <c r="Y1258">
        <v>6</v>
      </c>
      <c r="Z1258">
        <v>7</v>
      </c>
    </row>
    <row r="1259" spans="1:26" x14ac:dyDescent="0.25">
      <c r="A1259">
        <v>2035</v>
      </c>
      <c r="B1259" t="s">
        <v>589</v>
      </c>
      <c r="C1259">
        <v>0</v>
      </c>
      <c r="D1259">
        <v>0</v>
      </c>
      <c r="E1259">
        <v>0</v>
      </c>
      <c r="F1259">
        <v>0</v>
      </c>
      <c r="G1259">
        <v>5</v>
      </c>
      <c r="H1259">
        <v>5</v>
      </c>
      <c r="I1259">
        <v>5</v>
      </c>
      <c r="J1259">
        <v>5</v>
      </c>
      <c r="K1259">
        <v>5</v>
      </c>
      <c r="L1259">
        <v>5</v>
      </c>
      <c r="M1259">
        <v>5</v>
      </c>
      <c r="N1259">
        <v>5</v>
      </c>
      <c r="O1259">
        <v>0</v>
      </c>
      <c r="P1259">
        <v>0</v>
      </c>
      <c r="Q1259">
        <v>0</v>
      </c>
      <c r="R1259">
        <v>0</v>
      </c>
      <c r="S1259">
        <v>2</v>
      </c>
      <c r="T1259">
        <v>3</v>
      </c>
      <c r="U1259">
        <v>2</v>
      </c>
      <c r="V1259">
        <v>2</v>
      </c>
      <c r="W1259">
        <v>3</v>
      </c>
      <c r="X1259">
        <v>3</v>
      </c>
      <c r="Y1259">
        <v>3</v>
      </c>
      <c r="Z1259">
        <v>2</v>
      </c>
    </row>
    <row r="1260" spans="1:26" x14ac:dyDescent="0.25">
      <c r="A1260">
        <v>2036</v>
      </c>
      <c r="B1260" t="s">
        <v>591</v>
      </c>
      <c r="C1260">
        <v>0</v>
      </c>
      <c r="D1260">
        <v>0</v>
      </c>
      <c r="E1260">
        <v>0</v>
      </c>
      <c r="F1260">
        <v>0</v>
      </c>
      <c r="G1260">
        <v>101</v>
      </c>
      <c r="H1260">
        <v>86</v>
      </c>
      <c r="I1260">
        <v>106</v>
      </c>
      <c r="J1260">
        <v>96</v>
      </c>
      <c r="K1260">
        <v>101</v>
      </c>
      <c r="L1260">
        <v>106</v>
      </c>
      <c r="M1260">
        <v>91</v>
      </c>
      <c r="N1260">
        <v>101</v>
      </c>
      <c r="O1260">
        <v>0</v>
      </c>
      <c r="P1260">
        <v>0</v>
      </c>
      <c r="Q1260">
        <v>0</v>
      </c>
      <c r="R1260">
        <v>0</v>
      </c>
      <c r="S1260">
        <v>68</v>
      </c>
      <c r="T1260">
        <v>77</v>
      </c>
      <c r="U1260">
        <v>65</v>
      </c>
      <c r="V1260">
        <v>59</v>
      </c>
      <c r="W1260">
        <v>110</v>
      </c>
      <c r="X1260">
        <v>116</v>
      </c>
      <c r="Y1260">
        <v>70</v>
      </c>
      <c r="Z1260">
        <v>56</v>
      </c>
    </row>
    <row r="1261" spans="1:26" x14ac:dyDescent="0.25">
      <c r="A1261">
        <v>2037</v>
      </c>
      <c r="B1261" t="s">
        <v>755</v>
      </c>
      <c r="C1261">
        <v>1600</v>
      </c>
      <c r="D1261">
        <v>1600</v>
      </c>
      <c r="E1261">
        <v>1600</v>
      </c>
      <c r="F1261">
        <v>1600</v>
      </c>
      <c r="G1261">
        <v>1600</v>
      </c>
      <c r="H1261">
        <v>1600</v>
      </c>
      <c r="I1261">
        <v>1600</v>
      </c>
      <c r="J1261">
        <v>1600</v>
      </c>
      <c r="K1261">
        <v>1600</v>
      </c>
      <c r="L1261">
        <v>1600</v>
      </c>
      <c r="M1261">
        <v>1600</v>
      </c>
      <c r="N1261">
        <v>1600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2038</v>
      </c>
      <c r="B1262" t="s">
        <v>755</v>
      </c>
      <c r="C1262">
        <v>1600</v>
      </c>
      <c r="D1262">
        <v>1600</v>
      </c>
      <c r="E1262">
        <v>1600</v>
      </c>
      <c r="F1262">
        <v>1600</v>
      </c>
      <c r="G1262">
        <v>1600</v>
      </c>
      <c r="H1262">
        <v>1600</v>
      </c>
      <c r="I1262">
        <v>1600</v>
      </c>
      <c r="J1262">
        <v>1600</v>
      </c>
      <c r="K1262">
        <v>1600</v>
      </c>
      <c r="L1262">
        <v>1600</v>
      </c>
      <c r="M1262">
        <v>1600</v>
      </c>
      <c r="N1262">
        <v>1600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657</v>
      </c>
      <c r="W1262">
        <v>232</v>
      </c>
      <c r="X1262">
        <v>0</v>
      </c>
      <c r="Y1262">
        <v>1830</v>
      </c>
      <c r="Z1262">
        <v>115</v>
      </c>
    </row>
    <row r="1263" spans="1:26" x14ac:dyDescent="0.25">
      <c r="A1263">
        <v>2039</v>
      </c>
      <c r="B1263" t="s">
        <v>755</v>
      </c>
      <c r="C1263">
        <v>1600</v>
      </c>
      <c r="D1263">
        <v>1600</v>
      </c>
      <c r="E1263">
        <v>1600</v>
      </c>
      <c r="F1263">
        <v>1600</v>
      </c>
      <c r="G1263">
        <v>1600</v>
      </c>
      <c r="H1263">
        <v>1600</v>
      </c>
      <c r="I1263">
        <v>1600</v>
      </c>
      <c r="J1263">
        <v>1600</v>
      </c>
      <c r="K1263">
        <v>1600</v>
      </c>
      <c r="L1263">
        <v>1600</v>
      </c>
      <c r="M1263">
        <v>1600</v>
      </c>
      <c r="N1263">
        <v>1600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595</v>
      </c>
      <c r="W1263">
        <v>163</v>
      </c>
      <c r="X1263">
        <v>1314</v>
      </c>
      <c r="Y1263">
        <v>586</v>
      </c>
      <c r="Z1263">
        <v>127</v>
      </c>
    </row>
    <row r="1264" spans="1:26" x14ac:dyDescent="0.25">
      <c r="A1264">
        <v>2040</v>
      </c>
      <c r="B1264" t="s">
        <v>631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46</v>
      </c>
      <c r="K1264">
        <v>46</v>
      </c>
      <c r="L1264">
        <v>46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153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2041</v>
      </c>
      <c r="B1265" t="s">
        <v>631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59</v>
      </c>
      <c r="K1265">
        <v>59</v>
      </c>
      <c r="L1265">
        <v>59</v>
      </c>
      <c r="M1265">
        <v>59</v>
      </c>
      <c r="N1265">
        <v>59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275</v>
      </c>
      <c r="W1265">
        <v>163</v>
      </c>
      <c r="X1265">
        <v>387</v>
      </c>
      <c r="Y1265">
        <v>368</v>
      </c>
      <c r="Z1265">
        <v>190</v>
      </c>
    </row>
    <row r="1266" spans="1:26" x14ac:dyDescent="0.25">
      <c r="A1266">
        <v>2042</v>
      </c>
      <c r="B1266" t="s">
        <v>631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271</v>
      </c>
      <c r="K1266">
        <v>271</v>
      </c>
      <c r="L1266">
        <v>271</v>
      </c>
      <c r="M1266">
        <v>271</v>
      </c>
      <c r="N1266">
        <v>271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554</v>
      </c>
      <c r="W1266">
        <v>110</v>
      </c>
      <c r="X1266">
        <v>127</v>
      </c>
      <c r="Y1266">
        <v>500</v>
      </c>
      <c r="Z1266">
        <v>967</v>
      </c>
    </row>
    <row r="1267" spans="1:26" x14ac:dyDescent="0.25">
      <c r="A1267">
        <v>2043</v>
      </c>
      <c r="B1267" t="s">
        <v>998</v>
      </c>
      <c r="C1267">
        <v>8600</v>
      </c>
      <c r="D1267">
        <v>8600</v>
      </c>
      <c r="E1267">
        <v>8600</v>
      </c>
      <c r="F1267">
        <v>8600</v>
      </c>
      <c r="G1267">
        <v>8600</v>
      </c>
      <c r="H1267">
        <v>8600</v>
      </c>
      <c r="I1267">
        <v>8600</v>
      </c>
      <c r="J1267">
        <v>8600</v>
      </c>
      <c r="K1267">
        <v>8600</v>
      </c>
      <c r="L1267">
        <v>8600</v>
      </c>
      <c r="M1267">
        <v>8600</v>
      </c>
      <c r="N1267">
        <v>8600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2044</v>
      </c>
      <c r="B1268" t="s">
        <v>998</v>
      </c>
      <c r="C1268">
        <v>8600</v>
      </c>
      <c r="D1268">
        <v>8600</v>
      </c>
      <c r="E1268">
        <v>8600</v>
      </c>
      <c r="F1268">
        <v>8600</v>
      </c>
      <c r="G1268">
        <v>8600</v>
      </c>
      <c r="H1268">
        <v>8600</v>
      </c>
      <c r="I1268">
        <v>8600</v>
      </c>
      <c r="J1268">
        <v>8600</v>
      </c>
      <c r="K1268">
        <v>8600</v>
      </c>
      <c r="L1268">
        <v>8600</v>
      </c>
      <c r="M1268">
        <v>8600</v>
      </c>
      <c r="N1268">
        <v>8600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2045</v>
      </c>
      <c r="B1269" t="s">
        <v>998</v>
      </c>
      <c r="C1269">
        <v>8600</v>
      </c>
      <c r="D1269">
        <v>8600</v>
      </c>
      <c r="E1269">
        <v>8600</v>
      </c>
      <c r="F1269">
        <v>8600</v>
      </c>
      <c r="G1269">
        <v>8600</v>
      </c>
      <c r="H1269">
        <v>8600</v>
      </c>
      <c r="I1269">
        <v>8600</v>
      </c>
      <c r="J1269">
        <v>8600</v>
      </c>
      <c r="K1269">
        <v>8600</v>
      </c>
      <c r="L1269">
        <v>8600</v>
      </c>
      <c r="M1269">
        <v>8600</v>
      </c>
      <c r="N1269">
        <v>8600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2808</v>
      </c>
      <c r="W1269">
        <v>9761</v>
      </c>
      <c r="X1269">
        <v>29585</v>
      </c>
      <c r="Y1269">
        <v>7775</v>
      </c>
      <c r="Z1269">
        <v>3615</v>
      </c>
    </row>
    <row r="1270" spans="1:26" x14ac:dyDescent="0.25">
      <c r="A1270">
        <v>2046</v>
      </c>
      <c r="B1270" t="s">
        <v>999</v>
      </c>
      <c r="C1270">
        <v>8600</v>
      </c>
      <c r="D1270">
        <v>8600</v>
      </c>
      <c r="E1270">
        <v>8600</v>
      </c>
      <c r="F1270">
        <v>8600</v>
      </c>
      <c r="G1270">
        <v>8600</v>
      </c>
      <c r="H1270">
        <v>8600</v>
      </c>
      <c r="I1270">
        <v>8600</v>
      </c>
      <c r="J1270">
        <v>8600</v>
      </c>
      <c r="K1270">
        <v>8600</v>
      </c>
      <c r="L1270">
        <v>8600</v>
      </c>
      <c r="M1270">
        <v>8600</v>
      </c>
      <c r="N1270">
        <v>8600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2047</v>
      </c>
      <c r="B1271" t="s">
        <v>999</v>
      </c>
      <c r="C1271">
        <v>8600</v>
      </c>
      <c r="D1271">
        <v>8600</v>
      </c>
      <c r="E1271">
        <v>8600</v>
      </c>
      <c r="F1271">
        <v>8600</v>
      </c>
      <c r="G1271">
        <v>8600</v>
      </c>
      <c r="H1271">
        <v>8600</v>
      </c>
      <c r="I1271">
        <v>8600</v>
      </c>
      <c r="J1271">
        <v>8600</v>
      </c>
      <c r="K1271">
        <v>8600</v>
      </c>
      <c r="L1271">
        <v>8600</v>
      </c>
      <c r="M1271">
        <v>8600</v>
      </c>
      <c r="N1271">
        <v>8600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1222</v>
      </c>
      <c r="X1271">
        <v>250</v>
      </c>
      <c r="Y1271">
        <v>0</v>
      </c>
      <c r="Z1271">
        <v>558</v>
      </c>
    </row>
    <row r="1272" spans="1:26" x14ac:dyDescent="0.25">
      <c r="A1272">
        <v>2048</v>
      </c>
      <c r="B1272" t="s">
        <v>999</v>
      </c>
      <c r="C1272">
        <v>8600</v>
      </c>
      <c r="D1272">
        <v>8600</v>
      </c>
      <c r="E1272">
        <v>8600</v>
      </c>
      <c r="F1272">
        <v>8600</v>
      </c>
      <c r="G1272">
        <v>8600</v>
      </c>
      <c r="H1272">
        <v>8600</v>
      </c>
      <c r="I1272">
        <v>8600</v>
      </c>
      <c r="J1272">
        <v>8600</v>
      </c>
      <c r="K1272">
        <v>8600</v>
      </c>
      <c r="L1272">
        <v>8600</v>
      </c>
      <c r="M1272">
        <v>8600</v>
      </c>
      <c r="N1272">
        <v>8600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2536</v>
      </c>
      <c r="W1272">
        <v>936</v>
      </c>
      <c r="X1272">
        <v>3788</v>
      </c>
      <c r="Y1272">
        <v>11601</v>
      </c>
      <c r="Z1272">
        <v>0</v>
      </c>
    </row>
    <row r="1273" spans="1:26" x14ac:dyDescent="0.25">
      <c r="A1273">
        <v>2049</v>
      </c>
      <c r="B1273" t="s">
        <v>1068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6787</v>
      </c>
      <c r="P1273">
        <v>7939</v>
      </c>
      <c r="Q1273">
        <v>2942</v>
      </c>
      <c r="R1273">
        <v>7198</v>
      </c>
      <c r="S1273">
        <v>10277</v>
      </c>
      <c r="T1273">
        <v>73473</v>
      </c>
      <c r="U1273">
        <v>47154</v>
      </c>
      <c r="V1273">
        <v>54434</v>
      </c>
      <c r="W1273">
        <v>44192</v>
      </c>
      <c r="X1273">
        <v>50789</v>
      </c>
      <c r="Y1273">
        <v>21948</v>
      </c>
      <c r="Z1273">
        <v>43731</v>
      </c>
    </row>
    <row r="1274" spans="1:26" x14ac:dyDescent="0.25">
      <c r="A1274">
        <v>2050</v>
      </c>
      <c r="B1274" t="s">
        <v>589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5</v>
      </c>
      <c r="N1274">
        <v>5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3</v>
      </c>
      <c r="Z1274">
        <v>2</v>
      </c>
    </row>
    <row r="1275" spans="1:26" x14ac:dyDescent="0.25">
      <c r="A1275">
        <v>2051</v>
      </c>
      <c r="B1275" t="s">
        <v>591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91</v>
      </c>
      <c r="N1275">
        <v>101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82</v>
      </c>
      <c r="Z1275">
        <v>85</v>
      </c>
    </row>
    <row r="1276" spans="1:26" x14ac:dyDescent="0.25">
      <c r="A1276">
        <v>2052</v>
      </c>
      <c r="B1276" t="s">
        <v>1034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40</v>
      </c>
      <c r="N1276">
        <v>40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28</v>
      </c>
      <c r="Z1276">
        <v>35</v>
      </c>
    </row>
    <row r="1277" spans="1:26" x14ac:dyDescent="0.25">
      <c r="A1277">
        <v>2053</v>
      </c>
      <c r="B1277" t="s">
        <v>1035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6</v>
      </c>
      <c r="N1277">
        <v>6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6</v>
      </c>
      <c r="Z1277">
        <v>6</v>
      </c>
    </row>
    <row r="1278" spans="1:26" x14ac:dyDescent="0.25">
      <c r="A1278">
        <v>2054</v>
      </c>
      <c r="B1278" t="s">
        <v>1036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3</v>
      </c>
      <c r="N1278">
        <v>2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v>0</v>
      </c>
    </row>
    <row r="1279" spans="1:26" x14ac:dyDescent="0.25">
      <c r="A1279">
        <v>2055</v>
      </c>
      <c r="B1279" t="s">
        <v>1037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19</v>
      </c>
      <c r="N1279">
        <v>21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8</v>
      </c>
      <c r="Z1279">
        <v>18</v>
      </c>
    </row>
    <row r="1280" spans="1:26" x14ac:dyDescent="0.25">
      <c r="A1280">
        <v>2056</v>
      </c>
      <c r="B1280" t="s">
        <v>1069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-3151</v>
      </c>
      <c r="V1280">
        <v>0</v>
      </c>
      <c r="W1280">
        <v>0</v>
      </c>
      <c r="X1280">
        <v>0</v>
      </c>
      <c r="Y1280">
        <v>0</v>
      </c>
      <c r="Z1280">
        <v>-3158</v>
      </c>
    </row>
    <row r="1281" spans="1:26" x14ac:dyDescent="0.25">
      <c r="A1281">
        <v>2057</v>
      </c>
      <c r="B1281" t="s">
        <v>1070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12211</v>
      </c>
      <c r="V1281">
        <v>0</v>
      </c>
      <c r="W1281">
        <v>0</v>
      </c>
      <c r="X1281">
        <v>0</v>
      </c>
      <c r="Y1281">
        <v>0</v>
      </c>
      <c r="Z1281">
        <v>13057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19715-CFEB-4D3C-B4D2-4DA2A4AFA010}">
  <dimension ref="A1:Z1487"/>
  <sheetViews>
    <sheetView workbookViewId="0">
      <selection sqref="A1:Z147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3158</v>
      </c>
      <c r="D2">
        <v>3158</v>
      </c>
      <c r="E2">
        <v>3158</v>
      </c>
      <c r="F2">
        <v>3158</v>
      </c>
      <c r="G2">
        <v>3158</v>
      </c>
      <c r="H2">
        <v>3162</v>
      </c>
      <c r="I2">
        <v>3158</v>
      </c>
      <c r="J2">
        <v>3158</v>
      </c>
      <c r="K2">
        <v>3158</v>
      </c>
      <c r="L2">
        <v>3162</v>
      </c>
      <c r="M2">
        <v>3162</v>
      </c>
      <c r="N2">
        <v>3162</v>
      </c>
      <c r="O2">
        <v>3533</v>
      </c>
      <c r="P2">
        <v>3904</v>
      </c>
      <c r="Q2">
        <v>1533</v>
      </c>
      <c r="R2">
        <v>2533</v>
      </c>
      <c r="S2">
        <v>3521</v>
      </c>
      <c r="T2">
        <v>337</v>
      </c>
      <c r="U2">
        <v>1905</v>
      </c>
      <c r="V2">
        <v>329</v>
      </c>
      <c r="W2">
        <v>394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4526</v>
      </c>
      <c r="D3">
        <v>3394</v>
      </c>
      <c r="E3">
        <v>3394</v>
      </c>
      <c r="F3">
        <v>5657</v>
      </c>
      <c r="G3">
        <v>7920</v>
      </c>
      <c r="H3">
        <v>10183</v>
      </c>
      <c r="I3">
        <v>13577</v>
      </c>
      <c r="J3">
        <v>10183</v>
      </c>
      <c r="K3">
        <v>9052</v>
      </c>
      <c r="L3">
        <v>20366</v>
      </c>
      <c r="M3">
        <v>18103</v>
      </c>
      <c r="N3">
        <v>6789</v>
      </c>
      <c r="O3">
        <v>3452</v>
      </c>
      <c r="P3">
        <v>5752</v>
      </c>
      <c r="Q3">
        <v>3415</v>
      </c>
      <c r="R3">
        <v>6695</v>
      </c>
      <c r="S3">
        <v>5237</v>
      </c>
      <c r="T3">
        <v>4763</v>
      </c>
      <c r="U3">
        <v>7243</v>
      </c>
      <c r="V3">
        <v>7897</v>
      </c>
      <c r="W3">
        <v>8358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-1368</v>
      </c>
      <c r="D4">
        <v>-236</v>
      </c>
      <c r="E4">
        <v>-236</v>
      </c>
      <c r="F4">
        <v>-2499</v>
      </c>
      <c r="G4">
        <v>-4762</v>
      </c>
      <c r="H4">
        <v>-7021</v>
      </c>
      <c r="I4">
        <v>-10419</v>
      </c>
      <c r="J4">
        <v>-7025</v>
      </c>
      <c r="K4">
        <v>-5894</v>
      </c>
      <c r="L4">
        <v>-17204</v>
      </c>
      <c r="M4">
        <v>-14941</v>
      </c>
      <c r="N4">
        <v>-3627</v>
      </c>
      <c r="O4">
        <v>81</v>
      </c>
      <c r="P4">
        <v>-1848</v>
      </c>
      <c r="Q4">
        <v>-1882</v>
      </c>
      <c r="R4">
        <v>-4162</v>
      </c>
      <c r="S4">
        <v>-1716</v>
      </c>
      <c r="T4">
        <v>-4426</v>
      </c>
      <c r="U4">
        <v>-5338</v>
      </c>
      <c r="V4">
        <v>-7568</v>
      </c>
      <c r="W4">
        <v>-7964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862</v>
      </c>
      <c r="D5">
        <v>862</v>
      </c>
      <c r="E5">
        <v>862</v>
      </c>
      <c r="F5">
        <v>862</v>
      </c>
      <c r="G5">
        <v>862</v>
      </c>
      <c r="H5">
        <v>863</v>
      </c>
      <c r="I5">
        <v>862</v>
      </c>
      <c r="J5">
        <v>862</v>
      </c>
      <c r="K5">
        <v>862</v>
      </c>
      <c r="L5">
        <v>863</v>
      </c>
      <c r="M5">
        <v>863</v>
      </c>
      <c r="N5">
        <v>863</v>
      </c>
      <c r="O5">
        <v>0</v>
      </c>
      <c r="P5">
        <v>0</v>
      </c>
      <c r="Q5">
        <v>66</v>
      </c>
      <c r="R5">
        <v>0</v>
      </c>
      <c r="S5">
        <v>0</v>
      </c>
      <c r="T5">
        <v>1271</v>
      </c>
      <c r="U5">
        <v>102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392</v>
      </c>
      <c r="D6">
        <v>392</v>
      </c>
      <c r="E6">
        <v>686</v>
      </c>
      <c r="F6">
        <v>784</v>
      </c>
      <c r="G6">
        <v>882</v>
      </c>
      <c r="H6">
        <v>882</v>
      </c>
      <c r="I6">
        <v>784</v>
      </c>
      <c r="J6">
        <v>686</v>
      </c>
      <c r="K6">
        <v>882</v>
      </c>
      <c r="L6">
        <v>882</v>
      </c>
      <c r="M6">
        <v>1078</v>
      </c>
      <c r="N6">
        <v>1470</v>
      </c>
      <c r="O6">
        <v>262</v>
      </c>
      <c r="P6">
        <v>1010</v>
      </c>
      <c r="Q6">
        <v>341</v>
      </c>
      <c r="R6">
        <v>427</v>
      </c>
      <c r="S6">
        <v>1566</v>
      </c>
      <c r="T6">
        <v>369</v>
      </c>
      <c r="U6">
        <v>882</v>
      </c>
      <c r="V6">
        <v>1079</v>
      </c>
      <c r="W6">
        <v>675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470</v>
      </c>
      <c r="D7">
        <v>470</v>
      </c>
      <c r="E7">
        <v>176</v>
      </c>
      <c r="F7">
        <v>78</v>
      </c>
      <c r="G7">
        <v>-20</v>
      </c>
      <c r="H7">
        <v>-19</v>
      </c>
      <c r="I7">
        <v>78</v>
      </c>
      <c r="J7">
        <v>176</v>
      </c>
      <c r="K7">
        <v>-20</v>
      </c>
      <c r="L7">
        <v>-19</v>
      </c>
      <c r="M7">
        <v>-215</v>
      </c>
      <c r="N7">
        <v>-607</v>
      </c>
      <c r="O7">
        <v>-262</v>
      </c>
      <c r="P7">
        <v>-1010</v>
      </c>
      <c r="Q7">
        <v>-275</v>
      </c>
      <c r="R7">
        <v>-427</v>
      </c>
      <c r="S7">
        <v>-1566</v>
      </c>
      <c r="T7">
        <v>902</v>
      </c>
      <c r="U7">
        <v>-780</v>
      </c>
      <c r="V7">
        <v>-1079</v>
      </c>
      <c r="W7">
        <v>-675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1880</v>
      </c>
      <c r="D8">
        <v>1880</v>
      </c>
      <c r="E8">
        <v>1880</v>
      </c>
      <c r="F8">
        <v>1880</v>
      </c>
      <c r="G8">
        <v>1880</v>
      </c>
      <c r="H8">
        <v>1882</v>
      </c>
      <c r="I8">
        <v>1880</v>
      </c>
      <c r="J8">
        <v>1880</v>
      </c>
      <c r="K8">
        <v>1880</v>
      </c>
      <c r="L8">
        <v>1882</v>
      </c>
      <c r="M8">
        <v>1882</v>
      </c>
      <c r="N8">
        <v>1882</v>
      </c>
      <c r="O8">
        <v>1714</v>
      </c>
      <c r="P8">
        <v>1281</v>
      </c>
      <c r="Q8">
        <v>759</v>
      </c>
      <c r="R8">
        <v>793</v>
      </c>
      <c r="S8">
        <v>82</v>
      </c>
      <c r="T8">
        <v>935</v>
      </c>
      <c r="U8">
        <v>1000</v>
      </c>
      <c r="V8">
        <v>243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743</v>
      </c>
      <c r="D9">
        <v>743</v>
      </c>
      <c r="E9">
        <v>1300</v>
      </c>
      <c r="F9">
        <v>1485</v>
      </c>
      <c r="G9">
        <v>1671</v>
      </c>
      <c r="H9">
        <v>1671</v>
      </c>
      <c r="I9">
        <v>1485</v>
      </c>
      <c r="J9">
        <v>1300</v>
      </c>
      <c r="K9">
        <v>1671</v>
      </c>
      <c r="L9">
        <v>1671</v>
      </c>
      <c r="M9">
        <v>2042</v>
      </c>
      <c r="N9">
        <v>2785</v>
      </c>
      <c r="O9">
        <v>222</v>
      </c>
      <c r="P9">
        <v>380</v>
      </c>
      <c r="Q9">
        <v>1104</v>
      </c>
      <c r="R9">
        <v>1006</v>
      </c>
      <c r="S9">
        <v>1786</v>
      </c>
      <c r="T9">
        <v>1495</v>
      </c>
      <c r="U9">
        <v>1128</v>
      </c>
      <c r="V9">
        <v>617</v>
      </c>
      <c r="W9">
        <v>707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1137</v>
      </c>
      <c r="D10">
        <v>1137</v>
      </c>
      <c r="E10">
        <v>580</v>
      </c>
      <c r="F10">
        <v>395</v>
      </c>
      <c r="G10">
        <v>209</v>
      </c>
      <c r="H10">
        <v>211</v>
      </c>
      <c r="I10">
        <v>395</v>
      </c>
      <c r="J10">
        <v>580</v>
      </c>
      <c r="K10">
        <v>209</v>
      </c>
      <c r="L10">
        <v>211</v>
      </c>
      <c r="M10">
        <v>-160</v>
      </c>
      <c r="N10">
        <v>-903</v>
      </c>
      <c r="O10">
        <v>1492</v>
      </c>
      <c r="P10">
        <v>901</v>
      </c>
      <c r="Q10">
        <v>-345</v>
      </c>
      <c r="R10">
        <v>-213</v>
      </c>
      <c r="S10">
        <v>-1704</v>
      </c>
      <c r="T10">
        <v>-559</v>
      </c>
      <c r="U10">
        <v>-127</v>
      </c>
      <c r="V10">
        <v>-374</v>
      </c>
      <c r="W10">
        <v>-707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15604</v>
      </c>
      <c r="D11">
        <v>15604</v>
      </c>
      <c r="E11">
        <v>15604</v>
      </c>
      <c r="F11">
        <v>15604</v>
      </c>
      <c r="G11">
        <v>15604</v>
      </c>
      <c r="H11">
        <v>15624</v>
      </c>
      <c r="I11">
        <v>15604</v>
      </c>
      <c r="J11">
        <v>15604</v>
      </c>
      <c r="K11">
        <v>15604</v>
      </c>
      <c r="L11">
        <v>15624</v>
      </c>
      <c r="M11">
        <v>15624</v>
      </c>
      <c r="N11">
        <v>15624</v>
      </c>
      <c r="O11">
        <v>8540</v>
      </c>
      <c r="P11">
        <v>9642</v>
      </c>
      <c r="Q11">
        <v>13406</v>
      </c>
      <c r="R11">
        <v>10128</v>
      </c>
      <c r="S11">
        <v>11913</v>
      </c>
      <c r="T11">
        <v>8447</v>
      </c>
      <c r="U11">
        <v>16375</v>
      </c>
      <c r="V11">
        <v>8629</v>
      </c>
      <c r="W11">
        <v>737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9758</v>
      </c>
      <c r="D12">
        <v>8071</v>
      </c>
      <c r="E12">
        <v>10329</v>
      </c>
      <c r="F12">
        <v>16675</v>
      </c>
      <c r="G12">
        <v>18579</v>
      </c>
      <c r="H12">
        <v>21953</v>
      </c>
      <c r="I12">
        <v>24040</v>
      </c>
      <c r="J12">
        <v>21004</v>
      </c>
      <c r="K12">
        <v>20267</v>
      </c>
      <c r="L12">
        <v>36022</v>
      </c>
      <c r="M12">
        <v>35822</v>
      </c>
      <c r="N12">
        <v>21410</v>
      </c>
      <c r="O12">
        <v>10732</v>
      </c>
      <c r="P12">
        <v>13263</v>
      </c>
      <c r="Q12">
        <v>14583</v>
      </c>
      <c r="R12">
        <v>11597</v>
      </c>
      <c r="S12">
        <v>18949</v>
      </c>
      <c r="T12">
        <v>15579</v>
      </c>
      <c r="U12">
        <v>18764</v>
      </c>
      <c r="V12">
        <v>19265</v>
      </c>
      <c r="W12">
        <v>17605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439024</v>
      </c>
      <c r="D13">
        <v>379074</v>
      </c>
      <c r="E13">
        <v>419357</v>
      </c>
      <c r="F13">
        <v>419987</v>
      </c>
      <c r="G13">
        <v>332950</v>
      </c>
      <c r="H13">
        <v>381812</v>
      </c>
      <c r="I13">
        <v>358175</v>
      </c>
      <c r="J13">
        <v>360646</v>
      </c>
      <c r="K13">
        <v>350308</v>
      </c>
      <c r="L13">
        <v>374570</v>
      </c>
      <c r="M13">
        <v>344405</v>
      </c>
      <c r="N13">
        <v>337390</v>
      </c>
      <c r="O13">
        <v>450356</v>
      </c>
      <c r="P13">
        <v>433425</v>
      </c>
      <c r="Q13">
        <v>366600</v>
      </c>
      <c r="R13">
        <v>464779</v>
      </c>
      <c r="S13">
        <v>331151</v>
      </c>
      <c r="T13">
        <v>363209</v>
      </c>
      <c r="U13">
        <v>439535</v>
      </c>
      <c r="V13">
        <v>360488</v>
      </c>
      <c r="W13">
        <v>294717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82342</v>
      </c>
      <c r="D14">
        <v>59704</v>
      </c>
      <c r="E14">
        <v>77522</v>
      </c>
      <c r="F14">
        <v>81847</v>
      </c>
      <c r="G14">
        <v>78595</v>
      </c>
      <c r="H14">
        <v>55383</v>
      </c>
      <c r="I14">
        <v>71754</v>
      </c>
      <c r="J14">
        <v>59509</v>
      </c>
      <c r="K14">
        <v>64744</v>
      </c>
      <c r="L14">
        <v>59330</v>
      </c>
      <c r="M14">
        <v>55978</v>
      </c>
      <c r="N14">
        <v>69579</v>
      </c>
      <c r="O14">
        <v>64703</v>
      </c>
      <c r="P14">
        <v>76543</v>
      </c>
      <c r="Q14">
        <v>64476</v>
      </c>
      <c r="R14">
        <v>52780</v>
      </c>
      <c r="S14">
        <v>54947</v>
      </c>
      <c r="T14">
        <v>61924</v>
      </c>
      <c r="U14">
        <v>42512</v>
      </c>
      <c r="V14">
        <v>58425</v>
      </c>
      <c r="W14">
        <v>48220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133017</v>
      </c>
      <c r="D15">
        <v>128194</v>
      </c>
      <c r="E15">
        <v>129015</v>
      </c>
      <c r="F15">
        <v>147959</v>
      </c>
      <c r="G15">
        <v>126756</v>
      </c>
      <c r="H15">
        <v>137013</v>
      </c>
      <c r="I15">
        <v>127842</v>
      </c>
      <c r="J15">
        <v>134462</v>
      </c>
      <c r="K15">
        <v>142199</v>
      </c>
      <c r="L15">
        <v>145719</v>
      </c>
      <c r="M15">
        <v>138643</v>
      </c>
      <c r="N15">
        <v>137349</v>
      </c>
      <c r="O15">
        <v>139341</v>
      </c>
      <c r="P15">
        <v>117249</v>
      </c>
      <c r="Q15">
        <v>108787</v>
      </c>
      <c r="R15">
        <v>108504</v>
      </c>
      <c r="S15">
        <v>121343</v>
      </c>
      <c r="T15">
        <v>114140</v>
      </c>
      <c r="U15">
        <v>123445</v>
      </c>
      <c r="V15">
        <v>108447</v>
      </c>
      <c r="W15">
        <v>68698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53135</v>
      </c>
      <c r="D16">
        <v>83499</v>
      </c>
      <c r="E16">
        <v>75908</v>
      </c>
      <c r="F16">
        <v>53135</v>
      </c>
      <c r="G16">
        <v>75908</v>
      </c>
      <c r="H16">
        <v>53135</v>
      </c>
      <c r="I16">
        <v>60727</v>
      </c>
      <c r="J16">
        <v>60727</v>
      </c>
      <c r="K16">
        <v>75908</v>
      </c>
      <c r="L16">
        <v>60727</v>
      </c>
      <c r="M16">
        <v>53135</v>
      </c>
      <c r="N16">
        <v>53135</v>
      </c>
      <c r="O16">
        <v>19207</v>
      </c>
      <c r="P16">
        <v>30894</v>
      </c>
      <c r="Q16">
        <v>20112</v>
      </c>
      <c r="R16">
        <v>16625</v>
      </c>
      <c r="S16">
        <v>28834</v>
      </c>
      <c r="T16">
        <v>34385</v>
      </c>
      <c r="U16">
        <v>61354</v>
      </c>
      <c r="V16">
        <v>87521</v>
      </c>
      <c r="W16">
        <v>5652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91363</v>
      </c>
      <c r="D17">
        <v>143274</v>
      </c>
      <c r="E17">
        <v>130295</v>
      </c>
      <c r="F17">
        <v>91363</v>
      </c>
      <c r="G17">
        <v>130295</v>
      </c>
      <c r="H17">
        <v>91364</v>
      </c>
      <c r="I17">
        <v>104338</v>
      </c>
      <c r="J17">
        <v>104338</v>
      </c>
      <c r="K17">
        <v>130295</v>
      </c>
      <c r="L17">
        <v>104339</v>
      </c>
      <c r="M17">
        <v>91364</v>
      </c>
      <c r="N17">
        <v>91364</v>
      </c>
      <c r="O17">
        <v>90425</v>
      </c>
      <c r="P17">
        <v>72934</v>
      </c>
      <c r="Q17">
        <v>67662</v>
      </c>
      <c r="R17">
        <v>73292</v>
      </c>
      <c r="S17">
        <v>59714</v>
      </c>
      <c r="T17">
        <v>75549</v>
      </c>
      <c r="U17">
        <v>101295</v>
      </c>
      <c r="V17">
        <v>159660</v>
      </c>
      <c r="W17">
        <v>21591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1067895</v>
      </c>
      <c r="D19">
        <v>1077372</v>
      </c>
      <c r="E19">
        <v>1119908</v>
      </c>
      <c r="F19">
        <v>1068160</v>
      </c>
      <c r="G19">
        <v>1019519</v>
      </c>
      <c r="H19">
        <v>993275</v>
      </c>
      <c r="I19">
        <v>1001930</v>
      </c>
      <c r="J19">
        <v>999043</v>
      </c>
      <c r="K19">
        <v>1053819</v>
      </c>
      <c r="L19">
        <v>1034563</v>
      </c>
      <c r="M19">
        <v>960517</v>
      </c>
      <c r="N19">
        <v>961297</v>
      </c>
      <c r="O19">
        <v>972408</v>
      </c>
      <c r="P19">
        <v>996753</v>
      </c>
      <c r="Q19">
        <v>892795</v>
      </c>
      <c r="R19">
        <v>1117868</v>
      </c>
      <c r="S19">
        <v>758484</v>
      </c>
      <c r="T19">
        <v>879818</v>
      </c>
      <c r="U19">
        <v>1173048</v>
      </c>
      <c r="V19">
        <v>1065823</v>
      </c>
      <c r="W19">
        <v>642399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111227</v>
      </c>
      <c r="D20">
        <v>157310</v>
      </c>
      <c r="E20">
        <v>149794</v>
      </c>
      <c r="F20">
        <v>121053</v>
      </c>
      <c r="G20">
        <v>155237</v>
      </c>
      <c r="H20">
        <v>126193</v>
      </c>
      <c r="I20">
        <v>139601</v>
      </c>
      <c r="J20">
        <v>142626</v>
      </c>
      <c r="K20">
        <v>166270</v>
      </c>
      <c r="L20">
        <v>147765</v>
      </c>
      <c r="M20">
        <v>139191</v>
      </c>
      <c r="N20">
        <v>139947</v>
      </c>
      <c r="O20">
        <v>78774</v>
      </c>
      <c r="P20">
        <v>108952</v>
      </c>
      <c r="Q20">
        <v>123274</v>
      </c>
      <c r="R20">
        <v>154932</v>
      </c>
      <c r="S20">
        <v>63636</v>
      </c>
      <c r="T20">
        <v>80210</v>
      </c>
      <c r="U20">
        <v>231646</v>
      </c>
      <c r="V20">
        <v>177110</v>
      </c>
      <c r="W20">
        <v>26154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204681</v>
      </c>
      <c r="D21">
        <v>236067</v>
      </c>
      <c r="E21">
        <v>233678</v>
      </c>
      <c r="F21">
        <v>212518</v>
      </c>
      <c r="G21">
        <v>241522</v>
      </c>
      <c r="H21">
        <v>210634</v>
      </c>
      <c r="I21">
        <v>215067</v>
      </c>
      <c r="J21">
        <v>224824</v>
      </c>
      <c r="K21">
        <v>239159</v>
      </c>
      <c r="L21">
        <v>218763</v>
      </c>
      <c r="M21">
        <v>212319</v>
      </c>
      <c r="N21">
        <v>204867</v>
      </c>
      <c r="O21">
        <v>193849</v>
      </c>
      <c r="P21">
        <v>191623</v>
      </c>
      <c r="Q21">
        <v>191306</v>
      </c>
      <c r="R21">
        <v>207784</v>
      </c>
      <c r="S21">
        <v>202012</v>
      </c>
      <c r="T21">
        <v>208630</v>
      </c>
      <c r="U21">
        <v>247312</v>
      </c>
      <c r="V21">
        <v>238916</v>
      </c>
      <c r="W21">
        <v>14397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751528</v>
      </c>
      <c r="D22">
        <v>683536</v>
      </c>
      <c r="E22">
        <v>735977</v>
      </c>
      <c r="F22">
        <v>734130</v>
      </c>
      <c r="G22">
        <v>622301</v>
      </c>
      <c r="H22">
        <v>655989</v>
      </c>
      <c r="I22">
        <v>646803</v>
      </c>
      <c r="J22">
        <v>631134</v>
      </c>
      <c r="K22">
        <v>647931</v>
      </c>
      <c r="L22">
        <v>667576</v>
      </c>
      <c r="M22">
        <v>608548</v>
      </c>
      <c r="N22">
        <v>616024</v>
      </c>
      <c r="O22">
        <v>699785</v>
      </c>
      <c r="P22">
        <v>696178</v>
      </c>
      <c r="Q22">
        <v>578215</v>
      </c>
      <c r="R22">
        <v>755152</v>
      </c>
      <c r="S22">
        <v>492836</v>
      </c>
      <c r="T22">
        <v>590978</v>
      </c>
      <c r="U22">
        <v>694090</v>
      </c>
      <c r="V22">
        <v>649797</v>
      </c>
      <c r="W22">
        <v>601848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356078</v>
      </c>
      <c r="D23">
        <v>362571</v>
      </c>
      <c r="E23">
        <v>338570</v>
      </c>
      <c r="F23">
        <v>362446</v>
      </c>
      <c r="G23">
        <v>340067</v>
      </c>
      <c r="H23">
        <v>359317</v>
      </c>
      <c r="I23">
        <v>330455</v>
      </c>
      <c r="J23">
        <v>333542</v>
      </c>
      <c r="K23">
        <v>323439</v>
      </c>
      <c r="L23">
        <v>332912</v>
      </c>
      <c r="M23">
        <v>296193</v>
      </c>
      <c r="N23">
        <v>347518</v>
      </c>
      <c r="O23">
        <v>342343</v>
      </c>
      <c r="P23">
        <v>358521</v>
      </c>
      <c r="Q23">
        <v>340039</v>
      </c>
      <c r="R23">
        <v>340355</v>
      </c>
      <c r="S23">
        <v>294828</v>
      </c>
      <c r="T23">
        <v>332288</v>
      </c>
      <c r="U23">
        <v>338650</v>
      </c>
      <c r="V23">
        <v>333982</v>
      </c>
      <c r="W23">
        <v>36378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55544</v>
      </c>
      <c r="D24">
        <v>62057</v>
      </c>
      <c r="E24">
        <v>64238</v>
      </c>
      <c r="F24">
        <v>60590</v>
      </c>
      <c r="G24">
        <v>61388</v>
      </c>
      <c r="H24">
        <v>61090</v>
      </c>
      <c r="I24">
        <v>57949</v>
      </c>
      <c r="J24">
        <v>61874</v>
      </c>
      <c r="K24">
        <v>63830</v>
      </c>
      <c r="L24">
        <v>59115</v>
      </c>
      <c r="M24">
        <v>56950</v>
      </c>
      <c r="N24">
        <v>63797</v>
      </c>
      <c r="O24">
        <v>54440</v>
      </c>
      <c r="P24">
        <v>62213</v>
      </c>
      <c r="Q24">
        <v>61746</v>
      </c>
      <c r="R24">
        <v>60841</v>
      </c>
      <c r="S24">
        <v>59972</v>
      </c>
      <c r="T24">
        <v>62311</v>
      </c>
      <c r="U24">
        <v>62811</v>
      </c>
      <c r="V24">
        <v>62027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212844</v>
      </c>
      <c r="D25">
        <v>212003</v>
      </c>
      <c r="E25">
        <v>219176</v>
      </c>
      <c r="F25">
        <v>212223</v>
      </c>
      <c r="G25">
        <v>202773</v>
      </c>
      <c r="H25">
        <v>211910</v>
      </c>
      <c r="I25">
        <v>221762</v>
      </c>
      <c r="J25">
        <v>217235</v>
      </c>
      <c r="K25">
        <v>215253</v>
      </c>
      <c r="L25">
        <v>206843</v>
      </c>
      <c r="M25">
        <v>204319</v>
      </c>
      <c r="N25">
        <v>204910</v>
      </c>
      <c r="O25">
        <v>189444</v>
      </c>
      <c r="P25">
        <v>203791</v>
      </c>
      <c r="Q25">
        <v>201041</v>
      </c>
      <c r="R25">
        <v>179597</v>
      </c>
      <c r="S25">
        <v>164888</v>
      </c>
      <c r="T25">
        <v>194263</v>
      </c>
      <c r="U25">
        <v>205194</v>
      </c>
      <c r="V25">
        <v>195507</v>
      </c>
      <c r="W25">
        <v>9083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624466</v>
      </c>
      <c r="D26">
        <v>636631</v>
      </c>
      <c r="E26">
        <v>621984</v>
      </c>
      <c r="F26">
        <v>635259</v>
      </c>
      <c r="G26">
        <v>604228</v>
      </c>
      <c r="H26">
        <v>632317</v>
      </c>
      <c r="I26">
        <v>610166</v>
      </c>
      <c r="J26">
        <v>612651</v>
      </c>
      <c r="K26">
        <v>602522</v>
      </c>
      <c r="L26">
        <v>598870</v>
      </c>
      <c r="M26">
        <v>557462</v>
      </c>
      <c r="N26">
        <v>616225</v>
      </c>
      <c r="O26">
        <v>586227</v>
      </c>
      <c r="P26">
        <v>624525</v>
      </c>
      <c r="Q26">
        <v>602826</v>
      </c>
      <c r="R26">
        <v>580793</v>
      </c>
      <c r="S26">
        <v>519688</v>
      </c>
      <c r="T26">
        <v>588862</v>
      </c>
      <c r="U26">
        <v>606655</v>
      </c>
      <c r="V26">
        <v>591516</v>
      </c>
      <c r="W26">
        <v>45461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127062</v>
      </c>
      <c r="D27">
        <v>46905</v>
      </c>
      <c r="E27">
        <v>113993</v>
      </c>
      <c r="F27">
        <v>98871</v>
      </c>
      <c r="G27">
        <v>18073</v>
      </c>
      <c r="H27">
        <v>23672</v>
      </c>
      <c r="I27">
        <v>36637</v>
      </c>
      <c r="J27">
        <v>18483</v>
      </c>
      <c r="K27">
        <v>45409</v>
      </c>
      <c r="L27">
        <v>68706</v>
      </c>
      <c r="M27">
        <v>51086</v>
      </c>
      <c r="N27">
        <v>-201</v>
      </c>
      <c r="O27">
        <v>113558</v>
      </c>
      <c r="P27">
        <v>71653</v>
      </c>
      <c r="Q27">
        <v>-24611</v>
      </c>
      <c r="R27">
        <v>174359</v>
      </c>
      <c r="S27">
        <v>-26852</v>
      </c>
      <c r="T27">
        <v>2116</v>
      </c>
      <c r="U27">
        <v>87435</v>
      </c>
      <c r="V27">
        <v>58281</v>
      </c>
      <c r="W27">
        <v>556387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175711</v>
      </c>
      <c r="D28">
        <v>95063</v>
      </c>
      <c r="E28">
        <v>164242</v>
      </c>
      <c r="F28">
        <v>148912</v>
      </c>
      <c r="G28">
        <v>68620</v>
      </c>
      <c r="H28">
        <v>74015</v>
      </c>
      <c r="I28">
        <v>84491</v>
      </c>
      <c r="J28">
        <v>68062</v>
      </c>
      <c r="K28">
        <v>94002</v>
      </c>
      <c r="L28">
        <v>117080</v>
      </c>
      <c r="M28">
        <v>99161</v>
      </c>
      <c r="N28">
        <v>47674</v>
      </c>
      <c r="O28">
        <v>162065</v>
      </c>
      <c r="P28">
        <v>120290</v>
      </c>
      <c r="Q28">
        <v>23574</v>
      </c>
      <c r="R28">
        <v>222336</v>
      </c>
      <c r="S28">
        <v>20184</v>
      </c>
      <c r="T28">
        <v>50434</v>
      </c>
      <c r="U28">
        <v>135980</v>
      </c>
      <c r="V28">
        <v>107973</v>
      </c>
      <c r="W28">
        <v>556387</v>
      </c>
      <c r="X28">
        <v>0</v>
      </c>
      <c r="Y28">
        <v>0</v>
      </c>
      <c r="Z28">
        <v>0</v>
      </c>
    </row>
    <row r="29" spans="1:26" x14ac:dyDescent="0.25">
      <c r="A29">
        <v>41</v>
      </c>
      <c r="B29" t="s">
        <v>889</v>
      </c>
      <c r="C29">
        <v>171172</v>
      </c>
      <c r="D29">
        <v>-15927</v>
      </c>
      <c r="E29">
        <v>152329</v>
      </c>
      <c r="F29">
        <v>149293</v>
      </c>
      <c r="G29">
        <v>258970</v>
      </c>
      <c r="H29">
        <v>139752</v>
      </c>
      <c r="I29">
        <v>545142</v>
      </c>
      <c r="J29">
        <v>315453</v>
      </c>
      <c r="K29">
        <v>0</v>
      </c>
      <c r="L29">
        <v>0</v>
      </c>
      <c r="M29">
        <v>0</v>
      </c>
      <c r="N29">
        <v>0</v>
      </c>
      <c r="O29">
        <v>171172</v>
      </c>
      <c r="P29">
        <v>-15927</v>
      </c>
      <c r="Q29">
        <v>152329</v>
      </c>
      <c r="R29">
        <v>149293</v>
      </c>
      <c r="S29">
        <v>258970</v>
      </c>
      <c r="T29">
        <v>139752</v>
      </c>
      <c r="U29">
        <v>545142</v>
      </c>
      <c r="V29">
        <v>315453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41</v>
      </c>
      <c r="B30" t="s">
        <v>889</v>
      </c>
      <c r="C30">
        <v>171172</v>
      </c>
      <c r="D30">
        <v>-15927</v>
      </c>
      <c r="E30">
        <v>152329</v>
      </c>
      <c r="F30">
        <v>149293</v>
      </c>
      <c r="G30">
        <v>258970</v>
      </c>
      <c r="H30">
        <v>139752</v>
      </c>
      <c r="I30">
        <v>545142</v>
      </c>
      <c r="J30">
        <v>315453</v>
      </c>
      <c r="K30">
        <v>0</v>
      </c>
      <c r="L30">
        <v>0</v>
      </c>
      <c r="M30">
        <v>0</v>
      </c>
      <c r="N30">
        <v>0</v>
      </c>
      <c r="O30">
        <v>171172</v>
      </c>
      <c r="P30">
        <v>-15927</v>
      </c>
      <c r="Q30">
        <v>152329</v>
      </c>
      <c r="R30">
        <v>149293</v>
      </c>
      <c r="S30">
        <v>258970</v>
      </c>
      <c r="T30">
        <v>139752</v>
      </c>
      <c r="U30">
        <v>545142</v>
      </c>
      <c r="V30">
        <v>315453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51</v>
      </c>
      <c r="B33" t="s">
        <v>365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23</v>
      </c>
      <c r="P33">
        <v>14</v>
      </c>
      <c r="Q33">
        <v>22</v>
      </c>
      <c r="R33">
        <v>14</v>
      </c>
      <c r="S33">
        <v>17</v>
      </c>
      <c r="T33">
        <v>12</v>
      </c>
      <c r="U33">
        <v>22</v>
      </c>
      <c r="V33">
        <v>7</v>
      </c>
      <c r="W33">
        <v>1</v>
      </c>
      <c r="X33">
        <v>0</v>
      </c>
      <c r="Y33">
        <v>0</v>
      </c>
      <c r="Z33">
        <v>0</v>
      </c>
    </row>
    <row r="34" spans="1:26" x14ac:dyDescent="0.25">
      <c r="A34">
        <v>52</v>
      </c>
      <c r="B34" t="s">
        <v>331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29</v>
      </c>
      <c r="P34">
        <v>41</v>
      </c>
      <c r="Q34">
        <v>19</v>
      </c>
      <c r="R34">
        <v>24</v>
      </c>
      <c r="S34">
        <v>49</v>
      </c>
      <c r="T34">
        <v>34</v>
      </c>
      <c r="U34">
        <v>49</v>
      </c>
      <c r="V34">
        <v>50</v>
      </c>
      <c r="W34">
        <v>41</v>
      </c>
      <c r="X34">
        <v>0</v>
      </c>
      <c r="Y34">
        <v>0</v>
      </c>
      <c r="Z34">
        <v>0</v>
      </c>
    </row>
    <row r="35" spans="1:26" x14ac:dyDescent="0.25">
      <c r="A35">
        <v>53</v>
      </c>
      <c r="B35" t="s">
        <v>335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7</v>
      </c>
      <c r="Q35">
        <v>4</v>
      </c>
      <c r="R35">
        <v>4</v>
      </c>
      <c r="S35">
        <v>2</v>
      </c>
      <c r="T35">
        <v>7</v>
      </c>
      <c r="U35">
        <v>9</v>
      </c>
      <c r="V35">
        <v>2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54</v>
      </c>
      <c r="B36" t="s">
        <v>336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18</v>
      </c>
      <c r="P36">
        <v>14</v>
      </c>
      <c r="Q36">
        <v>13</v>
      </c>
      <c r="R36">
        <v>2</v>
      </c>
      <c r="S36">
        <v>39</v>
      </c>
      <c r="T36">
        <v>31</v>
      </c>
      <c r="U36">
        <v>36</v>
      </c>
      <c r="V36">
        <v>32</v>
      </c>
      <c r="W36">
        <v>38</v>
      </c>
      <c r="X36">
        <v>0</v>
      </c>
      <c r="Y36">
        <v>0</v>
      </c>
      <c r="Z36">
        <v>0</v>
      </c>
    </row>
    <row r="37" spans="1:26" x14ac:dyDescent="0.25">
      <c r="A37">
        <v>55</v>
      </c>
      <c r="B37" t="s">
        <v>385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7</v>
      </c>
      <c r="Q37">
        <v>3</v>
      </c>
      <c r="R37">
        <v>4</v>
      </c>
      <c r="S37">
        <v>2</v>
      </c>
      <c r="T37">
        <v>7</v>
      </c>
      <c r="U37">
        <v>9</v>
      </c>
      <c r="V37">
        <v>2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56</v>
      </c>
      <c r="B38" t="s">
        <v>386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14</v>
      </c>
      <c r="Q38">
        <v>11</v>
      </c>
      <c r="R38">
        <v>0</v>
      </c>
      <c r="S38">
        <v>37</v>
      </c>
      <c r="T38">
        <v>22</v>
      </c>
      <c r="U38">
        <v>35</v>
      </c>
      <c r="V38">
        <v>31</v>
      </c>
      <c r="W38">
        <v>38</v>
      </c>
      <c r="X38">
        <v>0</v>
      </c>
      <c r="Y38">
        <v>0</v>
      </c>
      <c r="Z38">
        <v>0</v>
      </c>
    </row>
    <row r="39" spans="1:26" x14ac:dyDescent="0.25">
      <c r="A39">
        <v>58</v>
      </c>
      <c r="B39" t="s">
        <v>990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108</v>
      </c>
      <c r="B40" t="s">
        <v>309</v>
      </c>
      <c r="C40">
        <v>420</v>
      </c>
      <c r="D40">
        <v>420</v>
      </c>
      <c r="E40">
        <v>420</v>
      </c>
      <c r="F40">
        <v>420</v>
      </c>
      <c r="G40">
        <v>420</v>
      </c>
      <c r="H40">
        <v>421</v>
      </c>
      <c r="I40">
        <v>420</v>
      </c>
      <c r="J40">
        <v>420</v>
      </c>
      <c r="K40">
        <v>420</v>
      </c>
      <c r="L40">
        <v>421</v>
      </c>
      <c r="M40">
        <v>421</v>
      </c>
      <c r="N40">
        <v>421</v>
      </c>
      <c r="O40">
        <v>0</v>
      </c>
      <c r="P40">
        <v>0</v>
      </c>
      <c r="Q40">
        <v>90</v>
      </c>
      <c r="R40">
        <v>11</v>
      </c>
      <c r="S40">
        <v>229</v>
      </c>
      <c r="T40">
        <v>69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108</v>
      </c>
      <c r="B41" t="s">
        <v>309</v>
      </c>
      <c r="C41">
        <v>420</v>
      </c>
      <c r="D41">
        <v>420</v>
      </c>
      <c r="E41">
        <v>420</v>
      </c>
      <c r="F41">
        <v>420</v>
      </c>
      <c r="G41">
        <v>420</v>
      </c>
      <c r="H41">
        <v>421</v>
      </c>
      <c r="I41">
        <v>420</v>
      </c>
      <c r="J41">
        <v>420</v>
      </c>
      <c r="K41">
        <v>420</v>
      </c>
      <c r="L41">
        <v>421</v>
      </c>
      <c r="M41">
        <v>421</v>
      </c>
      <c r="N41">
        <v>421</v>
      </c>
      <c r="O41">
        <v>0</v>
      </c>
      <c r="P41">
        <v>0</v>
      </c>
      <c r="Q41">
        <v>90</v>
      </c>
      <c r="R41">
        <v>11</v>
      </c>
      <c r="S41">
        <v>229</v>
      </c>
      <c r="T41">
        <v>69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109</v>
      </c>
      <c r="B42" t="s">
        <v>310</v>
      </c>
      <c r="C42">
        <v>15</v>
      </c>
      <c r="D42">
        <v>15</v>
      </c>
      <c r="E42">
        <v>26</v>
      </c>
      <c r="F42">
        <v>30</v>
      </c>
      <c r="G42">
        <v>33</v>
      </c>
      <c r="H42">
        <v>33</v>
      </c>
      <c r="I42">
        <v>30</v>
      </c>
      <c r="J42">
        <v>26</v>
      </c>
      <c r="K42">
        <v>33</v>
      </c>
      <c r="L42">
        <v>33</v>
      </c>
      <c r="M42">
        <v>41</v>
      </c>
      <c r="N42">
        <v>55</v>
      </c>
      <c r="O42">
        <v>0</v>
      </c>
      <c r="P42">
        <v>254</v>
      </c>
      <c r="Q42">
        <v>3</v>
      </c>
      <c r="R42">
        <v>104</v>
      </c>
      <c r="S42">
        <v>70</v>
      </c>
      <c r="T42">
        <v>594</v>
      </c>
      <c r="U42">
        <v>0</v>
      </c>
      <c r="V42">
        <v>11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109</v>
      </c>
      <c r="B43" t="s">
        <v>310</v>
      </c>
      <c r="C43">
        <v>15</v>
      </c>
      <c r="D43">
        <v>15</v>
      </c>
      <c r="E43">
        <v>26</v>
      </c>
      <c r="F43">
        <v>30</v>
      </c>
      <c r="G43">
        <v>33</v>
      </c>
      <c r="H43">
        <v>33</v>
      </c>
      <c r="I43">
        <v>30</v>
      </c>
      <c r="J43">
        <v>26</v>
      </c>
      <c r="K43">
        <v>33</v>
      </c>
      <c r="L43">
        <v>33</v>
      </c>
      <c r="M43">
        <v>41</v>
      </c>
      <c r="N43">
        <v>55</v>
      </c>
      <c r="O43">
        <v>0</v>
      </c>
      <c r="P43">
        <v>254</v>
      </c>
      <c r="Q43">
        <v>3</v>
      </c>
      <c r="R43">
        <v>104</v>
      </c>
      <c r="S43">
        <v>70</v>
      </c>
      <c r="T43">
        <v>594</v>
      </c>
      <c r="U43">
        <v>0</v>
      </c>
      <c r="V43">
        <v>11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110</v>
      </c>
      <c r="B44" t="s">
        <v>311</v>
      </c>
      <c r="C44">
        <v>405</v>
      </c>
      <c r="D44">
        <v>405</v>
      </c>
      <c r="E44">
        <v>394</v>
      </c>
      <c r="F44">
        <v>390</v>
      </c>
      <c r="G44">
        <v>387</v>
      </c>
      <c r="H44">
        <v>388</v>
      </c>
      <c r="I44">
        <v>390</v>
      </c>
      <c r="J44">
        <v>394</v>
      </c>
      <c r="K44">
        <v>387</v>
      </c>
      <c r="L44">
        <v>388</v>
      </c>
      <c r="M44">
        <v>380</v>
      </c>
      <c r="N44">
        <v>366</v>
      </c>
      <c r="O44">
        <v>0</v>
      </c>
      <c r="P44">
        <v>-254</v>
      </c>
      <c r="Q44">
        <v>87</v>
      </c>
      <c r="R44">
        <v>-93</v>
      </c>
      <c r="S44">
        <v>159</v>
      </c>
      <c r="T44">
        <v>-525</v>
      </c>
      <c r="U44">
        <v>0</v>
      </c>
      <c r="V44">
        <v>-11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110</v>
      </c>
      <c r="B45" t="s">
        <v>311</v>
      </c>
      <c r="C45">
        <v>405</v>
      </c>
      <c r="D45">
        <v>405</v>
      </c>
      <c r="E45">
        <v>394</v>
      </c>
      <c r="F45">
        <v>390</v>
      </c>
      <c r="G45">
        <v>387</v>
      </c>
      <c r="H45">
        <v>388</v>
      </c>
      <c r="I45">
        <v>390</v>
      </c>
      <c r="J45">
        <v>394</v>
      </c>
      <c r="K45">
        <v>387</v>
      </c>
      <c r="L45">
        <v>388</v>
      </c>
      <c r="M45">
        <v>380</v>
      </c>
      <c r="N45">
        <v>366</v>
      </c>
      <c r="O45">
        <v>0</v>
      </c>
      <c r="P45">
        <v>-254</v>
      </c>
      <c r="Q45">
        <v>87</v>
      </c>
      <c r="R45">
        <v>-93</v>
      </c>
      <c r="S45">
        <v>159</v>
      </c>
      <c r="T45">
        <v>-525</v>
      </c>
      <c r="U45">
        <v>0</v>
      </c>
      <c r="V45">
        <v>-11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111</v>
      </c>
      <c r="B46" t="s">
        <v>317</v>
      </c>
      <c r="C46">
        <v>16295</v>
      </c>
      <c r="D46">
        <v>17053</v>
      </c>
      <c r="E46">
        <v>17703</v>
      </c>
      <c r="F46">
        <v>12547</v>
      </c>
      <c r="G46">
        <v>12948</v>
      </c>
      <c r="H46">
        <v>18583</v>
      </c>
      <c r="I46">
        <v>18767</v>
      </c>
      <c r="J46">
        <v>19410</v>
      </c>
      <c r="K46">
        <v>19552</v>
      </c>
      <c r="L46">
        <v>24424</v>
      </c>
      <c r="M46">
        <v>20818</v>
      </c>
      <c r="N46">
        <v>21119</v>
      </c>
      <c r="O46">
        <v>12849</v>
      </c>
      <c r="P46">
        <v>25845</v>
      </c>
      <c r="Q46">
        <v>12876</v>
      </c>
      <c r="R46">
        <v>47109</v>
      </c>
      <c r="S46">
        <v>-12862</v>
      </c>
      <c r="T46">
        <v>20208</v>
      </c>
      <c r="U46">
        <v>24231</v>
      </c>
      <c r="V46">
        <v>16332</v>
      </c>
      <c r="W46">
        <v>11365</v>
      </c>
      <c r="X46">
        <v>0</v>
      </c>
      <c r="Y46">
        <v>0</v>
      </c>
      <c r="Z46">
        <v>0</v>
      </c>
    </row>
    <row r="47" spans="1:26" x14ac:dyDescent="0.25">
      <c r="A47">
        <v>111</v>
      </c>
      <c r="B47" t="s">
        <v>317</v>
      </c>
      <c r="C47">
        <v>16295</v>
      </c>
      <c r="D47">
        <v>17053</v>
      </c>
      <c r="E47">
        <v>17703</v>
      </c>
      <c r="F47">
        <v>12547</v>
      </c>
      <c r="G47">
        <v>12948</v>
      </c>
      <c r="H47">
        <v>18583</v>
      </c>
      <c r="I47">
        <v>18767</v>
      </c>
      <c r="J47">
        <v>19410</v>
      </c>
      <c r="K47">
        <v>19552</v>
      </c>
      <c r="L47">
        <v>24424</v>
      </c>
      <c r="M47">
        <v>20818</v>
      </c>
      <c r="N47">
        <v>21119</v>
      </c>
      <c r="O47">
        <v>12849</v>
      </c>
      <c r="P47">
        <v>25845</v>
      </c>
      <c r="Q47">
        <v>12876</v>
      </c>
      <c r="R47">
        <v>47109</v>
      </c>
      <c r="S47">
        <v>-12862</v>
      </c>
      <c r="T47">
        <v>20208</v>
      </c>
      <c r="U47">
        <v>24231</v>
      </c>
      <c r="V47">
        <v>16332</v>
      </c>
      <c r="W47">
        <v>11365</v>
      </c>
      <c r="X47">
        <v>0</v>
      </c>
      <c r="Y47">
        <v>0</v>
      </c>
      <c r="Z47">
        <v>0</v>
      </c>
    </row>
    <row r="48" spans="1:26" x14ac:dyDescent="0.25">
      <c r="A48">
        <v>113</v>
      </c>
      <c r="B48" t="s">
        <v>390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  <c r="S48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113</v>
      </c>
      <c r="B49" t="s">
        <v>390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1</v>
      </c>
      <c r="R49">
        <v>0</v>
      </c>
      <c r="S49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114</v>
      </c>
      <c r="B50" t="s">
        <v>391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0</v>
      </c>
      <c r="R50">
        <v>1</v>
      </c>
      <c r="S50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114</v>
      </c>
      <c r="B51" t="s">
        <v>391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3</v>
      </c>
      <c r="Q51">
        <v>0</v>
      </c>
      <c r="R51">
        <v>1</v>
      </c>
      <c r="S51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115</v>
      </c>
      <c r="B52" t="s">
        <v>332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-6</v>
      </c>
      <c r="P52">
        <v>-27</v>
      </c>
      <c r="Q52">
        <v>3</v>
      </c>
      <c r="R52">
        <v>-10</v>
      </c>
      <c r="S52">
        <v>-32</v>
      </c>
      <c r="T52">
        <v>-22</v>
      </c>
      <c r="U52">
        <v>-27</v>
      </c>
      <c r="V52">
        <v>-43</v>
      </c>
      <c r="W52">
        <v>-40</v>
      </c>
      <c r="X52">
        <v>0</v>
      </c>
      <c r="Y52">
        <v>0</v>
      </c>
      <c r="Z52">
        <v>0</v>
      </c>
    </row>
    <row r="53" spans="1:26" x14ac:dyDescent="0.25">
      <c r="A53">
        <v>115</v>
      </c>
      <c r="B53" t="s">
        <v>332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-6</v>
      </c>
      <c r="P53">
        <v>-27</v>
      </c>
      <c r="Q53">
        <v>3</v>
      </c>
      <c r="R53">
        <v>-10</v>
      </c>
      <c r="S53">
        <v>-32</v>
      </c>
      <c r="T53">
        <v>-22</v>
      </c>
      <c r="U53">
        <v>-27</v>
      </c>
      <c r="V53">
        <v>-43</v>
      </c>
      <c r="W53">
        <v>-40</v>
      </c>
      <c r="X53">
        <v>0</v>
      </c>
      <c r="Y53">
        <v>0</v>
      </c>
      <c r="Z53">
        <v>0</v>
      </c>
    </row>
    <row r="54" spans="1:26" x14ac:dyDescent="0.25">
      <c r="A54">
        <v>116</v>
      </c>
      <c r="B54" t="s">
        <v>337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-9</v>
      </c>
      <c r="P54">
        <v>-7</v>
      </c>
      <c r="Q54">
        <v>-9</v>
      </c>
      <c r="R54">
        <v>2</v>
      </c>
      <c r="S54">
        <v>-37</v>
      </c>
      <c r="T54">
        <v>-24</v>
      </c>
      <c r="U54">
        <v>-27</v>
      </c>
      <c r="V54">
        <v>-30</v>
      </c>
      <c r="W54">
        <v>-38</v>
      </c>
      <c r="X54">
        <v>0</v>
      </c>
      <c r="Y54">
        <v>0</v>
      </c>
      <c r="Z54">
        <v>0</v>
      </c>
    </row>
    <row r="55" spans="1:26" x14ac:dyDescent="0.25">
      <c r="A55">
        <v>116</v>
      </c>
      <c r="B55" t="s">
        <v>337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-9</v>
      </c>
      <c r="P55">
        <v>-7</v>
      </c>
      <c r="Q55">
        <v>-9</v>
      </c>
      <c r="R55">
        <v>2</v>
      </c>
      <c r="S55">
        <v>-37</v>
      </c>
      <c r="T55">
        <v>-24</v>
      </c>
      <c r="U55">
        <v>-27</v>
      </c>
      <c r="V55">
        <v>-30</v>
      </c>
      <c r="W55">
        <v>-38</v>
      </c>
      <c r="X55">
        <v>0</v>
      </c>
      <c r="Y55">
        <v>0</v>
      </c>
      <c r="Z55">
        <v>0</v>
      </c>
    </row>
    <row r="56" spans="1:26" x14ac:dyDescent="0.25">
      <c r="A56">
        <v>117</v>
      </c>
      <c r="B56" t="s">
        <v>387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-7</v>
      </c>
      <c r="Q56">
        <v>-8</v>
      </c>
      <c r="R56">
        <v>4</v>
      </c>
      <c r="S56">
        <v>-35</v>
      </c>
      <c r="T56">
        <v>-15</v>
      </c>
      <c r="U56">
        <v>-26</v>
      </c>
      <c r="V56">
        <v>-29</v>
      </c>
      <c r="W56">
        <v>-38</v>
      </c>
      <c r="X56">
        <v>0</v>
      </c>
      <c r="Y56">
        <v>0</v>
      </c>
      <c r="Z56">
        <v>0</v>
      </c>
    </row>
    <row r="57" spans="1:26" x14ac:dyDescent="0.25">
      <c r="A57">
        <v>117</v>
      </c>
      <c r="B57" t="s">
        <v>387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-7</v>
      </c>
      <c r="Q57">
        <v>-8</v>
      </c>
      <c r="R57">
        <v>4</v>
      </c>
      <c r="S57">
        <v>-35</v>
      </c>
      <c r="T57">
        <v>-15</v>
      </c>
      <c r="U57">
        <v>-26</v>
      </c>
      <c r="V57">
        <v>-29</v>
      </c>
      <c r="W57">
        <v>-38</v>
      </c>
      <c r="X57">
        <v>0</v>
      </c>
      <c r="Y57">
        <v>0</v>
      </c>
      <c r="Z57">
        <v>0</v>
      </c>
    </row>
    <row r="58" spans="1:26" x14ac:dyDescent="0.25">
      <c r="A58">
        <v>118</v>
      </c>
      <c r="B58" t="s">
        <v>392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118</v>
      </c>
      <c r="B59" t="s">
        <v>392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1</v>
      </c>
      <c r="R59">
        <v>0</v>
      </c>
      <c r="S59">
        <v>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119</v>
      </c>
      <c r="B60" t="s">
        <v>333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-27</v>
      </c>
      <c r="Q60">
        <v>-24</v>
      </c>
      <c r="R60">
        <v>-34</v>
      </c>
      <c r="S60">
        <v>-66</v>
      </c>
      <c r="T60">
        <v>-88</v>
      </c>
      <c r="U60">
        <v>-115</v>
      </c>
      <c r="V60">
        <v>-158</v>
      </c>
      <c r="W60">
        <v>-198</v>
      </c>
      <c r="X60">
        <v>0</v>
      </c>
      <c r="Y60">
        <v>0</v>
      </c>
      <c r="Z60">
        <v>0</v>
      </c>
    </row>
    <row r="61" spans="1:26" x14ac:dyDescent="0.25">
      <c r="A61">
        <v>119</v>
      </c>
      <c r="B61" t="s">
        <v>333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-27</v>
      </c>
      <c r="Q61">
        <v>-24</v>
      </c>
      <c r="R61">
        <v>-34</v>
      </c>
      <c r="S61">
        <v>-66</v>
      </c>
      <c r="T61">
        <v>-88</v>
      </c>
      <c r="U61">
        <v>-115</v>
      </c>
      <c r="V61">
        <v>-158</v>
      </c>
      <c r="W61">
        <v>-198</v>
      </c>
      <c r="X61">
        <v>0</v>
      </c>
      <c r="Y61">
        <v>0</v>
      </c>
      <c r="Z61">
        <v>0</v>
      </c>
    </row>
    <row r="62" spans="1:26" x14ac:dyDescent="0.25">
      <c r="A62">
        <v>120</v>
      </c>
      <c r="B62" t="s">
        <v>383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-7</v>
      </c>
      <c r="Q62">
        <v>-16</v>
      </c>
      <c r="R62">
        <v>-14</v>
      </c>
      <c r="S62">
        <v>-51</v>
      </c>
      <c r="T62">
        <v>-75</v>
      </c>
      <c r="U62">
        <v>-102</v>
      </c>
      <c r="V62">
        <v>-132</v>
      </c>
      <c r="W62">
        <v>-170</v>
      </c>
      <c r="X62">
        <v>0</v>
      </c>
      <c r="Y62">
        <v>0</v>
      </c>
      <c r="Z62">
        <v>0</v>
      </c>
    </row>
    <row r="63" spans="1:26" x14ac:dyDescent="0.25">
      <c r="A63">
        <v>120</v>
      </c>
      <c r="B63" t="s">
        <v>383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-7</v>
      </c>
      <c r="Q63">
        <v>-16</v>
      </c>
      <c r="R63">
        <v>-14</v>
      </c>
      <c r="S63">
        <v>-51</v>
      </c>
      <c r="T63">
        <v>-75</v>
      </c>
      <c r="U63">
        <v>-102</v>
      </c>
      <c r="V63">
        <v>-132</v>
      </c>
      <c r="W63">
        <v>-170</v>
      </c>
      <c r="X63">
        <v>0</v>
      </c>
      <c r="Y63">
        <v>0</v>
      </c>
      <c r="Z63">
        <v>0</v>
      </c>
    </row>
    <row r="64" spans="1:26" x14ac:dyDescent="0.25">
      <c r="A64">
        <v>121</v>
      </c>
      <c r="B64" t="s">
        <v>388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-7</v>
      </c>
      <c r="Q64">
        <v>-15</v>
      </c>
      <c r="R64">
        <v>-11</v>
      </c>
      <c r="S64">
        <v>-46</v>
      </c>
      <c r="T64">
        <v>-61</v>
      </c>
      <c r="U64">
        <v>-87</v>
      </c>
      <c r="V64">
        <v>-116</v>
      </c>
      <c r="W64">
        <v>-154</v>
      </c>
      <c r="X64">
        <v>0</v>
      </c>
      <c r="Y64">
        <v>0</v>
      </c>
      <c r="Z64">
        <v>0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-7</v>
      </c>
      <c r="Q65">
        <v>-15</v>
      </c>
      <c r="R65">
        <v>-11</v>
      </c>
      <c r="S65">
        <v>-46</v>
      </c>
      <c r="T65">
        <v>-61</v>
      </c>
      <c r="U65">
        <v>-87</v>
      </c>
      <c r="V65">
        <v>-116</v>
      </c>
      <c r="W65">
        <v>-154</v>
      </c>
      <c r="X65">
        <v>0</v>
      </c>
      <c r="Y65">
        <v>0</v>
      </c>
      <c r="Z65">
        <v>0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1</v>
      </c>
      <c r="R66">
        <v>1</v>
      </c>
      <c r="S66">
        <v>2</v>
      </c>
      <c r="T66">
        <v>2</v>
      </c>
      <c r="U66">
        <v>2</v>
      </c>
      <c r="V66">
        <v>2</v>
      </c>
      <c r="W66">
        <v>2</v>
      </c>
      <c r="X66">
        <v>0</v>
      </c>
      <c r="Y66">
        <v>0</v>
      </c>
      <c r="Z66">
        <v>0</v>
      </c>
    </row>
    <row r="67" spans="1:26" x14ac:dyDescent="0.25">
      <c r="A67">
        <v>122</v>
      </c>
      <c r="B67" t="s">
        <v>393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1</v>
      </c>
      <c r="R67">
        <v>1</v>
      </c>
      <c r="S67">
        <v>2</v>
      </c>
      <c r="T67">
        <v>2</v>
      </c>
      <c r="U67">
        <v>2</v>
      </c>
      <c r="V67">
        <v>2</v>
      </c>
      <c r="W67">
        <v>2</v>
      </c>
      <c r="X67">
        <v>0</v>
      </c>
      <c r="Y67">
        <v>0</v>
      </c>
      <c r="Z67">
        <v>0</v>
      </c>
    </row>
    <row r="68" spans="1:26" x14ac:dyDescent="0.25">
      <c r="A68">
        <v>123</v>
      </c>
      <c r="B68" t="s">
        <v>334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-151</v>
      </c>
      <c r="Q68">
        <v>-79</v>
      </c>
      <c r="R68">
        <v>-70</v>
      </c>
      <c r="S68">
        <v>-74</v>
      </c>
      <c r="T68">
        <v>-38</v>
      </c>
      <c r="U68">
        <v>-42</v>
      </c>
      <c r="V68">
        <v>-31</v>
      </c>
      <c r="W68">
        <v>-20</v>
      </c>
      <c r="X68">
        <v>0</v>
      </c>
      <c r="Y68">
        <v>0</v>
      </c>
      <c r="Z68">
        <v>0</v>
      </c>
    </row>
    <row r="69" spans="1:26" x14ac:dyDescent="0.25">
      <c r="A69">
        <v>123</v>
      </c>
      <c r="B69" t="s">
        <v>334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-151</v>
      </c>
      <c r="Q69">
        <v>-79</v>
      </c>
      <c r="R69">
        <v>-70</v>
      </c>
      <c r="S69">
        <v>-74</v>
      </c>
      <c r="T69">
        <v>-38</v>
      </c>
      <c r="U69">
        <v>-42</v>
      </c>
      <c r="V69">
        <v>-31</v>
      </c>
      <c r="W69">
        <v>-20</v>
      </c>
      <c r="X69">
        <v>0</v>
      </c>
      <c r="Y69">
        <v>0</v>
      </c>
      <c r="Z69">
        <v>0</v>
      </c>
    </row>
    <row r="70" spans="1:26" x14ac:dyDescent="0.25">
      <c r="A70">
        <v>124</v>
      </c>
      <c r="B70" t="s">
        <v>384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-200</v>
      </c>
      <c r="Q70">
        <v>-81</v>
      </c>
      <c r="R70">
        <v>-14</v>
      </c>
      <c r="S70">
        <v>-76</v>
      </c>
      <c r="T70">
        <v>-41</v>
      </c>
      <c r="U70">
        <v>-35</v>
      </c>
      <c r="V70">
        <v>-24</v>
      </c>
      <c r="W70">
        <v>-22</v>
      </c>
      <c r="X70">
        <v>0</v>
      </c>
      <c r="Y70">
        <v>0</v>
      </c>
      <c r="Z70">
        <v>0</v>
      </c>
    </row>
    <row r="71" spans="1:26" x14ac:dyDescent="0.25">
      <c r="A71">
        <v>124</v>
      </c>
      <c r="B71" t="s">
        <v>384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-200</v>
      </c>
      <c r="Q71">
        <v>-81</v>
      </c>
      <c r="R71">
        <v>-14</v>
      </c>
      <c r="S71">
        <v>-76</v>
      </c>
      <c r="T71">
        <v>-41</v>
      </c>
      <c r="U71">
        <v>-35</v>
      </c>
      <c r="V71">
        <v>-24</v>
      </c>
      <c r="W71">
        <v>-22</v>
      </c>
      <c r="X71">
        <v>0</v>
      </c>
      <c r="Y71">
        <v>0</v>
      </c>
      <c r="Z71">
        <v>0</v>
      </c>
    </row>
    <row r="72" spans="1:26" x14ac:dyDescent="0.25">
      <c r="A72">
        <v>125</v>
      </c>
      <c r="B72" t="s">
        <v>389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-200</v>
      </c>
      <c r="Q72">
        <v>-73</v>
      </c>
      <c r="R72">
        <v>0</v>
      </c>
      <c r="S72">
        <v>-80</v>
      </c>
      <c r="T72">
        <v>-36</v>
      </c>
      <c r="U72">
        <v>-40</v>
      </c>
      <c r="V72">
        <v>-26</v>
      </c>
      <c r="W72">
        <v>-24</v>
      </c>
      <c r="X72">
        <v>0</v>
      </c>
      <c r="Y72">
        <v>0</v>
      </c>
      <c r="Z72">
        <v>0</v>
      </c>
    </row>
    <row r="73" spans="1:26" x14ac:dyDescent="0.25">
      <c r="A73">
        <v>125</v>
      </c>
      <c r="B73" t="s">
        <v>389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-200</v>
      </c>
      <c r="Q73">
        <v>-73</v>
      </c>
      <c r="R73">
        <v>0</v>
      </c>
      <c r="S73">
        <v>-80</v>
      </c>
      <c r="T73">
        <v>-36</v>
      </c>
      <c r="U73">
        <v>-40</v>
      </c>
      <c r="V73">
        <v>-26</v>
      </c>
      <c r="W73">
        <v>-24</v>
      </c>
      <c r="X73">
        <v>0</v>
      </c>
      <c r="Y73">
        <v>0</v>
      </c>
      <c r="Z73">
        <v>0</v>
      </c>
    </row>
    <row r="74" spans="1:26" x14ac:dyDescent="0.25">
      <c r="A74">
        <v>126</v>
      </c>
      <c r="B74" t="s">
        <v>394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100</v>
      </c>
      <c r="S74">
        <v>50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126</v>
      </c>
      <c r="B75" t="s">
        <v>394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100</v>
      </c>
      <c r="S75">
        <v>50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127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127</v>
      </c>
      <c r="B77" t="s">
        <v>342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129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129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133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137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138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144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157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1507</v>
      </c>
      <c r="P85">
        <v>26426</v>
      </c>
      <c r="Q85">
        <v>2095</v>
      </c>
      <c r="R85">
        <v>38138</v>
      </c>
      <c r="S85">
        <v>5002</v>
      </c>
      <c r="T85">
        <v>19049</v>
      </c>
      <c r="U85">
        <v>2283</v>
      </c>
      <c r="V85">
        <v>16198</v>
      </c>
      <c r="W85">
        <v>1894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4188</v>
      </c>
      <c r="P86">
        <v>0</v>
      </c>
      <c r="Q86">
        <v>1300</v>
      </c>
      <c r="R86">
        <v>170</v>
      </c>
      <c r="S86">
        <v>17973</v>
      </c>
      <c r="T86">
        <v>10074</v>
      </c>
      <c r="U86">
        <v>2300</v>
      </c>
      <c r="V86">
        <v>650</v>
      </c>
      <c r="W86">
        <v>150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203</v>
      </c>
      <c r="B88" t="s">
        <v>357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204</v>
      </c>
      <c r="B89" t="s">
        <v>357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210</v>
      </c>
      <c r="B90" t="s">
        <v>357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223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226</v>
      </c>
      <c r="B92" t="s">
        <v>340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6</v>
      </c>
      <c r="P92">
        <v>4</v>
      </c>
      <c r="Q92">
        <v>10</v>
      </c>
      <c r="R92">
        <v>3</v>
      </c>
      <c r="S92">
        <v>3</v>
      </c>
      <c r="T92">
        <v>13</v>
      </c>
      <c r="U92">
        <v>11</v>
      </c>
      <c r="V92">
        <v>7</v>
      </c>
      <c r="W92">
        <v>1</v>
      </c>
      <c r="X92">
        <v>0</v>
      </c>
      <c r="Y92">
        <v>0</v>
      </c>
      <c r="Z92">
        <v>0</v>
      </c>
    </row>
    <row r="93" spans="1:26" x14ac:dyDescent="0.25">
      <c r="A93">
        <v>228</v>
      </c>
      <c r="B93" t="s">
        <v>340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19</v>
      </c>
      <c r="P93">
        <v>9</v>
      </c>
      <c r="Q93">
        <v>20</v>
      </c>
      <c r="R93">
        <v>17</v>
      </c>
      <c r="S93">
        <v>8</v>
      </c>
      <c r="T93">
        <v>10</v>
      </c>
      <c r="U93">
        <v>9</v>
      </c>
      <c r="V93">
        <v>6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232</v>
      </c>
      <c r="B94" t="s">
        <v>340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236</v>
      </c>
      <c r="B95" t="s">
        <v>340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237</v>
      </c>
      <c r="B96" t="s">
        <v>340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243</v>
      </c>
      <c r="B97" t="s">
        <v>340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256</v>
      </c>
      <c r="B98" t="s">
        <v>340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259</v>
      </c>
      <c r="B99" t="s">
        <v>991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260</v>
      </c>
      <c r="B100" t="s">
        <v>992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261</v>
      </c>
      <c r="B101" t="s">
        <v>993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262</v>
      </c>
      <c r="B102" t="s">
        <v>994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263</v>
      </c>
      <c r="B103" t="s">
        <v>995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264</v>
      </c>
      <c r="B104" t="s">
        <v>996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265</v>
      </c>
      <c r="B105" t="s">
        <v>997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267</v>
      </c>
      <c r="B106" t="s">
        <v>2</v>
      </c>
      <c r="C106">
        <v>852</v>
      </c>
      <c r="D106">
        <v>852</v>
      </c>
      <c r="E106">
        <v>852</v>
      </c>
      <c r="F106">
        <v>852</v>
      </c>
      <c r="G106">
        <v>852</v>
      </c>
      <c r="H106">
        <v>853</v>
      </c>
      <c r="I106">
        <v>852</v>
      </c>
      <c r="J106">
        <v>852</v>
      </c>
      <c r="K106">
        <v>852</v>
      </c>
      <c r="L106">
        <v>853</v>
      </c>
      <c r="M106">
        <v>853</v>
      </c>
      <c r="N106">
        <v>853</v>
      </c>
      <c r="O106">
        <v>1167</v>
      </c>
      <c r="P106">
        <v>437</v>
      </c>
      <c r="Q106">
        <v>272</v>
      </c>
      <c r="R106">
        <v>472</v>
      </c>
      <c r="S106">
        <v>1320</v>
      </c>
      <c r="T106">
        <v>297</v>
      </c>
      <c r="U106">
        <v>719</v>
      </c>
      <c r="V106">
        <v>96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268</v>
      </c>
      <c r="B107" t="s">
        <v>3</v>
      </c>
      <c r="C107">
        <v>222</v>
      </c>
      <c r="D107">
        <v>222</v>
      </c>
      <c r="E107">
        <v>222</v>
      </c>
      <c r="F107">
        <v>222</v>
      </c>
      <c r="G107">
        <v>222</v>
      </c>
      <c r="H107">
        <v>223</v>
      </c>
      <c r="I107">
        <v>222</v>
      </c>
      <c r="J107">
        <v>222</v>
      </c>
      <c r="K107">
        <v>222</v>
      </c>
      <c r="L107">
        <v>223</v>
      </c>
      <c r="M107">
        <v>223</v>
      </c>
      <c r="N107">
        <v>223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40</v>
      </c>
      <c r="U107">
        <v>392</v>
      </c>
      <c r="V107">
        <v>0</v>
      </c>
      <c r="W107">
        <v>394</v>
      </c>
      <c r="X107">
        <v>0</v>
      </c>
      <c r="Y107">
        <v>0</v>
      </c>
      <c r="Z107">
        <v>0</v>
      </c>
    </row>
    <row r="108" spans="1:26" x14ac:dyDescent="0.25">
      <c r="A108">
        <v>269</v>
      </c>
      <c r="B108" t="s">
        <v>4</v>
      </c>
      <c r="C108">
        <v>1296</v>
      </c>
      <c r="D108">
        <v>1296</v>
      </c>
      <c r="E108">
        <v>1296</v>
      </c>
      <c r="F108">
        <v>1296</v>
      </c>
      <c r="G108">
        <v>1296</v>
      </c>
      <c r="H108">
        <v>1298</v>
      </c>
      <c r="I108">
        <v>1296</v>
      </c>
      <c r="J108">
        <v>1296</v>
      </c>
      <c r="K108">
        <v>1296</v>
      </c>
      <c r="L108">
        <v>1298</v>
      </c>
      <c r="M108">
        <v>1298</v>
      </c>
      <c r="N108">
        <v>1298</v>
      </c>
      <c r="O108">
        <v>1689</v>
      </c>
      <c r="P108">
        <v>1493</v>
      </c>
      <c r="Q108">
        <v>968</v>
      </c>
      <c r="R108">
        <v>365</v>
      </c>
      <c r="S108">
        <v>2201</v>
      </c>
      <c r="T108">
        <v>0</v>
      </c>
      <c r="U108">
        <v>245</v>
      </c>
      <c r="V108">
        <v>216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270</v>
      </c>
      <c r="B109" t="s">
        <v>5</v>
      </c>
      <c r="C109">
        <v>296</v>
      </c>
      <c r="D109">
        <v>296</v>
      </c>
      <c r="E109">
        <v>296</v>
      </c>
      <c r="F109">
        <v>296</v>
      </c>
      <c r="G109">
        <v>296</v>
      </c>
      <c r="H109">
        <v>297</v>
      </c>
      <c r="I109">
        <v>296</v>
      </c>
      <c r="J109">
        <v>296</v>
      </c>
      <c r="K109">
        <v>296</v>
      </c>
      <c r="L109">
        <v>297</v>
      </c>
      <c r="M109">
        <v>297</v>
      </c>
      <c r="N109">
        <v>297</v>
      </c>
      <c r="O109">
        <v>133</v>
      </c>
      <c r="P109">
        <v>1514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271</v>
      </c>
      <c r="B110" t="s">
        <v>6</v>
      </c>
      <c r="C110">
        <v>556</v>
      </c>
      <c r="D110">
        <v>556</v>
      </c>
      <c r="E110">
        <v>556</v>
      </c>
      <c r="F110">
        <v>556</v>
      </c>
      <c r="G110">
        <v>556</v>
      </c>
      <c r="H110">
        <v>556</v>
      </c>
      <c r="I110">
        <v>556</v>
      </c>
      <c r="J110">
        <v>556</v>
      </c>
      <c r="K110">
        <v>556</v>
      </c>
      <c r="L110">
        <v>556</v>
      </c>
      <c r="M110">
        <v>556</v>
      </c>
      <c r="N110">
        <v>556</v>
      </c>
      <c r="O110">
        <v>480</v>
      </c>
      <c r="P110">
        <v>460</v>
      </c>
      <c r="Q110">
        <v>293</v>
      </c>
      <c r="R110">
        <v>1581</v>
      </c>
      <c r="S110">
        <v>0</v>
      </c>
      <c r="T110">
        <v>0</v>
      </c>
      <c r="U110">
        <v>474</v>
      </c>
      <c r="V110">
        <v>17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272</v>
      </c>
      <c r="B111" t="s">
        <v>7</v>
      </c>
      <c r="C111">
        <v>482</v>
      </c>
      <c r="D111">
        <v>482</v>
      </c>
      <c r="E111">
        <v>482</v>
      </c>
      <c r="F111">
        <v>482</v>
      </c>
      <c r="G111">
        <v>482</v>
      </c>
      <c r="H111">
        <v>482</v>
      </c>
      <c r="I111">
        <v>482</v>
      </c>
      <c r="J111">
        <v>482</v>
      </c>
      <c r="K111">
        <v>482</v>
      </c>
      <c r="L111">
        <v>482</v>
      </c>
      <c r="M111">
        <v>482</v>
      </c>
      <c r="N111">
        <v>482</v>
      </c>
      <c r="O111">
        <v>65</v>
      </c>
      <c r="P111">
        <v>0</v>
      </c>
      <c r="Q111">
        <v>0</v>
      </c>
      <c r="R111">
        <v>115</v>
      </c>
      <c r="S111">
        <v>0</v>
      </c>
      <c r="T111">
        <v>0</v>
      </c>
      <c r="U111">
        <v>75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273</v>
      </c>
      <c r="B112" t="s">
        <v>8</v>
      </c>
      <c r="C112">
        <v>232</v>
      </c>
      <c r="D112">
        <v>232</v>
      </c>
      <c r="E112">
        <v>232</v>
      </c>
      <c r="F112">
        <v>232</v>
      </c>
      <c r="G112">
        <v>232</v>
      </c>
      <c r="H112">
        <v>233</v>
      </c>
      <c r="I112">
        <v>232</v>
      </c>
      <c r="J112">
        <v>232</v>
      </c>
      <c r="K112">
        <v>232</v>
      </c>
      <c r="L112">
        <v>233</v>
      </c>
      <c r="M112">
        <v>233</v>
      </c>
      <c r="N112">
        <v>233</v>
      </c>
      <c r="O112">
        <v>0</v>
      </c>
      <c r="P112">
        <v>0</v>
      </c>
      <c r="Q112">
        <v>35</v>
      </c>
      <c r="R112">
        <v>0</v>
      </c>
      <c r="S112">
        <v>0</v>
      </c>
      <c r="T112">
        <v>1271</v>
      </c>
      <c r="U112">
        <v>102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274</v>
      </c>
      <c r="B113" t="s">
        <v>9</v>
      </c>
      <c r="C113">
        <v>61</v>
      </c>
      <c r="D113">
        <v>61</v>
      </c>
      <c r="E113">
        <v>61</v>
      </c>
      <c r="F113">
        <v>61</v>
      </c>
      <c r="G113">
        <v>61</v>
      </c>
      <c r="H113">
        <v>61</v>
      </c>
      <c r="I113">
        <v>61</v>
      </c>
      <c r="J113">
        <v>61</v>
      </c>
      <c r="K113">
        <v>61</v>
      </c>
      <c r="L113">
        <v>61</v>
      </c>
      <c r="M113">
        <v>61</v>
      </c>
      <c r="N113">
        <v>61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275</v>
      </c>
      <c r="B114" t="s">
        <v>10</v>
      </c>
      <c r="C114">
        <v>354</v>
      </c>
      <c r="D114">
        <v>354</v>
      </c>
      <c r="E114">
        <v>354</v>
      </c>
      <c r="F114">
        <v>354</v>
      </c>
      <c r="G114">
        <v>354</v>
      </c>
      <c r="H114">
        <v>354</v>
      </c>
      <c r="I114">
        <v>354</v>
      </c>
      <c r="J114">
        <v>354</v>
      </c>
      <c r="K114">
        <v>354</v>
      </c>
      <c r="L114">
        <v>354</v>
      </c>
      <c r="M114">
        <v>354</v>
      </c>
      <c r="N114">
        <v>354</v>
      </c>
      <c r="O114">
        <v>0</v>
      </c>
      <c r="P114">
        <v>0</v>
      </c>
      <c r="Q114">
        <v>31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276</v>
      </c>
      <c r="B115" t="s">
        <v>11</v>
      </c>
      <c r="C115">
        <v>81</v>
      </c>
      <c r="D115">
        <v>81</v>
      </c>
      <c r="E115">
        <v>81</v>
      </c>
      <c r="F115">
        <v>81</v>
      </c>
      <c r="G115">
        <v>81</v>
      </c>
      <c r="H115">
        <v>81</v>
      </c>
      <c r="I115">
        <v>81</v>
      </c>
      <c r="J115">
        <v>81</v>
      </c>
      <c r="K115">
        <v>81</v>
      </c>
      <c r="L115">
        <v>81</v>
      </c>
      <c r="M115">
        <v>81</v>
      </c>
      <c r="N115">
        <v>81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277</v>
      </c>
      <c r="B116" t="s">
        <v>12</v>
      </c>
      <c r="C116">
        <v>152</v>
      </c>
      <c r="D116">
        <v>152</v>
      </c>
      <c r="E116">
        <v>152</v>
      </c>
      <c r="F116">
        <v>152</v>
      </c>
      <c r="G116">
        <v>152</v>
      </c>
      <c r="H116">
        <v>152</v>
      </c>
      <c r="I116">
        <v>152</v>
      </c>
      <c r="J116">
        <v>152</v>
      </c>
      <c r="K116">
        <v>152</v>
      </c>
      <c r="L116">
        <v>152</v>
      </c>
      <c r="M116">
        <v>152</v>
      </c>
      <c r="N116">
        <v>152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278</v>
      </c>
      <c r="B117" t="s">
        <v>13</v>
      </c>
      <c r="C117">
        <v>131</v>
      </c>
      <c r="D117">
        <v>131</v>
      </c>
      <c r="E117">
        <v>131</v>
      </c>
      <c r="F117">
        <v>131</v>
      </c>
      <c r="G117">
        <v>131</v>
      </c>
      <c r="H117">
        <v>132</v>
      </c>
      <c r="I117">
        <v>131</v>
      </c>
      <c r="J117">
        <v>131</v>
      </c>
      <c r="K117">
        <v>131</v>
      </c>
      <c r="L117">
        <v>132</v>
      </c>
      <c r="M117">
        <v>132</v>
      </c>
      <c r="N117">
        <v>132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279</v>
      </c>
      <c r="B118" t="s">
        <v>14</v>
      </c>
      <c r="C118">
        <v>507</v>
      </c>
      <c r="D118">
        <v>507</v>
      </c>
      <c r="E118">
        <v>507</v>
      </c>
      <c r="F118">
        <v>507</v>
      </c>
      <c r="G118">
        <v>507</v>
      </c>
      <c r="H118">
        <v>508</v>
      </c>
      <c r="I118">
        <v>507</v>
      </c>
      <c r="J118">
        <v>507</v>
      </c>
      <c r="K118">
        <v>507</v>
      </c>
      <c r="L118">
        <v>508</v>
      </c>
      <c r="M118">
        <v>508</v>
      </c>
      <c r="N118">
        <v>508</v>
      </c>
      <c r="O118">
        <v>1118</v>
      </c>
      <c r="P118">
        <v>471</v>
      </c>
      <c r="Q118">
        <v>338</v>
      </c>
      <c r="R118">
        <v>516</v>
      </c>
      <c r="S118">
        <v>0</v>
      </c>
      <c r="T118">
        <v>600</v>
      </c>
      <c r="U118">
        <v>244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280</v>
      </c>
      <c r="B119" t="s">
        <v>15</v>
      </c>
      <c r="C119">
        <v>132</v>
      </c>
      <c r="D119">
        <v>132</v>
      </c>
      <c r="E119">
        <v>132</v>
      </c>
      <c r="F119">
        <v>132</v>
      </c>
      <c r="G119">
        <v>132</v>
      </c>
      <c r="H119">
        <v>132</v>
      </c>
      <c r="I119">
        <v>132</v>
      </c>
      <c r="J119">
        <v>132</v>
      </c>
      <c r="K119">
        <v>132</v>
      </c>
      <c r="L119">
        <v>132</v>
      </c>
      <c r="M119">
        <v>132</v>
      </c>
      <c r="N119">
        <v>132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281</v>
      </c>
      <c r="B120" t="s">
        <v>16</v>
      </c>
      <c r="C120">
        <v>772</v>
      </c>
      <c r="D120">
        <v>772</v>
      </c>
      <c r="E120">
        <v>772</v>
      </c>
      <c r="F120">
        <v>772</v>
      </c>
      <c r="G120">
        <v>772</v>
      </c>
      <c r="H120">
        <v>773</v>
      </c>
      <c r="I120">
        <v>772</v>
      </c>
      <c r="J120">
        <v>772</v>
      </c>
      <c r="K120">
        <v>772</v>
      </c>
      <c r="L120">
        <v>773</v>
      </c>
      <c r="M120">
        <v>773</v>
      </c>
      <c r="N120">
        <v>773</v>
      </c>
      <c r="O120">
        <v>356</v>
      </c>
      <c r="P120">
        <v>630</v>
      </c>
      <c r="Q120">
        <v>0</v>
      </c>
      <c r="R120">
        <v>277</v>
      </c>
      <c r="S120">
        <v>82</v>
      </c>
      <c r="T120">
        <v>335</v>
      </c>
      <c r="U120">
        <v>577</v>
      </c>
      <c r="V120">
        <v>63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282</v>
      </c>
      <c r="B121" t="s">
        <v>17</v>
      </c>
      <c r="C121">
        <v>176</v>
      </c>
      <c r="D121">
        <v>176</v>
      </c>
      <c r="E121">
        <v>176</v>
      </c>
      <c r="F121">
        <v>176</v>
      </c>
      <c r="G121">
        <v>176</v>
      </c>
      <c r="H121">
        <v>177</v>
      </c>
      <c r="I121">
        <v>176</v>
      </c>
      <c r="J121">
        <v>176</v>
      </c>
      <c r="K121">
        <v>176</v>
      </c>
      <c r="L121">
        <v>177</v>
      </c>
      <c r="M121">
        <v>177</v>
      </c>
      <c r="N121">
        <v>177</v>
      </c>
      <c r="O121">
        <v>0</v>
      </c>
      <c r="P121">
        <v>0</v>
      </c>
      <c r="Q121">
        <v>169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283</v>
      </c>
      <c r="B122" t="s">
        <v>18</v>
      </c>
      <c r="C122">
        <v>331</v>
      </c>
      <c r="D122">
        <v>331</v>
      </c>
      <c r="E122">
        <v>331</v>
      </c>
      <c r="F122">
        <v>331</v>
      </c>
      <c r="G122">
        <v>331</v>
      </c>
      <c r="H122">
        <v>331</v>
      </c>
      <c r="I122">
        <v>331</v>
      </c>
      <c r="J122">
        <v>331</v>
      </c>
      <c r="K122">
        <v>331</v>
      </c>
      <c r="L122">
        <v>331</v>
      </c>
      <c r="M122">
        <v>331</v>
      </c>
      <c r="N122">
        <v>331</v>
      </c>
      <c r="O122">
        <v>240</v>
      </c>
      <c r="P122">
        <v>180</v>
      </c>
      <c r="Q122">
        <v>252</v>
      </c>
      <c r="R122">
        <v>0</v>
      </c>
      <c r="S122">
        <v>0</v>
      </c>
      <c r="T122">
        <v>0</v>
      </c>
      <c r="U122">
        <v>180</v>
      </c>
      <c r="V122">
        <v>180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284</v>
      </c>
      <c r="B123" t="s">
        <v>19</v>
      </c>
      <c r="C123">
        <v>287</v>
      </c>
      <c r="D123">
        <v>287</v>
      </c>
      <c r="E123">
        <v>287</v>
      </c>
      <c r="F123">
        <v>287</v>
      </c>
      <c r="G123">
        <v>287</v>
      </c>
      <c r="H123">
        <v>287</v>
      </c>
      <c r="I123">
        <v>287</v>
      </c>
      <c r="J123">
        <v>287</v>
      </c>
      <c r="K123">
        <v>287</v>
      </c>
      <c r="L123">
        <v>287</v>
      </c>
      <c r="M123">
        <v>287</v>
      </c>
      <c r="N123">
        <v>287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285</v>
      </c>
      <c r="B124" t="s">
        <v>20</v>
      </c>
      <c r="C124">
        <v>113</v>
      </c>
      <c r="D124">
        <v>113</v>
      </c>
      <c r="E124">
        <v>113</v>
      </c>
      <c r="F124">
        <v>113</v>
      </c>
      <c r="G124">
        <v>113</v>
      </c>
      <c r="H124">
        <v>114</v>
      </c>
      <c r="I124">
        <v>113</v>
      </c>
      <c r="J124">
        <v>113</v>
      </c>
      <c r="K124">
        <v>113</v>
      </c>
      <c r="L124">
        <v>114</v>
      </c>
      <c r="M124">
        <v>114</v>
      </c>
      <c r="N124">
        <v>114</v>
      </c>
      <c r="O124">
        <v>0</v>
      </c>
      <c r="P124">
        <v>0</v>
      </c>
      <c r="Q124">
        <v>90</v>
      </c>
      <c r="R124">
        <v>0</v>
      </c>
      <c r="S124">
        <v>0</v>
      </c>
      <c r="T124">
        <v>69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286</v>
      </c>
      <c r="B125" t="s">
        <v>21</v>
      </c>
      <c r="C125">
        <v>30</v>
      </c>
      <c r="D125">
        <v>30</v>
      </c>
      <c r="E125">
        <v>30</v>
      </c>
      <c r="F125">
        <v>30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287</v>
      </c>
      <c r="B126" t="s">
        <v>22</v>
      </c>
      <c r="C126">
        <v>173</v>
      </c>
      <c r="D126">
        <v>173</v>
      </c>
      <c r="E126">
        <v>173</v>
      </c>
      <c r="F126">
        <v>173</v>
      </c>
      <c r="G126">
        <v>173</v>
      </c>
      <c r="H126">
        <v>173</v>
      </c>
      <c r="I126">
        <v>173</v>
      </c>
      <c r="J126">
        <v>173</v>
      </c>
      <c r="K126">
        <v>173</v>
      </c>
      <c r="L126">
        <v>173</v>
      </c>
      <c r="M126">
        <v>173</v>
      </c>
      <c r="N126">
        <v>173</v>
      </c>
      <c r="O126">
        <v>0</v>
      </c>
      <c r="P126">
        <v>0</v>
      </c>
      <c r="Q126">
        <v>0</v>
      </c>
      <c r="R126">
        <v>11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288</v>
      </c>
      <c r="B127" t="s">
        <v>23</v>
      </c>
      <c r="C127">
        <v>39</v>
      </c>
      <c r="D127">
        <v>39</v>
      </c>
      <c r="E127">
        <v>39</v>
      </c>
      <c r="F127">
        <v>39</v>
      </c>
      <c r="G127">
        <v>39</v>
      </c>
      <c r="H127">
        <v>39</v>
      </c>
      <c r="I127">
        <v>39</v>
      </c>
      <c r="J127">
        <v>39</v>
      </c>
      <c r="K127">
        <v>39</v>
      </c>
      <c r="L127">
        <v>39</v>
      </c>
      <c r="M127">
        <v>39</v>
      </c>
      <c r="N127">
        <v>39</v>
      </c>
      <c r="O127">
        <v>0</v>
      </c>
      <c r="P127">
        <v>0</v>
      </c>
      <c r="Q127">
        <v>0</v>
      </c>
      <c r="R127">
        <v>0</v>
      </c>
      <c r="S127">
        <v>229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289</v>
      </c>
      <c r="B128" t="s">
        <v>24</v>
      </c>
      <c r="C128">
        <v>74</v>
      </c>
      <c r="D128">
        <v>74</v>
      </c>
      <c r="E128">
        <v>74</v>
      </c>
      <c r="F128">
        <v>74</v>
      </c>
      <c r="G128">
        <v>74</v>
      </c>
      <c r="H128">
        <v>74</v>
      </c>
      <c r="I128">
        <v>74</v>
      </c>
      <c r="J128">
        <v>74</v>
      </c>
      <c r="K128">
        <v>74</v>
      </c>
      <c r="L128">
        <v>74</v>
      </c>
      <c r="M128">
        <v>74</v>
      </c>
      <c r="N128">
        <v>74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290</v>
      </c>
      <c r="B129" t="s">
        <v>25</v>
      </c>
      <c r="C129">
        <v>64</v>
      </c>
      <c r="D129">
        <v>64</v>
      </c>
      <c r="E129">
        <v>64</v>
      </c>
      <c r="F129">
        <v>64</v>
      </c>
      <c r="G129">
        <v>64</v>
      </c>
      <c r="H129">
        <v>64</v>
      </c>
      <c r="I129">
        <v>64</v>
      </c>
      <c r="J129">
        <v>64</v>
      </c>
      <c r="K129">
        <v>64</v>
      </c>
      <c r="L129">
        <v>64</v>
      </c>
      <c r="M129">
        <v>64</v>
      </c>
      <c r="N129">
        <v>64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291</v>
      </c>
      <c r="B130" t="s">
        <v>26</v>
      </c>
      <c r="C130">
        <v>516</v>
      </c>
      <c r="D130">
        <v>387</v>
      </c>
      <c r="E130">
        <v>387</v>
      </c>
      <c r="F130">
        <v>645</v>
      </c>
      <c r="G130">
        <v>903</v>
      </c>
      <c r="H130">
        <v>1161</v>
      </c>
      <c r="I130">
        <v>1548</v>
      </c>
      <c r="J130">
        <v>1161</v>
      </c>
      <c r="K130">
        <v>1032</v>
      </c>
      <c r="L130">
        <v>2322</v>
      </c>
      <c r="M130">
        <v>2064</v>
      </c>
      <c r="N130">
        <v>774</v>
      </c>
      <c r="O130">
        <v>596</v>
      </c>
      <c r="P130">
        <v>395</v>
      </c>
      <c r="Q130">
        <v>150</v>
      </c>
      <c r="R130">
        <v>489</v>
      </c>
      <c r="S130">
        <v>148</v>
      </c>
      <c r="T130">
        <v>16</v>
      </c>
      <c r="U130">
        <v>838</v>
      </c>
      <c r="V130">
        <v>382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291</v>
      </c>
      <c r="B131" t="s">
        <v>26</v>
      </c>
      <c r="C131">
        <v>516</v>
      </c>
      <c r="D131">
        <v>387</v>
      </c>
      <c r="E131">
        <v>387</v>
      </c>
      <c r="F131">
        <v>645</v>
      </c>
      <c r="G131">
        <v>903</v>
      </c>
      <c r="H131">
        <v>1161</v>
      </c>
      <c r="I131">
        <v>1548</v>
      </c>
      <c r="J131">
        <v>1161</v>
      </c>
      <c r="K131">
        <v>1032</v>
      </c>
      <c r="L131">
        <v>2322</v>
      </c>
      <c r="M131">
        <v>2064</v>
      </c>
      <c r="N131">
        <v>774</v>
      </c>
      <c r="O131">
        <v>596</v>
      </c>
      <c r="P131">
        <v>395</v>
      </c>
      <c r="Q131">
        <v>150</v>
      </c>
      <c r="R131">
        <v>489</v>
      </c>
      <c r="S131">
        <v>148</v>
      </c>
      <c r="T131">
        <v>16</v>
      </c>
      <c r="U131">
        <v>838</v>
      </c>
      <c r="V131">
        <v>382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292</v>
      </c>
      <c r="B132" t="s">
        <v>27</v>
      </c>
      <c r="C132">
        <v>172</v>
      </c>
      <c r="D132">
        <v>129</v>
      </c>
      <c r="E132">
        <v>129</v>
      </c>
      <c r="F132">
        <v>215</v>
      </c>
      <c r="G132">
        <v>301</v>
      </c>
      <c r="H132">
        <v>387</v>
      </c>
      <c r="I132">
        <v>516</v>
      </c>
      <c r="J132">
        <v>387</v>
      </c>
      <c r="K132">
        <v>344</v>
      </c>
      <c r="L132">
        <v>774</v>
      </c>
      <c r="M132">
        <v>688</v>
      </c>
      <c r="N132">
        <v>258</v>
      </c>
      <c r="O132">
        <v>428</v>
      </c>
      <c r="P132">
        <v>152</v>
      </c>
      <c r="Q132">
        <v>788</v>
      </c>
      <c r="R132">
        <v>358</v>
      </c>
      <c r="S132">
        <v>492</v>
      </c>
      <c r="T132">
        <v>0</v>
      </c>
      <c r="U132">
        <v>641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292</v>
      </c>
      <c r="B133" t="s">
        <v>27</v>
      </c>
      <c r="C133">
        <v>172</v>
      </c>
      <c r="D133">
        <v>129</v>
      </c>
      <c r="E133">
        <v>129</v>
      </c>
      <c r="F133">
        <v>215</v>
      </c>
      <c r="G133">
        <v>301</v>
      </c>
      <c r="H133">
        <v>387</v>
      </c>
      <c r="I133">
        <v>516</v>
      </c>
      <c r="J133">
        <v>387</v>
      </c>
      <c r="K133">
        <v>344</v>
      </c>
      <c r="L133">
        <v>774</v>
      </c>
      <c r="M133">
        <v>688</v>
      </c>
      <c r="N133">
        <v>258</v>
      </c>
      <c r="O133">
        <v>428</v>
      </c>
      <c r="P133">
        <v>152</v>
      </c>
      <c r="Q133">
        <v>788</v>
      </c>
      <c r="R133">
        <v>358</v>
      </c>
      <c r="S133">
        <v>492</v>
      </c>
      <c r="T133">
        <v>0</v>
      </c>
      <c r="U133">
        <v>641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293</v>
      </c>
      <c r="B134" t="s">
        <v>28</v>
      </c>
      <c r="C134">
        <v>688</v>
      </c>
      <c r="D134">
        <v>516</v>
      </c>
      <c r="E134">
        <v>516</v>
      </c>
      <c r="F134">
        <v>860</v>
      </c>
      <c r="G134">
        <v>1204</v>
      </c>
      <c r="H134">
        <v>1548</v>
      </c>
      <c r="I134">
        <v>2064</v>
      </c>
      <c r="J134">
        <v>1548</v>
      </c>
      <c r="K134">
        <v>1376</v>
      </c>
      <c r="L134">
        <v>3096</v>
      </c>
      <c r="M134">
        <v>2752</v>
      </c>
      <c r="N134">
        <v>1032</v>
      </c>
      <c r="O134">
        <v>282</v>
      </c>
      <c r="P134">
        <v>3473</v>
      </c>
      <c r="Q134">
        <v>1067</v>
      </c>
      <c r="R134">
        <v>967</v>
      </c>
      <c r="S134">
        <v>1982</v>
      </c>
      <c r="T134">
        <v>1098</v>
      </c>
      <c r="U134">
        <v>980</v>
      </c>
      <c r="V134">
        <v>2060</v>
      </c>
      <c r="W134">
        <v>1373</v>
      </c>
      <c r="X134">
        <v>0</v>
      </c>
      <c r="Y134">
        <v>0</v>
      </c>
      <c r="Z134">
        <v>0</v>
      </c>
    </row>
    <row r="135" spans="1:26" x14ac:dyDescent="0.25">
      <c r="A135">
        <v>294</v>
      </c>
      <c r="B135" t="s">
        <v>29</v>
      </c>
      <c r="C135">
        <v>172</v>
      </c>
      <c r="D135">
        <v>129</v>
      </c>
      <c r="E135">
        <v>129</v>
      </c>
      <c r="F135">
        <v>215</v>
      </c>
      <c r="G135">
        <v>301</v>
      </c>
      <c r="H135">
        <v>387</v>
      </c>
      <c r="I135">
        <v>516</v>
      </c>
      <c r="J135">
        <v>387</v>
      </c>
      <c r="K135">
        <v>344</v>
      </c>
      <c r="L135">
        <v>774</v>
      </c>
      <c r="M135">
        <v>688</v>
      </c>
      <c r="N135">
        <v>258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356</v>
      </c>
      <c r="V135">
        <v>200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294</v>
      </c>
      <c r="B136" t="s">
        <v>29</v>
      </c>
      <c r="C136">
        <v>172</v>
      </c>
      <c r="D136">
        <v>129</v>
      </c>
      <c r="E136">
        <v>129</v>
      </c>
      <c r="F136">
        <v>215</v>
      </c>
      <c r="G136">
        <v>301</v>
      </c>
      <c r="H136">
        <v>387</v>
      </c>
      <c r="I136">
        <v>516</v>
      </c>
      <c r="J136">
        <v>387</v>
      </c>
      <c r="K136">
        <v>344</v>
      </c>
      <c r="L136">
        <v>774</v>
      </c>
      <c r="M136">
        <v>688</v>
      </c>
      <c r="N136">
        <v>258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356</v>
      </c>
      <c r="V136">
        <v>200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295</v>
      </c>
      <c r="B137" t="s">
        <v>30</v>
      </c>
      <c r="C137">
        <v>344</v>
      </c>
      <c r="D137">
        <v>258</v>
      </c>
      <c r="E137">
        <v>258</v>
      </c>
      <c r="F137">
        <v>430</v>
      </c>
      <c r="G137">
        <v>602</v>
      </c>
      <c r="H137">
        <v>774</v>
      </c>
      <c r="I137">
        <v>1032</v>
      </c>
      <c r="J137">
        <v>774</v>
      </c>
      <c r="K137">
        <v>688</v>
      </c>
      <c r="L137">
        <v>1548</v>
      </c>
      <c r="M137">
        <v>1376</v>
      </c>
      <c r="N137">
        <v>516</v>
      </c>
      <c r="O137">
        <v>59</v>
      </c>
      <c r="P137">
        <v>202</v>
      </c>
      <c r="Q137">
        <v>0</v>
      </c>
      <c r="R137">
        <v>3860</v>
      </c>
      <c r="S137">
        <v>144</v>
      </c>
      <c r="T137">
        <v>50</v>
      </c>
      <c r="U137">
        <v>16</v>
      </c>
      <c r="V137">
        <v>633</v>
      </c>
      <c r="W137">
        <v>892</v>
      </c>
      <c r="X137">
        <v>0</v>
      </c>
      <c r="Y137">
        <v>0</v>
      </c>
      <c r="Z137">
        <v>0</v>
      </c>
    </row>
    <row r="138" spans="1:26" x14ac:dyDescent="0.25">
      <c r="A138">
        <v>295</v>
      </c>
      <c r="B138" t="s">
        <v>30</v>
      </c>
      <c r="C138">
        <v>344</v>
      </c>
      <c r="D138">
        <v>258</v>
      </c>
      <c r="E138">
        <v>258</v>
      </c>
      <c r="F138">
        <v>430</v>
      </c>
      <c r="G138">
        <v>602</v>
      </c>
      <c r="H138">
        <v>774</v>
      </c>
      <c r="I138">
        <v>1032</v>
      </c>
      <c r="J138">
        <v>774</v>
      </c>
      <c r="K138">
        <v>688</v>
      </c>
      <c r="L138">
        <v>1548</v>
      </c>
      <c r="M138">
        <v>1376</v>
      </c>
      <c r="N138">
        <v>516</v>
      </c>
      <c r="O138">
        <v>59</v>
      </c>
      <c r="P138">
        <v>202</v>
      </c>
      <c r="Q138">
        <v>0</v>
      </c>
      <c r="R138">
        <v>3860</v>
      </c>
      <c r="S138">
        <v>144</v>
      </c>
      <c r="T138">
        <v>50</v>
      </c>
      <c r="U138">
        <v>16</v>
      </c>
      <c r="V138">
        <v>633</v>
      </c>
      <c r="W138">
        <v>892</v>
      </c>
      <c r="X138">
        <v>0</v>
      </c>
      <c r="Y138">
        <v>0</v>
      </c>
      <c r="Z138">
        <v>0</v>
      </c>
    </row>
    <row r="139" spans="1:26" x14ac:dyDescent="0.25">
      <c r="A139">
        <v>296</v>
      </c>
      <c r="B139" t="s">
        <v>31</v>
      </c>
      <c r="C139">
        <v>2408</v>
      </c>
      <c r="D139">
        <v>1806</v>
      </c>
      <c r="E139">
        <v>1806</v>
      </c>
      <c r="F139">
        <v>3010</v>
      </c>
      <c r="G139">
        <v>4214</v>
      </c>
      <c r="H139">
        <v>5417</v>
      </c>
      <c r="I139">
        <v>7223</v>
      </c>
      <c r="J139">
        <v>5417</v>
      </c>
      <c r="K139">
        <v>4815</v>
      </c>
      <c r="L139">
        <v>10835</v>
      </c>
      <c r="M139">
        <v>9631</v>
      </c>
      <c r="N139">
        <v>3612</v>
      </c>
      <c r="O139">
        <v>2086</v>
      </c>
      <c r="P139">
        <v>1530</v>
      </c>
      <c r="Q139">
        <v>1410</v>
      </c>
      <c r="R139">
        <v>1022</v>
      </c>
      <c r="S139">
        <v>2471</v>
      </c>
      <c r="T139">
        <v>3599</v>
      </c>
      <c r="U139">
        <v>4411</v>
      </c>
      <c r="V139">
        <v>4621</v>
      </c>
      <c r="W139">
        <v>6093</v>
      </c>
      <c r="X139">
        <v>0</v>
      </c>
      <c r="Y139">
        <v>0</v>
      </c>
      <c r="Z139">
        <v>0</v>
      </c>
    </row>
    <row r="140" spans="1:26" x14ac:dyDescent="0.25">
      <c r="A140">
        <v>296</v>
      </c>
      <c r="B140" t="s">
        <v>31</v>
      </c>
      <c r="C140">
        <v>2408</v>
      </c>
      <c r="D140">
        <v>1806</v>
      </c>
      <c r="E140">
        <v>1806</v>
      </c>
      <c r="F140">
        <v>3010</v>
      </c>
      <c r="G140">
        <v>4214</v>
      </c>
      <c r="H140">
        <v>5417</v>
      </c>
      <c r="I140">
        <v>7223</v>
      </c>
      <c r="J140">
        <v>5417</v>
      </c>
      <c r="K140">
        <v>4815</v>
      </c>
      <c r="L140">
        <v>10835</v>
      </c>
      <c r="M140">
        <v>9631</v>
      </c>
      <c r="N140">
        <v>3612</v>
      </c>
      <c r="O140">
        <v>2086</v>
      </c>
      <c r="P140">
        <v>1530</v>
      </c>
      <c r="Q140">
        <v>1410</v>
      </c>
      <c r="R140">
        <v>1022</v>
      </c>
      <c r="S140">
        <v>2471</v>
      </c>
      <c r="T140">
        <v>3599</v>
      </c>
      <c r="U140">
        <v>4411</v>
      </c>
      <c r="V140">
        <v>4621</v>
      </c>
      <c r="W140">
        <v>6093</v>
      </c>
      <c r="X140">
        <v>0</v>
      </c>
      <c r="Y140">
        <v>0</v>
      </c>
      <c r="Z140">
        <v>0</v>
      </c>
    </row>
    <row r="141" spans="1:26" x14ac:dyDescent="0.25">
      <c r="A141">
        <v>297</v>
      </c>
      <c r="B141" t="s">
        <v>321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298</v>
      </c>
      <c r="B142" t="s">
        <v>32</v>
      </c>
      <c r="C142">
        <v>93</v>
      </c>
      <c r="D142">
        <v>93</v>
      </c>
      <c r="E142">
        <v>163</v>
      </c>
      <c r="F142">
        <v>186</v>
      </c>
      <c r="G142">
        <v>210</v>
      </c>
      <c r="H142">
        <v>210</v>
      </c>
      <c r="I142">
        <v>186</v>
      </c>
      <c r="J142">
        <v>163</v>
      </c>
      <c r="K142">
        <v>210</v>
      </c>
      <c r="L142">
        <v>210</v>
      </c>
      <c r="M142">
        <v>256</v>
      </c>
      <c r="N142">
        <v>349</v>
      </c>
      <c r="O142">
        <v>121</v>
      </c>
      <c r="P142">
        <v>484</v>
      </c>
      <c r="Q142">
        <v>120</v>
      </c>
      <c r="R142">
        <v>256</v>
      </c>
      <c r="S142">
        <v>794</v>
      </c>
      <c r="T142">
        <v>102</v>
      </c>
      <c r="U142">
        <v>0</v>
      </c>
      <c r="V142">
        <v>182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299</v>
      </c>
      <c r="B143" t="s">
        <v>33</v>
      </c>
      <c r="C143">
        <v>22</v>
      </c>
      <c r="D143">
        <v>22</v>
      </c>
      <c r="E143">
        <v>39</v>
      </c>
      <c r="F143">
        <v>45</v>
      </c>
      <c r="G143">
        <v>50</v>
      </c>
      <c r="H143">
        <v>50</v>
      </c>
      <c r="I143">
        <v>45</v>
      </c>
      <c r="J143">
        <v>39</v>
      </c>
      <c r="K143">
        <v>50</v>
      </c>
      <c r="L143">
        <v>50</v>
      </c>
      <c r="M143">
        <v>61</v>
      </c>
      <c r="N143">
        <v>84</v>
      </c>
      <c r="O143">
        <v>0</v>
      </c>
      <c r="P143">
        <v>0</v>
      </c>
      <c r="Q143">
        <v>0</v>
      </c>
      <c r="R143">
        <v>0</v>
      </c>
      <c r="S143">
        <v>108</v>
      </c>
      <c r="T143">
        <v>0</v>
      </c>
      <c r="U143">
        <v>0</v>
      </c>
      <c r="V143">
        <v>0</v>
      </c>
      <c r="W143">
        <v>322</v>
      </c>
      <c r="X143">
        <v>0</v>
      </c>
      <c r="Y143">
        <v>0</v>
      </c>
      <c r="Z143">
        <v>0</v>
      </c>
    </row>
    <row r="144" spans="1:26" x14ac:dyDescent="0.25">
      <c r="A144">
        <v>300</v>
      </c>
      <c r="B144" t="s">
        <v>34</v>
      </c>
      <c r="C144">
        <v>130</v>
      </c>
      <c r="D144">
        <v>130</v>
      </c>
      <c r="E144">
        <v>228</v>
      </c>
      <c r="F144">
        <v>261</v>
      </c>
      <c r="G144">
        <v>293</v>
      </c>
      <c r="H144">
        <v>293</v>
      </c>
      <c r="I144">
        <v>261</v>
      </c>
      <c r="J144">
        <v>228</v>
      </c>
      <c r="K144">
        <v>293</v>
      </c>
      <c r="L144">
        <v>293</v>
      </c>
      <c r="M144">
        <v>359</v>
      </c>
      <c r="N144">
        <v>489</v>
      </c>
      <c r="O144">
        <v>0</v>
      </c>
      <c r="P144">
        <v>164</v>
      </c>
      <c r="Q144">
        <v>221</v>
      </c>
      <c r="R144">
        <v>0</v>
      </c>
      <c r="S144">
        <v>205</v>
      </c>
      <c r="T144">
        <v>267</v>
      </c>
      <c r="U144">
        <v>261</v>
      </c>
      <c r="V144">
        <v>426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301</v>
      </c>
      <c r="B145" t="s">
        <v>35</v>
      </c>
      <c r="C145">
        <v>26</v>
      </c>
      <c r="D145">
        <v>26</v>
      </c>
      <c r="E145">
        <v>46</v>
      </c>
      <c r="F145">
        <v>52</v>
      </c>
      <c r="G145">
        <v>59</v>
      </c>
      <c r="H145">
        <v>59</v>
      </c>
      <c r="I145">
        <v>52</v>
      </c>
      <c r="J145">
        <v>46</v>
      </c>
      <c r="K145">
        <v>59</v>
      </c>
      <c r="L145">
        <v>59</v>
      </c>
      <c r="M145">
        <v>72</v>
      </c>
      <c r="N145">
        <v>98</v>
      </c>
      <c r="O145">
        <v>141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552</v>
      </c>
      <c r="V145">
        <v>130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302</v>
      </c>
      <c r="B146" t="s">
        <v>36</v>
      </c>
      <c r="C146">
        <v>56</v>
      </c>
      <c r="D146">
        <v>56</v>
      </c>
      <c r="E146">
        <v>98</v>
      </c>
      <c r="F146">
        <v>112</v>
      </c>
      <c r="G146">
        <v>126</v>
      </c>
      <c r="H146">
        <v>126</v>
      </c>
      <c r="I146">
        <v>112</v>
      </c>
      <c r="J146">
        <v>98</v>
      </c>
      <c r="K146">
        <v>126</v>
      </c>
      <c r="L146">
        <v>126</v>
      </c>
      <c r="M146">
        <v>154</v>
      </c>
      <c r="N146">
        <v>210</v>
      </c>
      <c r="O146">
        <v>0</v>
      </c>
      <c r="P146">
        <v>89</v>
      </c>
      <c r="Q146">
        <v>0</v>
      </c>
      <c r="R146">
        <v>0</v>
      </c>
      <c r="S146">
        <v>459</v>
      </c>
      <c r="T146">
        <v>0</v>
      </c>
      <c r="U146">
        <v>0</v>
      </c>
      <c r="V146">
        <v>190</v>
      </c>
      <c r="W146">
        <v>162</v>
      </c>
      <c r="X146">
        <v>0</v>
      </c>
      <c r="Y146">
        <v>0</v>
      </c>
      <c r="Z146">
        <v>0</v>
      </c>
    </row>
    <row r="147" spans="1:26" x14ac:dyDescent="0.25">
      <c r="A147">
        <v>303</v>
      </c>
      <c r="B147" t="s">
        <v>37</v>
      </c>
      <c r="C147">
        <v>45</v>
      </c>
      <c r="D147">
        <v>45</v>
      </c>
      <c r="E147">
        <v>78</v>
      </c>
      <c r="F147">
        <v>89</v>
      </c>
      <c r="G147">
        <v>101</v>
      </c>
      <c r="H147">
        <v>101</v>
      </c>
      <c r="I147">
        <v>89</v>
      </c>
      <c r="J147">
        <v>78</v>
      </c>
      <c r="K147">
        <v>101</v>
      </c>
      <c r="L147">
        <v>101</v>
      </c>
      <c r="M147">
        <v>123</v>
      </c>
      <c r="N147">
        <v>168</v>
      </c>
      <c r="O147">
        <v>0</v>
      </c>
      <c r="P147">
        <v>273</v>
      </c>
      <c r="Q147">
        <v>0</v>
      </c>
      <c r="R147">
        <v>171</v>
      </c>
      <c r="S147">
        <v>0</v>
      </c>
      <c r="T147">
        <v>0</v>
      </c>
      <c r="U147">
        <v>69</v>
      </c>
      <c r="V147">
        <v>151</v>
      </c>
      <c r="W147">
        <v>192</v>
      </c>
      <c r="X147">
        <v>0</v>
      </c>
      <c r="Y147">
        <v>0</v>
      </c>
      <c r="Z147">
        <v>0</v>
      </c>
    </row>
    <row r="148" spans="1:26" x14ac:dyDescent="0.25">
      <c r="A148">
        <v>304</v>
      </c>
      <c r="B148" t="s">
        <v>38</v>
      </c>
      <c r="C148">
        <v>176</v>
      </c>
      <c r="D148">
        <v>176</v>
      </c>
      <c r="E148">
        <v>309</v>
      </c>
      <c r="F148">
        <v>353</v>
      </c>
      <c r="G148">
        <v>397</v>
      </c>
      <c r="H148">
        <v>397</v>
      </c>
      <c r="I148">
        <v>353</v>
      </c>
      <c r="J148">
        <v>309</v>
      </c>
      <c r="K148">
        <v>397</v>
      </c>
      <c r="L148">
        <v>397</v>
      </c>
      <c r="M148">
        <v>485</v>
      </c>
      <c r="N148">
        <v>661</v>
      </c>
      <c r="O148">
        <v>0</v>
      </c>
      <c r="P148">
        <v>325</v>
      </c>
      <c r="Q148">
        <v>27</v>
      </c>
      <c r="R148">
        <v>150</v>
      </c>
      <c r="S148">
        <v>72</v>
      </c>
      <c r="T148">
        <v>200</v>
      </c>
      <c r="U148">
        <v>199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305</v>
      </c>
      <c r="B149" t="s">
        <v>39</v>
      </c>
      <c r="C149">
        <v>42</v>
      </c>
      <c r="D149">
        <v>42</v>
      </c>
      <c r="E149">
        <v>74</v>
      </c>
      <c r="F149">
        <v>85</v>
      </c>
      <c r="G149">
        <v>95</v>
      </c>
      <c r="H149">
        <v>95</v>
      </c>
      <c r="I149">
        <v>85</v>
      </c>
      <c r="J149">
        <v>74</v>
      </c>
      <c r="K149">
        <v>95</v>
      </c>
      <c r="L149">
        <v>95</v>
      </c>
      <c r="M149">
        <v>116</v>
      </c>
      <c r="N149">
        <v>159</v>
      </c>
      <c r="O149">
        <v>0</v>
      </c>
      <c r="P149">
        <v>0</v>
      </c>
      <c r="Q149">
        <v>0</v>
      </c>
      <c r="R149">
        <v>0</v>
      </c>
      <c r="S149">
        <v>684</v>
      </c>
      <c r="T149">
        <v>0</v>
      </c>
      <c r="U149">
        <v>0</v>
      </c>
      <c r="V149">
        <v>0</v>
      </c>
      <c r="W149">
        <v>279</v>
      </c>
      <c r="X149">
        <v>0</v>
      </c>
      <c r="Y149">
        <v>0</v>
      </c>
      <c r="Z149">
        <v>0</v>
      </c>
    </row>
    <row r="150" spans="1:26" x14ac:dyDescent="0.25">
      <c r="A150">
        <v>306</v>
      </c>
      <c r="B150" t="s">
        <v>40</v>
      </c>
      <c r="C150">
        <v>247</v>
      </c>
      <c r="D150">
        <v>247</v>
      </c>
      <c r="E150">
        <v>432</v>
      </c>
      <c r="F150">
        <v>494</v>
      </c>
      <c r="G150">
        <v>556</v>
      </c>
      <c r="H150">
        <v>556</v>
      </c>
      <c r="I150">
        <v>494</v>
      </c>
      <c r="J150">
        <v>432</v>
      </c>
      <c r="K150">
        <v>556</v>
      </c>
      <c r="L150">
        <v>556</v>
      </c>
      <c r="M150">
        <v>679</v>
      </c>
      <c r="N150">
        <v>926</v>
      </c>
      <c r="O150">
        <v>222</v>
      </c>
      <c r="P150">
        <v>55</v>
      </c>
      <c r="Q150">
        <v>372</v>
      </c>
      <c r="R150">
        <v>48</v>
      </c>
      <c r="S150">
        <v>855</v>
      </c>
      <c r="T150">
        <v>1115</v>
      </c>
      <c r="U150">
        <v>371</v>
      </c>
      <c r="V150">
        <v>25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307</v>
      </c>
      <c r="B151" t="s">
        <v>41</v>
      </c>
      <c r="C151">
        <v>49</v>
      </c>
      <c r="D151">
        <v>49</v>
      </c>
      <c r="E151">
        <v>86</v>
      </c>
      <c r="F151">
        <v>99</v>
      </c>
      <c r="G151">
        <v>111</v>
      </c>
      <c r="H151">
        <v>111</v>
      </c>
      <c r="I151">
        <v>99</v>
      </c>
      <c r="J151">
        <v>86</v>
      </c>
      <c r="K151">
        <v>111</v>
      </c>
      <c r="L151">
        <v>111</v>
      </c>
      <c r="M151">
        <v>136</v>
      </c>
      <c r="N151">
        <v>185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473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308</v>
      </c>
      <c r="B152" t="s">
        <v>42</v>
      </c>
      <c r="C152">
        <v>106</v>
      </c>
      <c r="D152">
        <v>106</v>
      </c>
      <c r="E152">
        <v>185</v>
      </c>
      <c r="F152">
        <v>212</v>
      </c>
      <c r="G152">
        <v>238</v>
      </c>
      <c r="H152">
        <v>238</v>
      </c>
      <c r="I152">
        <v>212</v>
      </c>
      <c r="J152">
        <v>185</v>
      </c>
      <c r="K152">
        <v>238</v>
      </c>
      <c r="L152">
        <v>238</v>
      </c>
      <c r="M152">
        <v>291</v>
      </c>
      <c r="N152">
        <v>397</v>
      </c>
      <c r="O152">
        <v>0</v>
      </c>
      <c r="P152">
        <v>0</v>
      </c>
      <c r="Q152">
        <v>705</v>
      </c>
      <c r="R152">
        <v>528</v>
      </c>
      <c r="S152">
        <v>174</v>
      </c>
      <c r="T152">
        <v>180</v>
      </c>
      <c r="U152">
        <v>85</v>
      </c>
      <c r="V152">
        <v>592</v>
      </c>
      <c r="W152">
        <v>428</v>
      </c>
      <c r="X152">
        <v>0</v>
      </c>
      <c r="Y152">
        <v>0</v>
      </c>
      <c r="Z152">
        <v>0</v>
      </c>
    </row>
    <row r="153" spans="1:26" x14ac:dyDescent="0.25">
      <c r="A153">
        <v>309</v>
      </c>
      <c r="B153" t="s">
        <v>43</v>
      </c>
      <c r="C153">
        <v>85</v>
      </c>
      <c r="D153">
        <v>85</v>
      </c>
      <c r="E153">
        <v>148</v>
      </c>
      <c r="F153">
        <v>169</v>
      </c>
      <c r="G153">
        <v>190</v>
      </c>
      <c r="H153">
        <v>190</v>
      </c>
      <c r="I153">
        <v>169</v>
      </c>
      <c r="J153">
        <v>148</v>
      </c>
      <c r="K153">
        <v>190</v>
      </c>
      <c r="L153">
        <v>190</v>
      </c>
      <c r="M153">
        <v>233</v>
      </c>
      <c r="N153">
        <v>317</v>
      </c>
      <c r="O153">
        <v>0</v>
      </c>
      <c r="P153">
        <v>0</v>
      </c>
      <c r="Q153">
        <v>0</v>
      </c>
      <c r="R153">
        <v>280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310</v>
      </c>
      <c r="B154" t="s">
        <v>113</v>
      </c>
      <c r="C154">
        <v>4</v>
      </c>
      <c r="D154">
        <v>4</v>
      </c>
      <c r="E154">
        <v>6</v>
      </c>
      <c r="F154">
        <v>7</v>
      </c>
      <c r="G154">
        <v>8</v>
      </c>
      <c r="H154">
        <v>8</v>
      </c>
      <c r="I154">
        <v>7</v>
      </c>
      <c r="J154">
        <v>6</v>
      </c>
      <c r="K154">
        <v>8</v>
      </c>
      <c r="L154">
        <v>8</v>
      </c>
      <c r="M154">
        <v>10</v>
      </c>
      <c r="N154">
        <v>13</v>
      </c>
      <c r="O154">
        <v>0</v>
      </c>
      <c r="P154">
        <v>254</v>
      </c>
      <c r="Q154">
        <v>3</v>
      </c>
      <c r="R154">
        <v>104</v>
      </c>
      <c r="S154">
        <v>70</v>
      </c>
      <c r="T154">
        <v>594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311</v>
      </c>
      <c r="B155" t="s">
        <v>114</v>
      </c>
      <c r="C155">
        <v>1</v>
      </c>
      <c r="D155">
        <v>1</v>
      </c>
      <c r="E155">
        <v>1</v>
      </c>
      <c r="F155">
        <v>2</v>
      </c>
      <c r="G155">
        <v>2</v>
      </c>
      <c r="H155">
        <v>2</v>
      </c>
      <c r="I155">
        <v>2</v>
      </c>
      <c r="J155">
        <v>1</v>
      </c>
      <c r="K155">
        <v>2</v>
      </c>
      <c r="L155">
        <v>2</v>
      </c>
      <c r="M155">
        <v>2</v>
      </c>
      <c r="N155">
        <v>3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312</v>
      </c>
      <c r="B156" t="s">
        <v>115</v>
      </c>
      <c r="C156">
        <v>5</v>
      </c>
      <c r="D156">
        <v>5</v>
      </c>
      <c r="E156">
        <v>9</v>
      </c>
      <c r="F156">
        <v>10</v>
      </c>
      <c r="G156">
        <v>11</v>
      </c>
      <c r="H156">
        <v>11</v>
      </c>
      <c r="I156">
        <v>10</v>
      </c>
      <c r="J156">
        <v>9</v>
      </c>
      <c r="K156">
        <v>11</v>
      </c>
      <c r="L156">
        <v>11</v>
      </c>
      <c r="M156">
        <v>14</v>
      </c>
      <c r="N156">
        <v>18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11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313</v>
      </c>
      <c r="B157" t="s">
        <v>116</v>
      </c>
      <c r="C157">
        <v>1</v>
      </c>
      <c r="D157">
        <v>1</v>
      </c>
      <c r="E157">
        <v>2</v>
      </c>
      <c r="F157">
        <v>2</v>
      </c>
      <c r="G157">
        <v>2</v>
      </c>
      <c r="H157">
        <v>2</v>
      </c>
      <c r="I157">
        <v>2</v>
      </c>
      <c r="J157">
        <v>2</v>
      </c>
      <c r="K157">
        <v>2</v>
      </c>
      <c r="L157">
        <v>2</v>
      </c>
      <c r="M157">
        <v>3</v>
      </c>
      <c r="N157">
        <v>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314</v>
      </c>
      <c r="B158" t="s">
        <v>117</v>
      </c>
      <c r="C158">
        <v>2</v>
      </c>
      <c r="D158">
        <v>2</v>
      </c>
      <c r="E158">
        <v>4</v>
      </c>
      <c r="F158">
        <v>4</v>
      </c>
      <c r="G158">
        <v>5</v>
      </c>
      <c r="H158">
        <v>5</v>
      </c>
      <c r="I158">
        <v>4</v>
      </c>
      <c r="J158">
        <v>4</v>
      </c>
      <c r="K158">
        <v>5</v>
      </c>
      <c r="L158">
        <v>5</v>
      </c>
      <c r="M158">
        <v>6</v>
      </c>
      <c r="N158">
        <v>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315</v>
      </c>
      <c r="B159" t="s">
        <v>118</v>
      </c>
      <c r="C159">
        <v>2</v>
      </c>
      <c r="D159">
        <v>2</v>
      </c>
      <c r="E159">
        <v>3</v>
      </c>
      <c r="F159">
        <v>3</v>
      </c>
      <c r="G159">
        <v>4</v>
      </c>
      <c r="H159">
        <v>4</v>
      </c>
      <c r="I159">
        <v>3</v>
      </c>
      <c r="J159">
        <v>3</v>
      </c>
      <c r="K159">
        <v>4</v>
      </c>
      <c r="L159">
        <v>4</v>
      </c>
      <c r="M159">
        <v>5</v>
      </c>
      <c r="N159">
        <v>6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316</v>
      </c>
      <c r="B160" t="s">
        <v>171</v>
      </c>
      <c r="C160">
        <v>336</v>
      </c>
      <c r="D160">
        <v>465</v>
      </c>
      <c r="E160">
        <v>465</v>
      </c>
      <c r="F160">
        <v>207</v>
      </c>
      <c r="G160">
        <v>-51</v>
      </c>
      <c r="H160">
        <v>-308</v>
      </c>
      <c r="I160">
        <v>-696</v>
      </c>
      <c r="J160">
        <v>-309</v>
      </c>
      <c r="K160">
        <v>-180</v>
      </c>
      <c r="L160">
        <v>-1469</v>
      </c>
      <c r="M160">
        <v>-1211</v>
      </c>
      <c r="N160">
        <v>79</v>
      </c>
      <c r="O160">
        <v>571</v>
      </c>
      <c r="P160">
        <v>42</v>
      </c>
      <c r="Q160">
        <v>122</v>
      </c>
      <c r="R160">
        <v>-17</v>
      </c>
      <c r="S160">
        <v>1172</v>
      </c>
      <c r="T160">
        <v>281</v>
      </c>
      <c r="U160">
        <v>-119</v>
      </c>
      <c r="V160">
        <v>-286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317</v>
      </c>
      <c r="B161" t="s">
        <v>166</v>
      </c>
      <c r="C161">
        <v>50</v>
      </c>
      <c r="D161">
        <v>93</v>
      </c>
      <c r="E161">
        <v>93</v>
      </c>
      <c r="F161">
        <v>7</v>
      </c>
      <c r="G161">
        <v>-79</v>
      </c>
      <c r="H161">
        <v>-164</v>
      </c>
      <c r="I161">
        <v>-294</v>
      </c>
      <c r="J161">
        <v>-165</v>
      </c>
      <c r="K161">
        <v>-122</v>
      </c>
      <c r="L161">
        <v>-551</v>
      </c>
      <c r="M161">
        <v>-465</v>
      </c>
      <c r="N161">
        <v>-35</v>
      </c>
      <c r="O161">
        <v>-428</v>
      </c>
      <c r="P161">
        <v>-152</v>
      </c>
      <c r="Q161">
        <v>-788</v>
      </c>
      <c r="R161">
        <v>-358</v>
      </c>
      <c r="S161">
        <v>-492</v>
      </c>
      <c r="T161">
        <v>40</v>
      </c>
      <c r="U161">
        <v>-249</v>
      </c>
      <c r="V161">
        <v>0</v>
      </c>
      <c r="W161">
        <v>394</v>
      </c>
      <c r="X161">
        <v>0</v>
      </c>
      <c r="Y161">
        <v>0</v>
      </c>
      <c r="Z161">
        <v>0</v>
      </c>
    </row>
    <row r="162" spans="1:26" x14ac:dyDescent="0.25">
      <c r="A162">
        <v>318</v>
      </c>
      <c r="B162" t="s">
        <v>167</v>
      </c>
      <c r="C162">
        <v>608</v>
      </c>
      <c r="D162">
        <v>780</v>
      </c>
      <c r="E162">
        <v>780</v>
      </c>
      <c r="F162">
        <v>436</v>
      </c>
      <c r="G162">
        <v>92</v>
      </c>
      <c r="H162">
        <v>-250</v>
      </c>
      <c r="I162">
        <v>-768</v>
      </c>
      <c r="J162">
        <v>-252</v>
      </c>
      <c r="K162">
        <v>-80</v>
      </c>
      <c r="L162">
        <v>-1798</v>
      </c>
      <c r="M162">
        <v>-1454</v>
      </c>
      <c r="N162">
        <v>266</v>
      </c>
      <c r="O162">
        <v>1407</v>
      </c>
      <c r="P162">
        <v>-1980</v>
      </c>
      <c r="Q162">
        <v>-99</v>
      </c>
      <c r="R162">
        <v>-602</v>
      </c>
      <c r="S162">
        <v>219</v>
      </c>
      <c r="T162">
        <v>-1098</v>
      </c>
      <c r="U162">
        <v>-735</v>
      </c>
      <c r="V162">
        <v>-1844</v>
      </c>
      <c r="W162">
        <v>-1373</v>
      </c>
      <c r="X162">
        <v>0</v>
      </c>
      <c r="Y162">
        <v>0</v>
      </c>
      <c r="Z162">
        <v>0</v>
      </c>
    </row>
    <row r="163" spans="1:26" x14ac:dyDescent="0.25">
      <c r="A163">
        <v>319</v>
      </c>
      <c r="B163" t="s">
        <v>170</v>
      </c>
      <c r="C163">
        <v>124</v>
      </c>
      <c r="D163">
        <v>167</v>
      </c>
      <c r="E163">
        <v>167</v>
      </c>
      <c r="F163">
        <v>81</v>
      </c>
      <c r="G163">
        <v>-5</v>
      </c>
      <c r="H163">
        <v>-90</v>
      </c>
      <c r="I163">
        <v>-220</v>
      </c>
      <c r="J163">
        <v>-91</v>
      </c>
      <c r="K163">
        <v>-48</v>
      </c>
      <c r="L163">
        <v>-477</v>
      </c>
      <c r="M163">
        <v>-391</v>
      </c>
      <c r="N163">
        <v>39</v>
      </c>
      <c r="O163">
        <v>133</v>
      </c>
      <c r="P163">
        <v>1514</v>
      </c>
      <c r="Q163">
        <v>0</v>
      </c>
      <c r="R163">
        <v>0</v>
      </c>
      <c r="S163">
        <v>0</v>
      </c>
      <c r="T163">
        <v>0</v>
      </c>
      <c r="U163">
        <v>-356</v>
      </c>
      <c r="V163">
        <v>-200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320</v>
      </c>
      <c r="B164" t="s">
        <v>169</v>
      </c>
      <c r="C164">
        <v>212</v>
      </c>
      <c r="D164">
        <v>298</v>
      </c>
      <c r="E164">
        <v>298</v>
      </c>
      <c r="F164">
        <v>126</v>
      </c>
      <c r="G164">
        <v>-46</v>
      </c>
      <c r="H164">
        <v>-218</v>
      </c>
      <c r="I164">
        <v>-476</v>
      </c>
      <c r="J164">
        <v>-218</v>
      </c>
      <c r="K164">
        <v>-132</v>
      </c>
      <c r="L164">
        <v>-992</v>
      </c>
      <c r="M164">
        <v>-820</v>
      </c>
      <c r="N164">
        <v>40</v>
      </c>
      <c r="O164">
        <v>421</v>
      </c>
      <c r="P164">
        <v>258</v>
      </c>
      <c r="Q164">
        <v>293</v>
      </c>
      <c r="R164">
        <v>-2279</v>
      </c>
      <c r="S164">
        <v>-144</v>
      </c>
      <c r="T164">
        <v>-50</v>
      </c>
      <c r="U164">
        <v>458</v>
      </c>
      <c r="V164">
        <v>-616</v>
      </c>
      <c r="W164">
        <v>-892</v>
      </c>
      <c r="X164">
        <v>0</v>
      </c>
      <c r="Y164">
        <v>0</v>
      </c>
      <c r="Z164">
        <v>0</v>
      </c>
    </row>
    <row r="165" spans="1:26" x14ac:dyDescent="0.25">
      <c r="A165">
        <v>321</v>
      </c>
      <c r="B165" t="s">
        <v>168</v>
      </c>
      <c r="C165">
        <v>-1926</v>
      </c>
      <c r="D165">
        <v>-1324</v>
      </c>
      <c r="E165">
        <v>-1324</v>
      </c>
      <c r="F165">
        <v>-2528</v>
      </c>
      <c r="G165">
        <v>-3732</v>
      </c>
      <c r="H165">
        <v>-4935</v>
      </c>
      <c r="I165">
        <v>-6741</v>
      </c>
      <c r="J165">
        <v>-4935</v>
      </c>
      <c r="K165">
        <v>-4333</v>
      </c>
      <c r="L165">
        <v>-10353</v>
      </c>
      <c r="M165">
        <v>-9149</v>
      </c>
      <c r="N165">
        <v>-3130</v>
      </c>
      <c r="O165">
        <v>-2021</v>
      </c>
      <c r="P165">
        <v>-1530</v>
      </c>
      <c r="Q165">
        <v>-1410</v>
      </c>
      <c r="R165">
        <v>-907</v>
      </c>
      <c r="S165">
        <v>-2471</v>
      </c>
      <c r="T165">
        <v>-3599</v>
      </c>
      <c r="U165">
        <v>-4336</v>
      </c>
      <c r="V165">
        <v>-4621</v>
      </c>
      <c r="W165">
        <v>-6093</v>
      </c>
      <c r="X165">
        <v>0</v>
      </c>
      <c r="Y165">
        <v>0</v>
      </c>
      <c r="Z165">
        <v>0</v>
      </c>
    </row>
    <row r="166" spans="1:26" x14ac:dyDescent="0.25">
      <c r="A166">
        <v>322</v>
      </c>
      <c r="B166" t="s">
        <v>183</v>
      </c>
      <c r="C166">
        <v>139</v>
      </c>
      <c r="D166">
        <v>139</v>
      </c>
      <c r="E166">
        <v>69</v>
      </c>
      <c r="F166">
        <v>46</v>
      </c>
      <c r="G166">
        <v>22</v>
      </c>
      <c r="H166">
        <v>23</v>
      </c>
      <c r="I166">
        <v>46</v>
      </c>
      <c r="J166">
        <v>69</v>
      </c>
      <c r="K166">
        <v>22</v>
      </c>
      <c r="L166">
        <v>23</v>
      </c>
      <c r="M166">
        <v>-23</v>
      </c>
      <c r="N166">
        <v>-116</v>
      </c>
      <c r="O166">
        <v>-121</v>
      </c>
      <c r="P166">
        <v>-484</v>
      </c>
      <c r="Q166">
        <v>-85</v>
      </c>
      <c r="R166">
        <v>-256</v>
      </c>
      <c r="S166">
        <v>-794</v>
      </c>
      <c r="T166">
        <v>1169</v>
      </c>
      <c r="U166">
        <v>102</v>
      </c>
      <c r="V166">
        <v>-182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323</v>
      </c>
      <c r="B167" t="s">
        <v>178</v>
      </c>
      <c r="C167">
        <v>39</v>
      </c>
      <c r="D167">
        <v>39</v>
      </c>
      <c r="E167">
        <v>22</v>
      </c>
      <c r="F167">
        <v>16</v>
      </c>
      <c r="G167">
        <v>11</v>
      </c>
      <c r="H167">
        <v>11</v>
      </c>
      <c r="I167">
        <v>16</v>
      </c>
      <c r="J167">
        <v>22</v>
      </c>
      <c r="K167">
        <v>11</v>
      </c>
      <c r="L167">
        <v>11</v>
      </c>
      <c r="M167">
        <v>0</v>
      </c>
      <c r="N167">
        <v>-23</v>
      </c>
      <c r="O167">
        <v>0</v>
      </c>
      <c r="P167">
        <v>0</v>
      </c>
      <c r="Q167">
        <v>0</v>
      </c>
      <c r="R167">
        <v>0</v>
      </c>
      <c r="S167">
        <v>-108</v>
      </c>
      <c r="T167">
        <v>0</v>
      </c>
      <c r="U167">
        <v>0</v>
      </c>
      <c r="V167">
        <v>0</v>
      </c>
      <c r="W167">
        <v>-322</v>
      </c>
      <c r="X167">
        <v>0</v>
      </c>
      <c r="Y167">
        <v>0</v>
      </c>
      <c r="Z167">
        <v>0</v>
      </c>
    </row>
    <row r="168" spans="1:26" x14ac:dyDescent="0.25">
      <c r="A168">
        <v>324</v>
      </c>
      <c r="B168" t="s">
        <v>179</v>
      </c>
      <c r="C168">
        <v>224</v>
      </c>
      <c r="D168">
        <v>224</v>
      </c>
      <c r="E168">
        <v>126</v>
      </c>
      <c r="F168">
        <v>93</v>
      </c>
      <c r="G168">
        <v>61</v>
      </c>
      <c r="H168">
        <v>61</v>
      </c>
      <c r="I168">
        <v>93</v>
      </c>
      <c r="J168">
        <v>126</v>
      </c>
      <c r="K168">
        <v>61</v>
      </c>
      <c r="L168">
        <v>61</v>
      </c>
      <c r="M168">
        <v>-5</v>
      </c>
      <c r="N168">
        <v>-135</v>
      </c>
      <c r="O168">
        <v>0</v>
      </c>
      <c r="P168">
        <v>-164</v>
      </c>
      <c r="Q168">
        <v>-190</v>
      </c>
      <c r="R168">
        <v>0</v>
      </c>
      <c r="S168">
        <v>-205</v>
      </c>
      <c r="T168">
        <v>-267</v>
      </c>
      <c r="U168">
        <v>-261</v>
      </c>
      <c r="V168">
        <v>-426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325</v>
      </c>
      <c r="B169" t="s">
        <v>182</v>
      </c>
      <c r="C169">
        <v>55</v>
      </c>
      <c r="D169">
        <v>55</v>
      </c>
      <c r="E169">
        <v>35</v>
      </c>
      <c r="F169">
        <v>29</v>
      </c>
      <c r="G169">
        <v>22</v>
      </c>
      <c r="H169">
        <v>22</v>
      </c>
      <c r="I169">
        <v>29</v>
      </c>
      <c r="J169">
        <v>35</v>
      </c>
      <c r="K169">
        <v>22</v>
      </c>
      <c r="L169">
        <v>22</v>
      </c>
      <c r="M169">
        <v>9</v>
      </c>
      <c r="N169">
        <v>-17</v>
      </c>
      <c r="O169">
        <v>-141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-552</v>
      </c>
      <c r="V169">
        <v>-130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326</v>
      </c>
      <c r="B170" t="s">
        <v>181</v>
      </c>
      <c r="C170">
        <v>96</v>
      </c>
      <c r="D170">
        <v>96</v>
      </c>
      <c r="E170">
        <v>54</v>
      </c>
      <c r="F170">
        <v>40</v>
      </c>
      <c r="G170">
        <v>26</v>
      </c>
      <c r="H170">
        <v>26</v>
      </c>
      <c r="I170">
        <v>40</v>
      </c>
      <c r="J170">
        <v>54</v>
      </c>
      <c r="K170">
        <v>26</v>
      </c>
      <c r="L170">
        <v>26</v>
      </c>
      <c r="M170">
        <v>-2</v>
      </c>
      <c r="N170">
        <v>-58</v>
      </c>
      <c r="O170">
        <v>0</v>
      </c>
      <c r="P170">
        <v>-89</v>
      </c>
      <c r="Q170">
        <v>0</v>
      </c>
      <c r="R170">
        <v>0</v>
      </c>
      <c r="S170">
        <v>-459</v>
      </c>
      <c r="T170">
        <v>0</v>
      </c>
      <c r="U170">
        <v>0</v>
      </c>
      <c r="V170">
        <v>-190</v>
      </c>
      <c r="W170">
        <v>-162</v>
      </c>
      <c r="X170">
        <v>0</v>
      </c>
      <c r="Y170">
        <v>0</v>
      </c>
      <c r="Z170">
        <v>0</v>
      </c>
    </row>
    <row r="171" spans="1:26" x14ac:dyDescent="0.25">
      <c r="A171">
        <v>327</v>
      </c>
      <c r="B171" t="s">
        <v>180</v>
      </c>
      <c r="C171">
        <v>86</v>
      </c>
      <c r="D171">
        <v>86</v>
      </c>
      <c r="E171">
        <v>53</v>
      </c>
      <c r="F171">
        <v>42</v>
      </c>
      <c r="G171">
        <v>30</v>
      </c>
      <c r="H171">
        <v>31</v>
      </c>
      <c r="I171">
        <v>42</v>
      </c>
      <c r="J171">
        <v>53</v>
      </c>
      <c r="K171">
        <v>30</v>
      </c>
      <c r="L171">
        <v>31</v>
      </c>
      <c r="M171">
        <v>9</v>
      </c>
      <c r="N171">
        <v>-36</v>
      </c>
      <c r="O171">
        <v>0</v>
      </c>
      <c r="P171">
        <v>-273</v>
      </c>
      <c r="Q171">
        <v>0</v>
      </c>
      <c r="R171">
        <v>-171</v>
      </c>
      <c r="S171">
        <v>0</v>
      </c>
      <c r="T171">
        <v>0</v>
      </c>
      <c r="U171">
        <v>-69</v>
      </c>
      <c r="V171">
        <v>-151</v>
      </c>
      <c r="W171">
        <v>-192</v>
      </c>
      <c r="X171">
        <v>0</v>
      </c>
      <c r="Y171">
        <v>0</v>
      </c>
      <c r="Z171">
        <v>0</v>
      </c>
    </row>
    <row r="172" spans="1:26" x14ac:dyDescent="0.25">
      <c r="A172">
        <v>328</v>
      </c>
      <c r="B172" t="s">
        <v>189</v>
      </c>
      <c r="C172">
        <v>331</v>
      </c>
      <c r="D172">
        <v>331</v>
      </c>
      <c r="E172">
        <v>198</v>
      </c>
      <c r="F172">
        <v>154</v>
      </c>
      <c r="G172">
        <v>110</v>
      </c>
      <c r="H172">
        <v>111</v>
      </c>
      <c r="I172">
        <v>154</v>
      </c>
      <c r="J172">
        <v>198</v>
      </c>
      <c r="K172">
        <v>110</v>
      </c>
      <c r="L172">
        <v>111</v>
      </c>
      <c r="M172">
        <v>23</v>
      </c>
      <c r="N172">
        <v>-153</v>
      </c>
      <c r="O172">
        <v>1118</v>
      </c>
      <c r="P172">
        <v>146</v>
      </c>
      <c r="Q172">
        <v>311</v>
      </c>
      <c r="R172">
        <v>366</v>
      </c>
      <c r="S172">
        <v>-72</v>
      </c>
      <c r="T172">
        <v>400</v>
      </c>
      <c r="U172">
        <v>45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329</v>
      </c>
      <c r="B173" t="s">
        <v>184</v>
      </c>
      <c r="C173">
        <v>90</v>
      </c>
      <c r="D173">
        <v>90</v>
      </c>
      <c r="E173">
        <v>58</v>
      </c>
      <c r="F173">
        <v>47</v>
      </c>
      <c r="G173">
        <v>37</v>
      </c>
      <c r="H173">
        <v>37</v>
      </c>
      <c r="I173">
        <v>47</v>
      </c>
      <c r="J173">
        <v>58</v>
      </c>
      <c r="K173">
        <v>37</v>
      </c>
      <c r="L173">
        <v>37</v>
      </c>
      <c r="M173">
        <v>16</v>
      </c>
      <c r="N173">
        <v>-27</v>
      </c>
      <c r="O173">
        <v>0</v>
      </c>
      <c r="P173">
        <v>0</v>
      </c>
      <c r="Q173">
        <v>0</v>
      </c>
      <c r="R173">
        <v>0</v>
      </c>
      <c r="S173">
        <v>-684</v>
      </c>
      <c r="T173">
        <v>0</v>
      </c>
      <c r="U173">
        <v>0</v>
      </c>
      <c r="V173">
        <v>0</v>
      </c>
      <c r="W173">
        <v>-279</v>
      </c>
      <c r="X173">
        <v>0</v>
      </c>
      <c r="Y173">
        <v>0</v>
      </c>
      <c r="Z173">
        <v>0</v>
      </c>
    </row>
    <row r="174" spans="1:26" x14ac:dyDescent="0.25">
      <c r="A174">
        <v>330</v>
      </c>
      <c r="B174" t="s">
        <v>185</v>
      </c>
      <c r="C174">
        <v>525</v>
      </c>
      <c r="D174">
        <v>525</v>
      </c>
      <c r="E174">
        <v>340</v>
      </c>
      <c r="F174">
        <v>278</v>
      </c>
      <c r="G174">
        <v>216</v>
      </c>
      <c r="H174">
        <v>217</v>
      </c>
      <c r="I174">
        <v>278</v>
      </c>
      <c r="J174">
        <v>340</v>
      </c>
      <c r="K174">
        <v>216</v>
      </c>
      <c r="L174">
        <v>217</v>
      </c>
      <c r="M174">
        <v>94</v>
      </c>
      <c r="N174">
        <v>-153</v>
      </c>
      <c r="O174">
        <v>134</v>
      </c>
      <c r="P174">
        <v>575</v>
      </c>
      <c r="Q174">
        <v>-372</v>
      </c>
      <c r="R174">
        <v>229</v>
      </c>
      <c r="S174">
        <v>-773</v>
      </c>
      <c r="T174">
        <v>-780</v>
      </c>
      <c r="U174">
        <v>206</v>
      </c>
      <c r="V174">
        <v>38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331</v>
      </c>
      <c r="B175" t="s">
        <v>188</v>
      </c>
      <c r="C175">
        <v>127</v>
      </c>
      <c r="D175">
        <v>127</v>
      </c>
      <c r="E175">
        <v>90</v>
      </c>
      <c r="F175">
        <v>77</v>
      </c>
      <c r="G175">
        <v>65</v>
      </c>
      <c r="H175">
        <v>66</v>
      </c>
      <c r="I175">
        <v>77</v>
      </c>
      <c r="J175">
        <v>90</v>
      </c>
      <c r="K175">
        <v>65</v>
      </c>
      <c r="L175">
        <v>66</v>
      </c>
      <c r="M175">
        <v>41</v>
      </c>
      <c r="N175">
        <v>-8</v>
      </c>
      <c r="O175">
        <v>0</v>
      </c>
      <c r="P175">
        <v>0</v>
      </c>
      <c r="Q175">
        <v>169</v>
      </c>
      <c r="R175">
        <v>0</v>
      </c>
      <c r="S175">
        <v>0</v>
      </c>
      <c r="T175">
        <v>0</v>
      </c>
      <c r="U175">
        <v>-473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332</v>
      </c>
      <c r="B176" t="s">
        <v>187</v>
      </c>
      <c r="C176">
        <v>225</v>
      </c>
      <c r="D176">
        <v>225</v>
      </c>
      <c r="E176">
        <v>146</v>
      </c>
      <c r="F176">
        <v>119</v>
      </c>
      <c r="G176">
        <v>93</v>
      </c>
      <c r="H176">
        <v>93</v>
      </c>
      <c r="I176">
        <v>119</v>
      </c>
      <c r="J176">
        <v>146</v>
      </c>
      <c r="K176">
        <v>93</v>
      </c>
      <c r="L176">
        <v>93</v>
      </c>
      <c r="M176">
        <v>40</v>
      </c>
      <c r="N176">
        <v>-66</v>
      </c>
      <c r="O176">
        <v>240</v>
      </c>
      <c r="P176">
        <v>180</v>
      </c>
      <c r="Q176">
        <v>-453</v>
      </c>
      <c r="R176">
        <v>-528</v>
      </c>
      <c r="S176">
        <v>-174</v>
      </c>
      <c r="T176">
        <v>-180</v>
      </c>
      <c r="U176">
        <v>95</v>
      </c>
      <c r="V176">
        <v>-412</v>
      </c>
      <c r="W176">
        <v>-428</v>
      </c>
      <c r="X176">
        <v>0</v>
      </c>
      <c r="Y176">
        <v>0</v>
      </c>
      <c r="Z176">
        <v>0</v>
      </c>
    </row>
    <row r="177" spans="1:26" x14ac:dyDescent="0.25">
      <c r="A177">
        <v>333</v>
      </c>
      <c r="B177" t="s">
        <v>186</v>
      </c>
      <c r="C177">
        <v>202</v>
      </c>
      <c r="D177">
        <v>202</v>
      </c>
      <c r="E177">
        <v>139</v>
      </c>
      <c r="F177">
        <v>118</v>
      </c>
      <c r="G177">
        <v>97</v>
      </c>
      <c r="H177">
        <v>97</v>
      </c>
      <c r="I177">
        <v>118</v>
      </c>
      <c r="J177">
        <v>139</v>
      </c>
      <c r="K177">
        <v>97</v>
      </c>
      <c r="L177">
        <v>97</v>
      </c>
      <c r="M177">
        <v>54</v>
      </c>
      <c r="N177">
        <v>-30</v>
      </c>
      <c r="O177">
        <v>0</v>
      </c>
      <c r="P177">
        <v>0</v>
      </c>
      <c r="Q177">
        <v>0</v>
      </c>
      <c r="R177">
        <v>-280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334</v>
      </c>
      <c r="B178" t="s">
        <v>195</v>
      </c>
      <c r="C178">
        <v>109</v>
      </c>
      <c r="D178">
        <v>109</v>
      </c>
      <c r="E178">
        <v>107</v>
      </c>
      <c r="F178">
        <v>106</v>
      </c>
      <c r="G178">
        <v>105</v>
      </c>
      <c r="H178">
        <v>106</v>
      </c>
      <c r="I178">
        <v>106</v>
      </c>
      <c r="J178">
        <v>107</v>
      </c>
      <c r="K178">
        <v>105</v>
      </c>
      <c r="L178">
        <v>106</v>
      </c>
      <c r="M178">
        <v>104</v>
      </c>
      <c r="N178">
        <v>101</v>
      </c>
      <c r="O178">
        <v>0</v>
      </c>
      <c r="P178">
        <v>-254</v>
      </c>
      <c r="Q178">
        <v>87</v>
      </c>
      <c r="R178">
        <v>-104</v>
      </c>
      <c r="S178">
        <v>-70</v>
      </c>
      <c r="T178">
        <v>-525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335</v>
      </c>
      <c r="B179" t="s">
        <v>190</v>
      </c>
      <c r="C179">
        <v>29</v>
      </c>
      <c r="D179">
        <v>29</v>
      </c>
      <c r="E179">
        <v>29</v>
      </c>
      <c r="F179">
        <v>28</v>
      </c>
      <c r="G179">
        <v>28</v>
      </c>
      <c r="H179">
        <v>28</v>
      </c>
      <c r="I179">
        <v>28</v>
      </c>
      <c r="J179">
        <v>29</v>
      </c>
      <c r="K179">
        <v>28</v>
      </c>
      <c r="L179">
        <v>28</v>
      </c>
      <c r="M179">
        <v>28</v>
      </c>
      <c r="N179">
        <v>27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336</v>
      </c>
      <c r="B180" t="s">
        <v>191</v>
      </c>
      <c r="C180">
        <v>168</v>
      </c>
      <c r="D180">
        <v>168</v>
      </c>
      <c r="E180">
        <v>164</v>
      </c>
      <c r="F180">
        <v>163</v>
      </c>
      <c r="G180">
        <v>162</v>
      </c>
      <c r="H180">
        <v>162</v>
      </c>
      <c r="I180">
        <v>163</v>
      </c>
      <c r="J180">
        <v>164</v>
      </c>
      <c r="K180">
        <v>162</v>
      </c>
      <c r="L180">
        <v>162</v>
      </c>
      <c r="M180">
        <v>159</v>
      </c>
      <c r="N180">
        <v>155</v>
      </c>
      <c r="O180">
        <v>0</v>
      </c>
      <c r="P180">
        <v>0</v>
      </c>
      <c r="Q180">
        <v>0</v>
      </c>
      <c r="R180">
        <v>11</v>
      </c>
      <c r="S180">
        <v>0</v>
      </c>
      <c r="T180">
        <v>0</v>
      </c>
      <c r="U180">
        <v>0</v>
      </c>
      <c r="V180">
        <v>-11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337</v>
      </c>
      <c r="B181" t="s">
        <v>194</v>
      </c>
      <c r="C181">
        <v>38</v>
      </c>
      <c r="D181">
        <v>38</v>
      </c>
      <c r="E181">
        <v>37</v>
      </c>
      <c r="F181">
        <v>37</v>
      </c>
      <c r="G181">
        <v>37</v>
      </c>
      <c r="H181">
        <v>37</v>
      </c>
      <c r="I181">
        <v>37</v>
      </c>
      <c r="J181">
        <v>37</v>
      </c>
      <c r="K181">
        <v>37</v>
      </c>
      <c r="L181">
        <v>37</v>
      </c>
      <c r="M181">
        <v>36</v>
      </c>
      <c r="N181">
        <v>35</v>
      </c>
      <c r="O181">
        <v>0</v>
      </c>
      <c r="P181">
        <v>0</v>
      </c>
      <c r="Q181">
        <v>0</v>
      </c>
      <c r="R181">
        <v>0</v>
      </c>
      <c r="S181">
        <v>229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338</v>
      </c>
      <c r="B182" t="s">
        <v>193</v>
      </c>
      <c r="C182">
        <v>72</v>
      </c>
      <c r="D182">
        <v>72</v>
      </c>
      <c r="E182">
        <v>70</v>
      </c>
      <c r="F182">
        <v>70</v>
      </c>
      <c r="G182">
        <v>69</v>
      </c>
      <c r="H182">
        <v>69</v>
      </c>
      <c r="I182">
        <v>70</v>
      </c>
      <c r="J182">
        <v>70</v>
      </c>
      <c r="K182">
        <v>69</v>
      </c>
      <c r="L182">
        <v>69</v>
      </c>
      <c r="M182">
        <v>68</v>
      </c>
      <c r="N182">
        <v>66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339</v>
      </c>
      <c r="B183" t="s">
        <v>192</v>
      </c>
      <c r="C183">
        <v>62</v>
      </c>
      <c r="D183">
        <v>62</v>
      </c>
      <c r="E183">
        <v>61</v>
      </c>
      <c r="F183">
        <v>61</v>
      </c>
      <c r="G183">
        <v>60</v>
      </c>
      <c r="H183">
        <v>60</v>
      </c>
      <c r="I183">
        <v>61</v>
      </c>
      <c r="J183">
        <v>61</v>
      </c>
      <c r="K183">
        <v>60</v>
      </c>
      <c r="L183">
        <v>60</v>
      </c>
      <c r="M183">
        <v>59</v>
      </c>
      <c r="N183">
        <v>58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340</v>
      </c>
      <c r="B184" t="s">
        <v>201</v>
      </c>
      <c r="C184">
        <v>4209</v>
      </c>
      <c r="D184">
        <v>4209</v>
      </c>
      <c r="E184">
        <v>4209</v>
      </c>
      <c r="F184">
        <v>4209</v>
      </c>
      <c r="G184">
        <v>4209</v>
      </c>
      <c r="H184">
        <v>4215</v>
      </c>
      <c r="I184">
        <v>4209</v>
      </c>
      <c r="J184">
        <v>4209</v>
      </c>
      <c r="K184">
        <v>4209</v>
      </c>
      <c r="L184">
        <v>4215</v>
      </c>
      <c r="M184">
        <v>4215</v>
      </c>
      <c r="N184">
        <v>4215</v>
      </c>
      <c r="O184">
        <v>2858</v>
      </c>
      <c r="P184">
        <v>2433</v>
      </c>
      <c r="Q184">
        <v>5629</v>
      </c>
      <c r="R184">
        <v>4129</v>
      </c>
      <c r="S184">
        <v>4255</v>
      </c>
      <c r="T184">
        <v>2452</v>
      </c>
      <c r="U184">
        <v>4454</v>
      </c>
      <c r="V184">
        <v>2766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341</v>
      </c>
      <c r="B185" t="s">
        <v>196</v>
      </c>
      <c r="C185">
        <v>1098</v>
      </c>
      <c r="D185">
        <v>1098</v>
      </c>
      <c r="E185">
        <v>1098</v>
      </c>
      <c r="F185">
        <v>1098</v>
      </c>
      <c r="G185">
        <v>1098</v>
      </c>
      <c r="H185">
        <v>1100</v>
      </c>
      <c r="I185">
        <v>1098</v>
      </c>
      <c r="J185">
        <v>1098</v>
      </c>
      <c r="K185">
        <v>1098</v>
      </c>
      <c r="L185">
        <v>1100</v>
      </c>
      <c r="M185">
        <v>1100</v>
      </c>
      <c r="N185">
        <v>1100</v>
      </c>
      <c r="O185">
        <v>420</v>
      </c>
      <c r="P185">
        <v>0</v>
      </c>
      <c r="Q185">
        <v>0</v>
      </c>
      <c r="R185">
        <v>0</v>
      </c>
      <c r="S185">
        <v>0</v>
      </c>
      <c r="T185">
        <v>40</v>
      </c>
      <c r="U185">
        <v>629</v>
      </c>
      <c r="V185">
        <v>0</v>
      </c>
      <c r="W185">
        <v>394</v>
      </c>
      <c r="X185">
        <v>0</v>
      </c>
      <c r="Y185">
        <v>0</v>
      </c>
      <c r="Z185">
        <v>0</v>
      </c>
    </row>
    <row r="186" spans="1:26" x14ac:dyDescent="0.25">
      <c r="A186">
        <v>342</v>
      </c>
      <c r="B186" t="s">
        <v>197</v>
      </c>
      <c r="C186">
        <v>6406</v>
      </c>
      <c r="D186">
        <v>6406</v>
      </c>
      <c r="E186">
        <v>6406</v>
      </c>
      <c r="F186">
        <v>6406</v>
      </c>
      <c r="G186">
        <v>6406</v>
      </c>
      <c r="H186">
        <v>6414</v>
      </c>
      <c r="I186">
        <v>6406</v>
      </c>
      <c r="J186">
        <v>6406</v>
      </c>
      <c r="K186">
        <v>6406</v>
      </c>
      <c r="L186">
        <v>6414</v>
      </c>
      <c r="M186">
        <v>6414</v>
      </c>
      <c r="N186">
        <v>6414</v>
      </c>
      <c r="O186">
        <v>2249</v>
      </c>
      <c r="P186">
        <v>2720</v>
      </c>
      <c r="Q186">
        <v>4633</v>
      </c>
      <c r="R186">
        <v>2284</v>
      </c>
      <c r="S186">
        <v>5836</v>
      </c>
      <c r="T186">
        <v>5234</v>
      </c>
      <c r="U186">
        <v>7007</v>
      </c>
      <c r="V186">
        <v>3617</v>
      </c>
      <c r="W186">
        <v>53</v>
      </c>
      <c r="X186">
        <v>0</v>
      </c>
      <c r="Y186">
        <v>0</v>
      </c>
      <c r="Z186">
        <v>0</v>
      </c>
    </row>
    <row r="187" spans="1:26" x14ac:dyDescent="0.25">
      <c r="A187">
        <v>343</v>
      </c>
      <c r="B187" t="s">
        <v>200</v>
      </c>
      <c r="C187">
        <v>1463</v>
      </c>
      <c r="D187">
        <v>1463</v>
      </c>
      <c r="E187">
        <v>1463</v>
      </c>
      <c r="F187">
        <v>1463</v>
      </c>
      <c r="G187">
        <v>1463</v>
      </c>
      <c r="H187">
        <v>1467</v>
      </c>
      <c r="I187">
        <v>1463</v>
      </c>
      <c r="J187">
        <v>1463</v>
      </c>
      <c r="K187">
        <v>1463</v>
      </c>
      <c r="L187">
        <v>1467</v>
      </c>
      <c r="M187">
        <v>1467</v>
      </c>
      <c r="N187">
        <v>1467</v>
      </c>
      <c r="O187">
        <v>375</v>
      </c>
      <c r="P187">
        <v>1705</v>
      </c>
      <c r="Q187">
        <v>846</v>
      </c>
      <c r="R187">
        <v>456</v>
      </c>
      <c r="S187">
        <v>229</v>
      </c>
      <c r="T187">
        <v>0</v>
      </c>
      <c r="U187">
        <v>342</v>
      </c>
      <c r="V187">
        <v>315</v>
      </c>
      <c r="W187">
        <v>290</v>
      </c>
      <c r="X187">
        <v>0</v>
      </c>
      <c r="Y187">
        <v>0</v>
      </c>
      <c r="Z187">
        <v>0</v>
      </c>
    </row>
    <row r="188" spans="1:26" x14ac:dyDescent="0.25">
      <c r="A188">
        <v>344</v>
      </c>
      <c r="B188" t="s">
        <v>199</v>
      </c>
      <c r="C188">
        <v>2746</v>
      </c>
      <c r="D188">
        <v>2746</v>
      </c>
      <c r="E188">
        <v>2746</v>
      </c>
      <c r="F188">
        <v>2746</v>
      </c>
      <c r="G188">
        <v>2746</v>
      </c>
      <c r="H188">
        <v>2748</v>
      </c>
      <c r="I188">
        <v>2746</v>
      </c>
      <c r="J188">
        <v>2746</v>
      </c>
      <c r="K188">
        <v>2746</v>
      </c>
      <c r="L188">
        <v>2748</v>
      </c>
      <c r="M188">
        <v>2748</v>
      </c>
      <c r="N188">
        <v>2748</v>
      </c>
      <c r="O188">
        <v>1348</v>
      </c>
      <c r="P188">
        <v>2080</v>
      </c>
      <c r="Q188">
        <v>2131</v>
      </c>
      <c r="R188">
        <v>2217</v>
      </c>
      <c r="S188">
        <v>780</v>
      </c>
      <c r="T188">
        <v>420</v>
      </c>
      <c r="U188">
        <v>1914</v>
      </c>
      <c r="V188">
        <v>1477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345</v>
      </c>
      <c r="B189" t="s">
        <v>198</v>
      </c>
      <c r="C189">
        <v>2380</v>
      </c>
      <c r="D189">
        <v>2380</v>
      </c>
      <c r="E189">
        <v>2380</v>
      </c>
      <c r="F189">
        <v>2380</v>
      </c>
      <c r="G189">
        <v>2380</v>
      </c>
      <c r="H189">
        <v>2382</v>
      </c>
      <c r="I189">
        <v>2380</v>
      </c>
      <c r="J189">
        <v>2380</v>
      </c>
      <c r="K189">
        <v>2380</v>
      </c>
      <c r="L189">
        <v>2382</v>
      </c>
      <c r="M189">
        <v>2382</v>
      </c>
      <c r="N189">
        <v>2382</v>
      </c>
      <c r="O189">
        <v>1291</v>
      </c>
      <c r="P189">
        <v>703</v>
      </c>
      <c r="Q189">
        <v>167</v>
      </c>
      <c r="R189">
        <v>1041</v>
      </c>
      <c r="S189">
        <v>814</v>
      </c>
      <c r="T189">
        <v>300</v>
      </c>
      <c r="U189">
        <v>2029</v>
      </c>
      <c r="V189">
        <v>455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346</v>
      </c>
      <c r="B190" t="s">
        <v>207</v>
      </c>
      <c r="C190">
        <v>1231</v>
      </c>
      <c r="D190">
        <v>1102</v>
      </c>
      <c r="E190">
        <v>1638</v>
      </c>
      <c r="F190">
        <v>2075</v>
      </c>
      <c r="G190">
        <v>2512</v>
      </c>
      <c r="H190">
        <v>2770</v>
      </c>
      <c r="I190">
        <v>2978</v>
      </c>
      <c r="J190">
        <v>2412</v>
      </c>
      <c r="K190">
        <v>2641</v>
      </c>
      <c r="L190">
        <v>3931</v>
      </c>
      <c r="M190">
        <v>4030</v>
      </c>
      <c r="N190">
        <v>3455</v>
      </c>
      <c r="O190">
        <v>3426</v>
      </c>
      <c r="P190">
        <v>2625</v>
      </c>
      <c r="Q190">
        <v>1882</v>
      </c>
      <c r="R190">
        <v>2329</v>
      </c>
      <c r="S190">
        <v>1402</v>
      </c>
      <c r="T190">
        <v>3405</v>
      </c>
      <c r="U190">
        <v>2623</v>
      </c>
      <c r="V190">
        <v>2175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347</v>
      </c>
      <c r="B191" t="s">
        <v>202</v>
      </c>
      <c r="C191">
        <v>343</v>
      </c>
      <c r="D191">
        <v>300</v>
      </c>
      <c r="E191">
        <v>428</v>
      </c>
      <c r="F191">
        <v>559</v>
      </c>
      <c r="G191">
        <v>687</v>
      </c>
      <c r="H191">
        <v>773</v>
      </c>
      <c r="I191">
        <v>860</v>
      </c>
      <c r="J191">
        <v>686</v>
      </c>
      <c r="K191">
        <v>730</v>
      </c>
      <c r="L191">
        <v>1160</v>
      </c>
      <c r="M191">
        <v>1159</v>
      </c>
      <c r="N191">
        <v>902</v>
      </c>
      <c r="O191">
        <v>428</v>
      </c>
      <c r="P191">
        <v>152</v>
      </c>
      <c r="Q191">
        <v>1150</v>
      </c>
      <c r="R191">
        <v>505</v>
      </c>
      <c r="S191">
        <v>2023</v>
      </c>
      <c r="T191">
        <v>333</v>
      </c>
      <c r="U191">
        <v>761</v>
      </c>
      <c r="V191">
        <v>0</v>
      </c>
      <c r="W191">
        <v>601</v>
      </c>
      <c r="X191">
        <v>0</v>
      </c>
      <c r="Y191">
        <v>0</v>
      </c>
      <c r="Z191">
        <v>0</v>
      </c>
    </row>
    <row r="192" spans="1:26" x14ac:dyDescent="0.25">
      <c r="A192">
        <v>348</v>
      </c>
      <c r="B192" t="s">
        <v>203</v>
      </c>
      <c r="C192">
        <v>1689</v>
      </c>
      <c r="D192">
        <v>1517</v>
      </c>
      <c r="E192">
        <v>2268</v>
      </c>
      <c r="F192">
        <v>2863</v>
      </c>
      <c r="G192">
        <v>3457</v>
      </c>
      <c r="H192">
        <v>3801</v>
      </c>
      <c r="I192">
        <v>4067</v>
      </c>
      <c r="J192">
        <v>3300</v>
      </c>
      <c r="K192">
        <v>3629</v>
      </c>
      <c r="L192">
        <v>5349</v>
      </c>
      <c r="M192">
        <v>5506</v>
      </c>
      <c r="N192">
        <v>4786</v>
      </c>
      <c r="O192">
        <v>1432</v>
      </c>
      <c r="P192">
        <v>4846</v>
      </c>
      <c r="Q192">
        <v>4373</v>
      </c>
      <c r="R192">
        <v>1860</v>
      </c>
      <c r="S192">
        <v>4181</v>
      </c>
      <c r="T192">
        <v>2619</v>
      </c>
      <c r="U192">
        <v>2276</v>
      </c>
      <c r="V192">
        <v>4356</v>
      </c>
      <c r="W192">
        <v>1373</v>
      </c>
      <c r="X192">
        <v>0</v>
      </c>
      <c r="Y192">
        <v>0</v>
      </c>
      <c r="Z192">
        <v>0</v>
      </c>
    </row>
    <row r="193" spans="1:26" x14ac:dyDescent="0.25">
      <c r="A193">
        <v>349</v>
      </c>
      <c r="B193" t="s">
        <v>206</v>
      </c>
      <c r="C193">
        <v>372</v>
      </c>
      <c r="D193">
        <v>329</v>
      </c>
      <c r="E193">
        <v>480</v>
      </c>
      <c r="F193">
        <v>615</v>
      </c>
      <c r="G193">
        <v>752</v>
      </c>
      <c r="H193">
        <v>838</v>
      </c>
      <c r="I193">
        <v>916</v>
      </c>
      <c r="J193">
        <v>738</v>
      </c>
      <c r="K193">
        <v>795</v>
      </c>
      <c r="L193">
        <v>1225</v>
      </c>
      <c r="M193">
        <v>1240</v>
      </c>
      <c r="N193">
        <v>1009</v>
      </c>
      <c r="O193">
        <v>141</v>
      </c>
      <c r="P193">
        <v>0</v>
      </c>
      <c r="Q193">
        <v>95</v>
      </c>
      <c r="R193">
        <v>303</v>
      </c>
      <c r="S193">
        <v>453</v>
      </c>
      <c r="T193">
        <v>0</v>
      </c>
      <c r="U193">
        <v>1381</v>
      </c>
      <c r="V193">
        <v>1025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350</v>
      </c>
      <c r="B194" t="s">
        <v>205</v>
      </c>
      <c r="C194">
        <v>774</v>
      </c>
      <c r="D194">
        <v>688</v>
      </c>
      <c r="E194">
        <v>1009</v>
      </c>
      <c r="F194">
        <v>1288</v>
      </c>
      <c r="G194">
        <v>1568</v>
      </c>
      <c r="H194">
        <v>1740</v>
      </c>
      <c r="I194">
        <v>1890</v>
      </c>
      <c r="J194">
        <v>1525</v>
      </c>
      <c r="K194">
        <v>1654</v>
      </c>
      <c r="L194">
        <v>2514</v>
      </c>
      <c r="M194">
        <v>2557</v>
      </c>
      <c r="N194">
        <v>2125</v>
      </c>
      <c r="O194">
        <v>59</v>
      </c>
      <c r="P194">
        <v>1449</v>
      </c>
      <c r="Q194">
        <v>2427</v>
      </c>
      <c r="R194">
        <v>4540</v>
      </c>
      <c r="S194">
        <v>1833</v>
      </c>
      <c r="T194">
        <v>517</v>
      </c>
      <c r="U194">
        <v>1489</v>
      </c>
      <c r="V194">
        <v>1415</v>
      </c>
      <c r="W194">
        <v>1861</v>
      </c>
      <c r="X194">
        <v>0</v>
      </c>
      <c r="Y194">
        <v>0</v>
      </c>
      <c r="Z194">
        <v>0</v>
      </c>
    </row>
    <row r="195" spans="1:26" x14ac:dyDescent="0.25">
      <c r="A195">
        <v>351</v>
      </c>
      <c r="B195" t="s">
        <v>204</v>
      </c>
      <c r="C195">
        <v>4862</v>
      </c>
      <c r="D195">
        <v>3732</v>
      </c>
      <c r="E195">
        <v>3988</v>
      </c>
      <c r="F195">
        <v>8443</v>
      </c>
      <c r="G195">
        <v>8678</v>
      </c>
      <c r="H195">
        <v>10936</v>
      </c>
      <c r="I195">
        <v>12129</v>
      </c>
      <c r="J195">
        <v>11291</v>
      </c>
      <c r="K195">
        <v>9807</v>
      </c>
      <c r="L195">
        <v>20046</v>
      </c>
      <c r="M195">
        <v>19543</v>
      </c>
      <c r="N195">
        <v>8064</v>
      </c>
      <c r="O195">
        <v>5243</v>
      </c>
      <c r="P195">
        <v>4191</v>
      </c>
      <c r="Q195">
        <v>4656</v>
      </c>
      <c r="R195">
        <v>2060</v>
      </c>
      <c r="S195">
        <v>9056</v>
      </c>
      <c r="T195">
        <v>8703</v>
      </c>
      <c r="U195">
        <v>10234</v>
      </c>
      <c r="V195">
        <v>10293</v>
      </c>
      <c r="W195">
        <v>13771</v>
      </c>
      <c r="X195">
        <v>0</v>
      </c>
      <c r="Y195">
        <v>0</v>
      </c>
      <c r="Z195">
        <v>0</v>
      </c>
    </row>
    <row r="196" spans="1:26" x14ac:dyDescent="0.25">
      <c r="A196">
        <v>358</v>
      </c>
      <c r="B196" t="s">
        <v>348</v>
      </c>
      <c r="C196">
        <v>35995</v>
      </c>
      <c r="D196">
        <v>56564</v>
      </c>
      <c r="E196">
        <v>51421</v>
      </c>
      <c r="F196">
        <v>35995</v>
      </c>
      <c r="G196">
        <v>51421</v>
      </c>
      <c r="H196">
        <v>35995</v>
      </c>
      <c r="I196">
        <v>41137</v>
      </c>
      <c r="J196">
        <v>41137</v>
      </c>
      <c r="K196">
        <v>51421</v>
      </c>
      <c r="L196">
        <v>0</v>
      </c>
      <c r="M196">
        <v>0</v>
      </c>
      <c r="N196">
        <v>0</v>
      </c>
      <c r="O196">
        <v>27724</v>
      </c>
      <c r="P196">
        <v>36161</v>
      </c>
      <c r="Q196">
        <v>35451</v>
      </c>
      <c r="R196">
        <v>10185</v>
      </c>
      <c r="S196">
        <v>28958</v>
      </c>
      <c r="T196">
        <v>36914</v>
      </c>
      <c r="U196">
        <v>53760</v>
      </c>
      <c r="V196">
        <v>125928</v>
      </c>
      <c r="W196">
        <v>817</v>
      </c>
      <c r="X196">
        <v>0</v>
      </c>
      <c r="Y196">
        <v>0</v>
      </c>
      <c r="Z196">
        <v>0</v>
      </c>
    </row>
    <row r="197" spans="1:26" x14ac:dyDescent="0.25">
      <c r="A197">
        <v>359</v>
      </c>
      <c r="B197" t="s">
        <v>343</v>
      </c>
      <c r="C197">
        <v>8639</v>
      </c>
      <c r="D197">
        <v>13575</v>
      </c>
      <c r="E197">
        <v>12341</v>
      </c>
      <c r="F197">
        <v>8639</v>
      </c>
      <c r="G197">
        <v>12341</v>
      </c>
      <c r="H197">
        <v>8639</v>
      </c>
      <c r="I197">
        <v>9873</v>
      </c>
      <c r="J197">
        <v>9873</v>
      </c>
      <c r="K197">
        <v>12341</v>
      </c>
      <c r="L197">
        <v>0</v>
      </c>
      <c r="M197">
        <v>0</v>
      </c>
      <c r="N197">
        <v>0</v>
      </c>
      <c r="O197">
        <v>52287</v>
      </c>
      <c r="P197">
        <v>14630</v>
      </c>
      <c r="Q197">
        <v>4733</v>
      </c>
      <c r="R197">
        <v>14993</v>
      </c>
      <c r="S197">
        <v>4933</v>
      </c>
      <c r="T197">
        <v>11026</v>
      </c>
      <c r="U197">
        <v>12407</v>
      </c>
      <c r="V197">
        <v>46763</v>
      </c>
      <c r="W197">
        <v>30224</v>
      </c>
      <c r="X197">
        <v>0</v>
      </c>
      <c r="Y197">
        <v>0</v>
      </c>
      <c r="Z197">
        <v>0</v>
      </c>
    </row>
    <row r="198" spans="1:26" x14ac:dyDescent="0.25">
      <c r="A198">
        <v>360</v>
      </c>
      <c r="B198" t="s">
        <v>344</v>
      </c>
      <c r="C198">
        <v>50392</v>
      </c>
      <c r="D198">
        <v>79188</v>
      </c>
      <c r="E198">
        <v>71990</v>
      </c>
      <c r="F198">
        <v>50392</v>
      </c>
      <c r="G198">
        <v>71990</v>
      </c>
      <c r="H198">
        <v>50392</v>
      </c>
      <c r="I198">
        <v>57591</v>
      </c>
      <c r="J198">
        <v>57591</v>
      </c>
      <c r="K198">
        <v>71990</v>
      </c>
      <c r="L198">
        <v>0</v>
      </c>
      <c r="M198">
        <v>0</v>
      </c>
      <c r="N198">
        <v>0</v>
      </c>
      <c r="O198">
        <v>17594</v>
      </c>
      <c r="P198">
        <v>36718</v>
      </c>
      <c r="Q198">
        <v>13953</v>
      </c>
      <c r="R198">
        <v>45834</v>
      </c>
      <c r="S198">
        <v>11084</v>
      </c>
      <c r="T198">
        <v>37514</v>
      </c>
      <c r="U198">
        <v>34043</v>
      </c>
      <c r="V198">
        <v>26507</v>
      </c>
      <c r="W198">
        <v>8515</v>
      </c>
      <c r="X198">
        <v>0</v>
      </c>
      <c r="Y198">
        <v>0</v>
      </c>
      <c r="Z198">
        <v>0</v>
      </c>
    </row>
    <row r="199" spans="1:26" x14ac:dyDescent="0.25">
      <c r="A199">
        <v>361</v>
      </c>
      <c r="B199" t="s">
        <v>347</v>
      </c>
      <c r="C199">
        <v>10078</v>
      </c>
      <c r="D199">
        <v>15838</v>
      </c>
      <c r="E199">
        <v>14398</v>
      </c>
      <c r="F199">
        <v>10078</v>
      </c>
      <c r="G199">
        <v>14398</v>
      </c>
      <c r="H199">
        <v>10078</v>
      </c>
      <c r="I199">
        <v>11518</v>
      </c>
      <c r="J199">
        <v>11518</v>
      </c>
      <c r="K199">
        <v>14398</v>
      </c>
      <c r="L199">
        <v>0</v>
      </c>
      <c r="M199">
        <v>0</v>
      </c>
      <c r="N199">
        <v>0</v>
      </c>
      <c r="O199">
        <v>0</v>
      </c>
      <c r="P199">
        <v>3669</v>
      </c>
      <c r="Q199">
        <v>10624</v>
      </c>
      <c r="R199">
        <v>5009</v>
      </c>
      <c r="S199">
        <v>13259</v>
      </c>
      <c r="T199">
        <v>-623</v>
      </c>
      <c r="U199">
        <v>13055</v>
      </c>
      <c r="V199">
        <v>15744</v>
      </c>
      <c r="W199">
        <v>60</v>
      </c>
      <c r="X199">
        <v>0</v>
      </c>
      <c r="Y199">
        <v>0</v>
      </c>
      <c r="Z199">
        <v>0</v>
      </c>
    </row>
    <row r="200" spans="1:26" x14ac:dyDescent="0.25">
      <c r="A200">
        <v>362</v>
      </c>
      <c r="B200" t="s">
        <v>346</v>
      </c>
      <c r="C200">
        <v>23037</v>
      </c>
      <c r="D200">
        <v>36201</v>
      </c>
      <c r="E200">
        <v>32909</v>
      </c>
      <c r="F200">
        <v>23037</v>
      </c>
      <c r="G200">
        <v>32909</v>
      </c>
      <c r="H200">
        <v>23037</v>
      </c>
      <c r="I200">
        <v>26327</v>
      </c>
      <c r="J200">
        <v>26327</v>
      </c>
      <c r="K200">
        <v>32909</v>
      </c>
      <c r="L200">
        <v>0</v>
      </c>
      <c r="M200">
        <v>0</v>
      </c>
      <c r="N200">
        <v>0</v>
      </c>
      <c r="O200">
        <v>1357</v>
      </c>
      <c r="P200">
        <v>3195</v>
      </c>
      <c r="Q200">
        <v>10614</v>
      </c>
      <c r="R200">
        <v>6553</v>
      </c>
      <c r="S200">
        <v>5724</v>
      </c>
      <c r="T200">
        <v>7256</v>
      </c>
      <c r="U200">
        <v>26400</v>
      </c>
      <c r="V200">
        <v>8160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363</v>
      </c>
      <c r="B201" t="s">
        <v>345</v>
      </c>
      <c r="C201">
        <v>15838</v>
      </c>
      <c r="D201">
        <v>24888</v>
      </c>
      <c r="E201">
        <v>22625</v>
      </c>
      <c r="F201">
        <v>15838</v>
      </c>
      <c r="G201">
        <v>22625</v>
      </c>
      <c r="H201">
        <v>15838</v>
      </c>
      <c r="I201">
        <v>18100</v>
      </c>
      <c r="J201">
        <v>18100</v>
      </c>
      <c r="K201">
        <v>22625</v>
      </c>
      <c r="L201">
        <v>0</v>
      </c>
      <c r="M201">
        <v>0</v>
      </c>
      <c r="N201">
        <v>0</v>
      </c>
      <c r="O201">
        <v>10305</v>
      </c>
      <c r="P201">
        <v>9167</v>
      </c>
      <c r="Q201">
        <v>12400</v>
      </c>
      <c r="R201">
        <v>7343</v>
      </c>
      <c r="S201">
        <v>24590</v>
      </c>
      <c r="T201">
        <v>17847</v>
      </c>
      <c r="U201">
        <v>22983</v>
      </c>
      <c r="V201">
        <v>24079</v>
      </c>
      <c r="W201">
        <v>-12373</v>
      </c>
      <c r="X201">
        <v>0</v>
      </c>
      <c r="Y201">
        <v>0</v>
      </c>
      <c r="Z201">
        <v>0</v>
      </c>
    </row>
    <row r="202" spans="1:26" x14ac:dyDescent="0.25">
      <c r="A202">
        <v>364</v>
      </c>
      <c r="B202" t="s">
        <v>299</v>
      </c>
      <c r="C202">
        <v>35098</v>
      </c>
      <c r="D202">
        <v>24550</v>
      </c>
      <c r="E202">
        <v>31170</v>
      </c>
      <c r="F202">
        <v>14911</v>
      </c>
      <c r="G202">
        <v>16357</v>
      </c>
      <c r="H202">
        <v>30828</v>
      </c>
      <c r="I202">
        <v>35222</v>
      </c>
      <c r="J202">
        <v>22049</v>
      </c>
      <c r="K202">
        <v>28166</v>
      </c>
      <c r="L202">
        <v>38626</v>
      </c>
      <c r="M202">
        <v>39845</v>
      </c>
      <c r="N202">
        <v>42177</v>
      </c>
      <c r="O202">
        <v>38127</v>
      </c>
      <c r="P202">
        <v>-319</v>
      </c>
      <c r="Q202">
        <v>29582</v>
      </c>
      <c r="R202">
        <v>149734</v>
      </c>
      <c r="S202">
        <v>-81556</v>
      </c>
      <c r="T202">
        <v>50250</v>
      </c>
      <c r="U202">
        <v>36773</v>
      </c>
      <c r="V202">
        <v>112680</v>
      </c>
      <c r="W202">
        <v>178386</v>
      </c>
      <c r="X202">
        <v>0</v>
      </c>
      <c r="Y202">
        <v>0</v>
      </c>
      <c r="Z202">
        <v>0</v>
      </c>
    </row>
    <row r="203" spans="1:26" x14ac:dyDescent="0.25">
      <c r="A203">
        <v>365</v>
      </c>
      <c r="B203" t="s">
        <v>294</v>
      </c>
      <c r="C203">
        <v>-2474</v>
      </c>
      <c r="D203">
        <v>934</v>
      </c>
      <c r="E203">
        <v>-4437</v>
      </c>
      <c r="F203">
        <v>47112</v>
      </c>
      <c r="G203">
        <v>-1581</v>
      </c>
      <c r="H203">
        <v>-5711</v>
      </c>
      <c r="I203">
        <v>2652</v>
      </c>
      <c r="J203">
        <v>3141</v>
      </c>
      <c r="K203">
        <v>2971</v>
      </c>
      <c r="L203">
        <v>2583</v>
      </c>
      <c r="M203">
        <v>1405</v>
      </c>
      <c r="N203">
        <v>816</v>
      </c>
      <c r="O203">
        <v>50147</v>
      </c>
      <c r="P203">
        <v>9589</v>
      </c>
      <c r="Q203">
        <v>-10082</v>
      </c>
      <c r="R203">
        <v>815</v>
      </c>
      <c r="S203">
        <v>-27</v>
      </c>
      <c r="T203">
        <v>-9196</v>
      </c>
      <c r="U203">
        <v>-4764</v>
      </c>
      <c r="V203">
        <v>-6677</v>
      </c>
      <c r="W203">
        <v>21747</v>
      </c>
      <c r="X203">
        <v>0</v>
      </c>
      <c r="Y203">
        <v>0</v>
      </c>
      <c r="Z203">
        <v>0</v>
      </c>
    </row>
    <row r="204" spans="1:26" x14ac:dyDescent="0.25">
      <c r="A204">
        <v>366</v>
      </c>
      <c r="B204" t="s">
        <v>295</v>
      </c>
      <c r="C204">
        <v>82986</v>
      </c>
      <c r="D204">
        <v>47735</v>
      </c>
      <c r="E204">
        <v>97984</v>
      </c>
      <c r="F204">
        <v>34216</v>
      </c>
      <c r="G204">
        <v>44208</v>
      </c>
      <c r="H204">
        <v>39150</v>
      </c>
      <c r="I204">
        <v>47595</v>
      </c>
      <c r="J204">
        <v>60921</v>
      </c>
      <c r="K204">
        <v>81461</v>
      </c>
      <c r="L204">
        <v>86793</v>
      </c>
      <c r="M204">
        <v>73290</v>
      </c>
      <c r="N204">
        <v>75260</v>
      </c>
      <c r="O204">
        <v>4080</v>
      </c>
      <c r="P204">
        <v>127453</v>
      </c>
      <c r="Q204">
        <v>25186</v>
      </c>
      <c r="R204">
        <v>52296</v>
      </c>
      <c r="S204">
        <v>60792</v>
      </c>
      <c r="T204">
        <v>9697</v>
      </c>
      <c r="U204">
        <v>80182</v>
      </c>
      <c r="V204">
        <v>46002</v>
      </c>
      <c r="W204">
        <v>215319</v>
      </c>
      <c r="X204">
        <v>0</v>
      </c>
      <c r="Y204">
        <v>0</v>
      </c>
      <c r="Z204">
        <v>0</v>
      </c>
    </row>
    <row r="205" spans="1:26" x14ac:dyDescent="0.25">
      <c r="A205">
        <v>367</v>
      </c>
      <c r="B205" t="s">
        <v>298</v>
      </c>
      <c r="C205">
        <v>12841</v>
      </c>
      <c r="D205">
        <v>3103</v>
      </c>
      <c r="E205">
        <v>10660</v>
      </c>
      <c r="F205">
        <v>12055</v>
      </c>
      <c r="G205">
        <v>-5032</v>
      </c>
      <c r="H205">
        <v>12552</v>
      </c>
      <c r="I205">
        <v>5683</v>
      </c>
      <c r="J205">
        <v>1425</v>
      </c>
      <c r="K205">
        <v>2576</v>
      </c>
      <c r="L205">
        <v>6132</v>
      </c>
      <c r="M205">
        <v>15702</v>
      </c>
      <c r="N205">
        <v>1127</v>
      </c>
      <c r="O205">
        <v>10484</v>
      </c>
      <c r="P205">
        <v>5649</v>
      </c>
      <c r="Q205">
        <v>1060</v>
      </c>
      <c r="R205">
        <v>9024</v>
      </c>
      <c r="S205">
        <v>5934</v>
      </c>
      <c r="T205">
        <v>-11273</v>
      </c>
      <c r="U205">
        <v>25567</v>
      </c>
      <c r="V205">
        <v>-3501</v>
      </c>
      <c r="W205">
        <v>33879</v>
      </c>
      <c r="X205">
        <v>0</v>
      </c>
      <c r="Y205">
        <v>0</v>
      </c>
      <c r="Z205">
        <v>0</v>
      </c>
    </row>
    <row r="206" spans="1:26" x14ac:dyDescent="0.25">
      <c r="A206">
        <v>368</v>
      </c>
      <c r="B206" t="s">
        <v>297</v>
      </c>
      <c r="C206">
        <v>41851</v>
      </c>
      <c r="D206">
        <v>15552</v>
      </c>
      <c r="E206">
        <v>19244</v>
      </c>
      <c r="F206">
        <v>38863</v>
      </c>
      <c r="G206">
        <v>3695</v>
      </c>
      <c r="H206">
        <v>11228</v>
      </c>
      <c r="I206">
        <v>11916</v>
      </c>
      <c r="J206">
        <v>11785</v>
      </c>
      <c r="K206">
        <v>12640</v>
      </c>
      <c r="L206">
        <v>15434</v>
      </c>
      <c r="M206">
        <v>21906</v>
      </c>
      <c r="N206">
        <v>4948</v>
      </c>
      <c r="O206">
        <v>42657</v>
      </c>
      <c r="P206">
        <v>-14155</v>
      </c>
      <c r="Q206">
        <v>-24146</v>
      </c>
      <c r="R206">
        <v>12282</v>
      </c>
      <c r="S206">
        <v>3103</v>
      </c>
      <c r="T206">
        <v>10717</v>
      </c>
      <c r="U206">
        <v>12493</v>
      </c>
      <c r="V206">
        <v>-11296</v>
      </c>
      <c r="W206">
        <v>55321</v>
      </c>
      <c r="X206">
        <v>0</v>
      </c>
      <c r="Y206">
        <v>0</v>
      </c>
      <c r="Z206">
        <v>0</v>
      </c>
    </row>
    <row r="207" spans="1:26" x14ac:dyDescent="0.25">
      <c r="A207">
        <v>369</v>
      </c>
      <c r="B207" t="s">
        <v>296</v>
      </c>
      <c r="C207">
        <v>22116</v>
      </c>
      <c r="D207">
        <v>19208</v>
      </c>
      <c r="E207">
        <v>25352</v>
      </c>
      <c r="F207">
        <v>17237</v>
      </c>
      <c r="G207">
        <v>20628</v>
      </c>
      <c r="H207">
        <v>1522</v>
      </c>
      <c r="I207">
        <v>-2840</v>
      </c>
      <c r="J207">
        <v>-11367</v>
      </c>
      <c r="K207">
        <v>-22208</v>
      </c>
      <c r="L207">
        <v>-16926</v>
      </c>
      <c r="M207">
        <v>-37558</v>
      </c>
      <c r="N207">
        <v>-61117</v>
      </c>
      <c r="O207">
        <v>29330</v>
      </c>
      <c r="P207">
        <v>6613</v>
      </c>
      <c r="Q207">
        <v>16072</v>
      </c>
      <c r="R207">
        <v>13237</v>
      </c>
      <c r="S207">
        <v>45335</v>
      </c>
      <c r="T207">
        <v>15364</v>
      </c>
      <c r="U207">
        <v>388</v>
      </c>
      <c r="V207">
        <v>-21741</v>
      </c>
      <c r="W207">
        <v>60289</v>
      </c>
      <c r="X207">
        <v>0</v>
      </c>
      <c r="Y207">
        <v>0</v>
      </c>
      <c r="Z207">
        <v>0</v>
      </c>
    </row>
    <row r="208" spans="1:26" x14ac:dyDescent="0.25">
      <c r="A208">
        <v>370</v>
      </c>
      <c r="B208" t="s">
        <v>575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310935</v>
      </c>
      <c r="P208">
        <v>329124</v>
      </c>
      <c r="Q208">
        <v>220983</v>
      </c>
      <c r="R208">
        <v>239259</v>
      </c>
      <c r="S208">
        <v>317680</v>
      </c>
      <c r="T208">
        <v>314494</v>
      </c>
      <c r="U208">
        <v>356454</v>
      </c>
      <c r="V208">
        <v>264121</v>
      </c>
      <c r="W208">
        <v>84734</v>
      </c>
      <c r="X208">
        <v>0</v>
      </c>
      <c r="Y208">
        <v>0</v>
      </c>
      <c r="Z208">
        <v>0</v>
      </c>
    </row>
    <row r="209" spans="1:26" x14ac:dyDescent="0.25">
      <c r="A209">
        <v>371</v>
      </c>
      <c r="B209" t="s">
        <v>639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75865</v>
      </c>
      <c r="P209">
        <v>108971</v>
      </c>
      <c r="Q209">
        <v>62320</v>
      </c>
      <c r="R209">
        <v>29313</v>
      </c>
      <c r="S209">
        <v>55870</v>
      </c>
      <c r="T209">
        <v>25531</v>
      </c>
      <c r="U209">
        <v>31116</v>
      </c>
      <c r="V209">
        <v>33958</v>
      </c>
      <c r="W209">
        <v>13252</v>
      </c>
      <c r="X209">
        <v>0</v>
      </c>
      <c r="Y209">
        <v>0</v>
      </c>
      <c r="Z209">
        <v>0</v>
      </c>
    </row>
    <row r="210" spans="1:26" x14ac:dyDescent="0.25">
      <c r="A210">
        <v>372</v>
      </c>
      <c r="B210" t="s">
        <v>640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314079</v>
      </c>
      <c r="P210">
        <v>291756</v>
      </c>
      <c r="Q210">
        <v>396772</v>
      </c>
      <c r="R210">
        <v>387713</v>
      </c>
      <c r="S210">
        <v>475517</v>
      </c>
      <c r="T210">
        <v>404354</v>
      </c>
      <c r="U210">
        <v>410383</v>
      </c>
      <c r="V210">
        <v>407502</v>
      </c>
      <c r="W210">
        <v>136556</v>
      </c>
      <c r="X210">
        <v>0</v>
      </c>
      <c r="Y210">
        <v>0</v>
      </c>
      <c r="Z210">
        <v>0</v>
      </c>
    </row>
    <row r="211" spans="1:26" x14ac:dyDescent="0.25">
      <c r="A211">
        <v>373</v>
      </c>
      <c r="B211" t="s">
        <v>641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54794</v>
      </c>
      <c r="P211">
        <v>81517</v>
      </c>
      <c r="Q211">
        <v>55579</v>
      </c>
      <c r="R211">
        <v>86647</v>
      </c>
      <c r="S211">
        <v>67571</v>
      </c>
      <c r="T211">
        <v>55309</v>
      </c>
      <c r="U211">
        <v>73182</v>
      </c>
      <c r="V211">
        <v>93257</v>
      </c>
      <c r="W211">
        <v>13960</v>
      </c>
      <c r="X211">
        <v>0</v>
      </c>
      <c r="Y211">
        <v>0</v>
      </c>
      <c r="Z211">
        <v>0</v>
      </c>
    </row>
    <row r="212" spans="1:26" x14ac:dyDescent="0.25">
      <c r="A212">
        <v>374</v>
      </c>
      <c r="B212" t="s">
        <v>642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138449</v>
      </c>
      <c r="P212">
        <v>135080</v>
      </c>
      <c r="Q212">
        <v>136990</v>
      </c>
      <c r="R212">
        <v>119756</v>
      </c>
      <c r="S212">
        <v>89692</v>
      </c>
      <c r="T212">
        <v>135004</v>
      </c>
      <c r="U212">
        <v>126314</v>
      </c>
      <c r="V212">
        <v>103988</v>
      </c>
      <c r="W212">
        <v>50321</v>
      </c>
      <c r="X212">
        <v>0</v>
      </c>
      <c r="Y212">
        <v>0</v>
      </c>
      <c r="Z212">
        <v>0</v>
      </c>
    </row>
    <row r="213" spans="1:26" x14ac:dyDescent="0.25">
      <c r="A213">
        <v>375</v>
      </c>
      <c r="B213" t="s">
        <v>643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259389</v>
      </c>
      <c r="P213">
        <v>38099</v>
      </c>
      <c r="Q213">
        <v>184608</v>
      </c>
      <c r="R213">
        <v>204434</v>
      </c>
      <c r="S213">
        <v>59978</v>
      </c>
      <c r="T213">
        <v>171633</v>
      </c>
      <c r="U213">
        <v>440369</v>
      </c>
      <c r="V213">
        <v>214528</v>
      </c>
      <c r="W213">
        <v>21521</v>
      </c>
      <c r="X213">
        <v>0</v>
      </c>
      <c r="Y213">
        <v>0</v>
      </c>
      <c r="Z213">
        <v>0</v>
      </c>
    </row>
    <row r="214" spans="1:26" x14ac:dyDescent="0.25">
      <c r="A214">
        <v>382</v>
      </c>
      <c r="B214" t="s">
        <v>213</v>
      </c>
      <c r="C214">
        <v>69470</v>
      </c>
      <c r="D214">
        <v>63385</v>
      </c>
      <c r="E214">
        <v>63605</v>
      </c>
      <c r="F214">
        <v>67907</v>
      </c>
      <c r="G214">
        <v>62371</v>
      </c>
      <c r="H214">
        <v>73324</v>
      </c>
      <c r="I214">
        <v>66569</v>
      </c>
      <c r="J214">
        <v>63881</v>
      </c>
      <c r="K214">
        <v>59774</v>
      </c>
      <c r="L214">
        <v>70210</v>
      </c>
      <c r="M214">
        <v>66916</v>
      </c>
      <c r="N214">
        <v>71653</v>
      </c>
      <c r="O214">
        <v>82410</v>
      </c>
      <c r="P214">
        <v>66284</v>
      </c>
      <c r="Q214">
        <v>81295</v>
      </c>
      <c r="R214">
        <v>130085</v>
      </c>
      <c r="S214">
        <v>24295</v>
      </c>
      <c r="T214">
        <v>74025</v>
      </c>
      <c r="U214">
        <v>90739</v>
      </c>
      <c r="V214">
        <v>71542</v>
      </c>
      <c r="W214">
        <v>69451</v>
      </c>
      <c r="X214">
        <v>0</v>
      </c>
      <c r="Y214">
        <v>0</v>
      </c>
      <c r="Z214">
        <v>0</v>
      </c>
    </row>
    <row r="215" spans="1:26" x14ac:dyDescent="0.25">
      <c r="A215">
        <v>383</v>
      </c>
      <c r="B215" t="s">
        <v>208</v>
      </c>
      <c r="C215">
        <v>19192</v>
      </c>
      <c r="D215">
        <v>17046</v>
      </c>
      <c r="E215">
        <v>15718</v>
      </c>
      <c r="F215">
        <v>55892</v>
      </c>
      <c r="G215">
        <v>14528</v>
      </c>
      <c r="H215">
        <v>15641</v>
      </c>
      <c r="I215">
        <v>15437</v>
      </c>
      <c r="J215">
        <v>16801</v>
      </c>
      <c r="K215">
        <v>14978</v>
      </c>
      <c r="L215">
        <v>16155</v>
      </c>
      <c r="M215">
        <v>14450</v>
      </c>
      <c r="N215">
        <v>14497</v>
      </c>
      <c r="O215">
        <v>42679</v>
      </c>
      <c r="P215">
        <v>19471</v>
      </c>
      <c r="Q215">
        <v>16669</v>
      </c>
      <c r="R215">
        <v>11667</v>
      </c>
      <c r="S215">
        <v>11043</v>
      </c>
      <c r="T215">
        <v>14220</v>
      </c>
      <c r="U215">
        <v>15292</v>
      </c>
      <c r="V215">
        <v>17261</v>
      </c>
      <c r="W215">
        <v>11114</v>
      </c>
      <c r="X215">
        <v>0</v>
      </c>
      <c r="Y215">
        <v>0</v>
      </c>
      <c r="Z215">
        <v>0</v>
      </c>
    </row>
    <row r="216" spans="1:26" x14ac:dyDescent="0.25">
      <c r="A216">
        <v>384</v>
      </c>
      <c r="B216" t="s">
        <v>209</v>
      </c>
      <c r="C216">
        <v>161981</v>
      </c>
      <c r="D216">
        <v>152774</v>
      </c>
      <c r="E216">
        <v>187124</v>
      </c>
      <c r="F216">
        <v>133889</v>
      </c>
      <c r="G216">
        <v>125462</v>
      </c>
      <c r="H216">
        <v>144299</v>
      </c>
      <c r="I216">
        <v>141427</v>
      </c>
      <c r="J216">
        <v>154578</v>
      </c>
      <c r="K216">
        <v>155697</v>
      </c>
      <c r="L216">
        <v>168591</v>
      </c>
      <c r="M216">
        <v>146511</v>
      </c>
      <c r="N216">
        <v>159512</v>
      </c>
      <c r="O216">
        <v>148867</v>
      </c>
      <c r="P216">
        <v>197789</v>
      </c>
      <c r="Q216">
        <v>134739</v>
      </c>
      <c r="R216">
        <v>147220</v>
      </c>
      <c r="S216">
        <v>153540</v>
      </c>
      <c r="T216">
        <v>137150</v>
      </c>
      <c r="U216">
        <v>181943</v>
      </c>
      <c r="V216">
        <v>137514</v>
      </c>
      <c r="W216">
        <v>110228</v>
      </c>
      <c r="X216">
        <v>0</v>
      </c>
      <c r="Y216">
        <v>0</v>
      </c>
      <c r="Z216">
        <v>0</v>
      </c>
    </row>
    <row r="217" spans="1:26" x14ac:dyDescent="0.25">
      <c r="A217">
        <v>385</v>
      </c>
      <c r="B217" t="s">
        <v>212</v>
      </c>
      <c r="C217">
        <v>28085</v>
      </c>
      <c r="D217">
        <v>19268</v>
      </c>
      <c r="E217">
        <v>25897</v>
      </c>
      <c r="F217">
        <v>23017</v>
      </c>
      <c r="G217">
        <v>14949</v>
      </c>
      <c r="H217">
        <v>28299</v>
      </c>
      <c r="I217">
        <v>22306</v>
      </c>
      <c r="J217">
        <v>19546</v>
      </c>
      <c r="K217">
        <v>19435</v>
      </c>
      <c r="L217">
        <v>21817</v>
      </c>
      <c r="M217">
        <v>28536</v>
      </c>
      <c r="N217">
        <v>18626</v>
      </c>
      <c r="O217">
        <v>27250</v>
      </c>
      <c r="P217">
        <v>21399</v>
      </c>
      <c r="Q217">
        <v>20957</v>
      </c>
      <c r="R217">
        <v>29105</v>
      </c>
      <c r="S217">
        <v>19424</v>
      </c>
      <c r="T217">
        <v>18001</v>
      </c>
      <c r="U217">
        <v>33626</v>
      </c>
      <c r="V217">
        <v>20619</v>
      </c>
      <c r="W217">
        <v>17222</v>
      </c>
      <c r="X217">
        <v>0</v>
      </c>
      <c r="Y217">
        <v>0</v>
      </c>
      <c r="Z217">
        <v>0</v>
      </c>
    </row>
    <row r="218" spans="1:26" x14ac:dyDescent="0.25">
      <c r="A218">
        <v>386</v>
      </c>
      <c r="B218" t="s">
        <v>211</v>
      </c>
      <c r="C218">
        <v>92673</v>
      </c>
      <c r="D218">
        <v>61755</v>
      </c>
      <c r="E218">
        <v>63419</v>
      </c>
      <c r="F218">
        <v>78444</v>
      </c>
      <c r="G218">
        <v>56500</v>
      </c>
      <c r="H218">
        <v>63681</v>
      </c>
      <c r="I218">
        <v>62053</v>
      </c>
      <c r="J218">
        <v>62024</v>
      </c>
      <c r="K218">
        <v>61070</v>
      </c>
      <c r="L218">
        <v>62744</v>
      </c>
      <c r="M218">
        <v>64059</v>
      </c>
      <c r="N218">
        <v>59788</v>
      </c>
      <c r="O218">
        <v>83887</v>
      </c>
      <c r="P218">
        <v>64378</v>
      </c>
      <c r="Q218">
        <v>50788</v>
      </c>
      <c r="R218">
        <v>85859</v>
      </c>
      <c r="S218">
        <v>61041</v>
      </c>
      <c r="T218">
        <v>61617</v>
      </c>
      <c r="U218">
        <v>63017</v>
      </c>
      <c r="V218">
        <v>65331</v>
      </c>
      <c r="W218">
        <v>46142</v>
      </c>
      <c r="X218">
        <v>0</v>
      </c>
      <c r="Y218">
        <v>0</v>
      </c>
      <c r="Z218">
        <v>0</v>
      </c>
    </row>
    <row r="219" spans="1:26" x14ac:dyDescent="0.25">
      <c r="A219">
        <v>387</v>
      </c>
      <c r="B219" t="s">
        <v>210</v>
      </c>
      <c r="C219">
        <v>67623</v>
      </c>
      <c r="D219">
        <v>64846</v>
      </c>
      <c r="E219">
        <v>63594</v>
      </c>
      <c r="F219">
        <v>60838</v>
      </c>
      <c r="G219">
        <v>59140</v>
      </c>
      <c r="H219">
        <v>56568</v>
      </c>
      <c r="I219">
        <v>50383</v>
      </c>
      <c r="J219">
        <v>43816</v>
      </c>
      <c r="K219">
        <v>39354</v>
      </c>
      <c r="L219">
        <v>35053</v>
      </c>
      <c r="M219">
        <v>23933</v>
      </c>
      <c r="N219">
        <v>13314</v>
      </c>
      <c r="O219">
        <v>65263</v>
      </c>
      <c r="P219">
        <v>64105</v>
      </c>
      <c r="Q219">
        <v>62152</v>
      </c>
      <c r="R219">
        <v>60842</v>
      </c>
      <c r="S219">
        <v>61809</v>
      </c>
      <c r="T219">
        <v>58194</v>
      </c>
      <c r="U219">
        <v>54919</v>
      </c>
      <c r="V219">
        <v>48221</v>
      </c>
      <c r="W219">
        <v>40560</v>
      </c>
      <c r="X219">
        <v>0</v>
      </c>
      <c r="Y219">
        <v>0</v>
      </c>
      <c r="Z219">
        <v>0</v>
      </c>
    </row>
    <row r="220" spans="1:26" x14ac:dyDescent="0.25">
      <c r="A220">
        <v>388</v>
      </c>
      <c r="B220" t="s">
        <v>219</v>
      </c>
      <c r="C220">
        <v>24223</v>
      </c>
      <c r="D220">
        <v>21468</v>
      </c>
      <c r="E220">
        <v>24499</v>
      </c>
      <c r="F220">
        <v>23369</v>
      </c>
      <c r="G220">
        <v>17909</v>
      </c>
      <c r="H220">
        <v>19692</v>
      </c>
      <c r="I220">
        <v>28678</v>
      </c>
      <c r="J220">
        <v>21555</v>
      </c>
      <c r="K220">
        <v>22266</v>
      </c>
      <c r="L220">
        <v>19777</v>
      </c>
      <c r="M220">
        <v>19800</v>
      </c>
      <c r="N220">
        <v>27766</v>
      </c>
      <c r="O220">
        <v>22922</v>
      </c>
      <c r="P220">
        <v>20003</v>
      </c>
      <c r="Q220">
        <v>22634</v>
      </c>
      <c r="R220">
        <v>21181</v>
      </c>
      <c r="S220">
        <v>17864</v>
      </c>
      <c r="T220">
        <v>28902</v>
      </c>
      <c r="U220">
        <v>17984</v>
      </c>
      <c r="V220">
        <v>24110</v>
      </c>
      <c r="W220">
        <v>20176</v>
      </c>
      <c r="X220">
        <v>0</v>
      </c>
      <c r="Y220">
        <v>0</v>
      </c>
      <c r="Z220">
        <v>0</v>
      </c>
    </row>
    <row r="221" spans="1:26" x14ac:dyDescent="0.25">
      <c r="A221">
        <v>389</v>
      </c>
      <c r="B221" t="s">
        <v>214</v>
      </c>
      <c r="C221">
        <v>1323</v>
      </c>
      <c r="D221">
        <v>1373</v>
      </c>
      <c r="E221">
        <v>1417</v>
      </c>
      <c r="F221">
        <v>1375</v>
      </c>
      <c r="G221">
        <v>1380</v>
      </c>
      <c r="H221">
        <v>1399</v>
      </c>
      <c r="I221">
        <v>1392</v>
      </c>
      <c r="J221">
        <v>1419</v>
      </c>
      <c r="K221">
        <v>1408</v>
      </c>
      <c r="L221">
        <v>1443</v>
      </c>
      <c r="M221">
        <v>1442</v>
      </c>
      <c r="N221">
        <v>1429</v>
      </c>
      <c r="O221">
        <v>1280</v>
      </c>
      <c r="P221">
        <v>1280</v>
      </c>
      <c r="Q221">
        <v>1299</v>
      </c>
      <c r="R221">
        <v>974</v>
      </c>
      <c r="S221">
        <v>1190</v>
      </c>
      <c r="T221">
        <v>1190</v>
      </c>
      <c r="U221">
        <v>152</v>
      </c>
      <c r="V221">
        <v>152</v>
      </c>
      <c r="W221">
        <v>152</v>
      </c>
      <c r="X221">
        <v>0</v>
      </c>
      <c r="Y221">
        <v>0</v>
      </c>
      <c r="Z221">
        <v>0</v>
      </c>
    </row>
    <row r="222" spans="1:26" x14ac:dyDescent="0.25">
      <c r="A222">
        <v>390</v>
      </c>
      <c r="B222" t="s">
        <v>215</v>
      </c>
      <c r="C222">
        <v>43293</v>
      </c>
      <c r="D222">
        <v>19944</v>
      </c>
      <c r="E222">
        <v>36229</v>
      </c>
      <c r="F222">
        <v>36532</v>
      </c>
      <c r="G222">
        <v>40290</v>
      </c>
      <c r="H222">
        <v>20182</v>
      </c>
      <c r="I222">
        <v>26527</v>
      </c>
      <c r="J222">
        <v>20210</v>
      </c>
      <c r="K222">
        <v>27205</v>
      </c>
      <c r="L222">
        <v>22777</v>
      </c>
      <c r="M222">
        <v>20326</v>
      </c>
      <c r="N222">
        <v>26614</v>
      </c>
      <c r="O222">
        <v>19002</v>
      </c>
      <c r="P222">
        <v>38010</v>
      </c>
      <c r="Q222">
        <v>24772</v>
      </c>
      <c r="R222">
        <v>18430</v>
      </c>
      <c r="S222">
        <v>23901</v>
      </c>
      <c r="T222">
        <v>18997</v>
      </c>
      <c r="U222">
        <v>11665</v>
      </c>
      <c r="V222">
        <v>19687</v>
      </c>
      <c r="W222">
        <v>18008</v>
      </c>
      <c r="X222">
        <v>0</v>
      </c>
      <c r="Y222">
        <v>0</v>
      </c>
      <c r="Z222">
        <v>0</v>
      </c>
    </row>
    <row r="223" spans="1:26" x14ac:dyDescent="0.25">
      <c r="A223">
        <v>391</v>
      </c>
      <c r="B223" t="s">
        <v>218</v>
      </c>
      <c r="C223">
        <v>3895</v>
      </c>
      <c r="D223">
        <v>4005</v>
      </c>
      <c r="E223">
        <v>4700</v>
      </c>
      <c r="F223">
        <v>4710</v>
      </c>
      <c r="G223">
        <v>3026</v>
      </c>
      <c r="H223">
        <v>4061</v>
      </c>
      <c r="I223">
        <v>4625</v>
      </c>
      <c r="J223">
        <v>4110</v>
      </c>
      <c r="K223">
        <v>4062</v>
      </c>
      <c r="L223">
        <v>4169</v>
      </c>
      <c r="M223">
        <v>4166</v>
      </c>
      <c r="N223">
        <v>4757</v>
      </c>
      <c r="O223">
        <v>5030</v>
      </c>
      <c r="P223">
        <v>3904</v>
      </c>
      <c r="Q223">
        <v>5720</v>
      </c>
      <c r="R223">
        <v>3355</v>
      </c>
      <c r="S223">
        <v>3431</v>
      </c>
      <c r="T223">
        <v>3677</v>
      </c>
      <c r="U223">
        <v>4213</v>
      </c>
      <c r="V223">
        <v>3119</v>
      </c>
      <c r="W223">
        <v>3082</v>
      </c>
      <c r="X223">
        <v>0</v>
      </c>
      <c r="Y223">
        <v>0</v>
      </c>
      <c r="Z223">
        <v>0</v>
      </c>
    </row>
    <row r="224" spans="1:26" x14ac:dyDescent="0.25">
      <c r="A224">
        <v>392</v>
      </c>
      <c r="B224" t="s">
        <v>217</v>
      </c>
      <c r="C224">
        <v>5290</v>
      </c>
      <c r="D224">
        <v>8736</v>
      </c>
      <c r="E224">
        <v>7287</v>
      </c>
      <c r="F224">
        <v>11589</v>
      </c>
      <c r="G224">
        <v>5195</v>
      </c>
      <c r="H224">
        <v>5526</v>
      </c>
      <c r="I224">
        <v>7159</v>
      </c>
      <c r="J224">
        <v>8850</v>
      </c>
      <c r="K224">
        <v>5518</v>
      </c>
      <c r="L224">
        <v>6796</v>
      </c>
      <c r="M224">
        <v>5584</v>
      </c>
      <c r="N224">
        <v>5544</v>
      </c>
      <c r="O224">
        <v>10335</v>
      </c>
      <c r="P224">
        <v>5236</v>
      </c>
      <c r="Q224">
        <v>7273</v>
      </c>
      <c r="R224">
        <v>4897</v>
      </c>
      <c r="S224">
        <v>4921</v>
      </c>
      <c r="T224">
        <v>6622</v>
      </c>
      <c r="U224">
        <v>4818</v>
      </c>
      <c r="V224">
        <v>8172</v>
      </c>
      <c r="W224">
        <v>4609</v>
      </c>
      <c r="X224">
        <v>0</v>
      </c>
      <c r="Y224">
        <v>0</v>
      </c>
      <c r="Z224">
        <v>0</v>
      </c>
    </row>
    <row r="225" spans="1:26" x14ac:dyDescent="0.25">
      <c r="A225">
        <v>393</v>
      </c>
      <c r="B225" t="s">
        <v>216</v>
      </c>
      <c r="C225">
        <v>4318</v>
      </c>
      <c r="D225">
        <v>4178</v>
      </c>
      <c r="E225">
        <v>3390</v>
      </c>
      <c r="F225">
        <v>4272</v>
      </c>
      <c r="G225">
        <v>10795</v>
      </c>
      <c r="H225">
        <v>4523</v>
      </c>
      <c r="I225">
        <v>3373</v>
      </c>
      <c r="J225">
        <v>3365</v>
      </c>
      <c r="K225">
        <v>4285</v>
      </c>
      <c r="L225">
        <v>4368</v>
      </c>
      <c r="M225">
        <v>4660</v>
      </c>
      <c r="N225">
        <v>3469</v>
      </c>
      <c r="O225">
        <v>6134</v>
      </c>
      <c r="P225">
        <v>8110</v>
      </c>
      <c r="Q225">
        <v>2778</v>
      </c>
      <c r="R225">
        <v>3943</v>
      </c>
      <c r="S225">
        <v>3639</v>
      </c>
      <c r="T225">
        <v>2535</v>
      </c>
      <c r="U225">
        <v>3682</v>
      </c>
      <c r="V225">
        <v>3187</v>
      </c>
      <c r="W225">
        <v>2192</v>
      </c>
      <c r="X225">
        <v>0</v>
      </c>
      <c r="Y225">
        <v>0</v>
      </c>
      <c r="Z225">
        <v>0</v>
      </c>
    </row>
    <row r="226" spans="1:26" x14ac:dyDescent="0.25">
      <c r="A226">
        <v>394</v>
      </c>
      <c r="B226" t="s">
        <v>225</v>
      </c>
      <c r="C226">
        <v>28499</v>
      </c>
      <c r="D226">
        <v>26509</v>
      </c>
      <c r="E226">
        <v>27087</v>
      </c>
      <c r="F226">
        <v>29050</v>
      </c>
      <c r="G226">
        <v>26404</v>
      </c>
      <c r="H226">
        <v>29713</v>
      </c>
      <c r="I226">
        <v>26730</v>
      </c>
      <c r="J226">
        <v>27015</v>
      </c>
      <c r="K226">
        <v>26873</v>
      </c>
      <c r="L226">
        <v>30375</v>
      </c>
      <c r="M226">
        <v>31504</v>
      </c>
      <c r="N226">
        <v>27085</v>
      </c>
      <c r="O226">
        <v>33868</v>
      </c>
      <c r="P226">
        <v>25571</v>
      </c>
      <c r="Q226">
        <v>26122</v>
      </c>
      <c r="R226">
        <v>28678</v>
      </c>
      <c r="S226">
        <v>26473</v>
      </c>
      <c r="T226">
        <v>26084</v>
      </c>
      <c r="U226">
        <v>27324</v>
      </c>
      <c r="V226">
        <v>26740</v>
      </c>
      <c r="W226">
        <v>19792</v>
      </c>
      <c r="X226">
        <v>0</v>
      </c>
      <c r="Y226">
        <v>0</v>
      </c>
      <c r="Z226">
        <v>0</v>
      </c>
    </row>
    <row r="227" spans="1:26" x14ac:dyDescent="0.25">
      <c r="A227">
        <v>395</v>
      </c>
      <c r="B227" t="s">
        <v>220</v>
      </c>
      <c r="C227">
        <v>5998</v>
      </c>
      <c r="D227">
        <v>6116</v>
      </c>
      <c r="E227">
        <v>6203</v>
      </c>
      <c r="F227">
        <v>11896</v>
      </c>
      <c r="G227">
        <v>6168</v>
      </c>
      <c r="H227">
        <v>6229</v>
      </c>
      <c r="I227">
        <v>6232</v>
      </c>
      <c r="J227">
        <v>6291</v>
      </c>
      <c r="K227">
        <v>6284</v>
      </c>
      <c r="L227">
        <v>6358</v>
      </c>
      <c r="M227">
        <v>6362</v>
      </c>
      <c r="N227">
        <v>6342</v>
      </c>
      <c r="O227">
        <v>4343</v>
      </c>
      <c r="P227">
        <v>10647</v>
      </c>
      <c r="Q227">
        <v>4172</v>
      </c>
      <c r="R227">
        <v>3686</v>
      </c>
      <c r="S227">
        <v>2179</v>
      </c>
      <c r="T227">
        <v>3281</v>
      </c>
      <c r="U227">
        <v>3295</v>
      </c>
      <c r="V227">
        <v>3101</v>
      </c>
      <c r="W227">
        <v>1797</v>
      </c>
      <c r="X227">
        <v>0</v>
      </c>
      <c r="Y227">
        <v>0</v>
      </c>
      <c r="Z227">
        <v>0</v>
      </c>
    </row>
    <row r="228" spans="1:26" x14ac:dyDescent="0.25">
      <c r="A228">
        <v>396</v>
      </c>
      <c r="B228" t="s">
        <v>221</v>
      </c>
      <c r="C228">
        <v>50359</v>
      </c>
      <c r="D228">
        <v>50811</v>
      </c>
      <c r="E228">
        <v>49579</v>
      </c>
      <c r="F228">
        <v>48386</v>
      </c>
      <c r="G228">
        <v>50518</v>
      </c>
      <c r="H228">
        <v>51959</v>
      </c>
      <c r="I228">
        <v>49193</v>
      </c>
      <c r="J228">
        <v>51835</v>
      </c>
      <c r="K228">
        <v>60264</v>
      </c>
      <c r="L228">
        <v>61711</v>
      </c>
      <c r="M228">
        <v>50454</v>
      </c>
      <c r="N228">
        <v>57281</v>
      </c>
      <c r="O228">
        <v>40312</v>
      </c>
      <c r="P228">
        <v>48813</v>
      </c>
      <c r="Q228">
        <v>52370</v>
      </c>
      <c r="R228">
        <v>47146</v>
      </c>
      <c r="S228">
        <v>60660</v>
      </c>
      <c r="T228">
        <v>42693</v>
      </c>
      <c r="U228">
        <v>55099</v>
      </c>
      <c r="V228">
        <v>45832</v>
      </c>
      <c r="W228">
        <v>37191</v>
      </c>
      <c r="X228">
        <v>0</v>
      </c>
      <c r="Y228">
        <v>0</v>
      </c>
      <c r="Z228">
        <v>0</v>
      </c>
    </row>
    <row r="229" spans="1:26" x14ac:dyDescent="0.25">
      <c r="A229">
        <v>397</v>
      </c>
      <c r="B229" t="s">
        <v>224</v>
      </c>
      <c r="C229">
        <v>11982</v>
      </c>
      <c r="D229">
        <v>8801</v>
      </c>
      <c r="E229">
        <v>9041</v>
      </c>
      <c r="F229">
        <v>13779</v>
      </c>
      <c r="G229">
        <v>7818</v>
      </c>
      <c r="H229">
        <v>12485</v>
      </c>
      <c r="I229">
        <v>9028</v>
      </c>
      <c r="J229">
        <v>9118</v>
      </c>
      <c r="K229">
        <v>9134</v>
      </c>
      <c r="L229">
        <v>9344</v>
      </c>
      <c r="M229">
        <v>12850</v>
      </c>
      <c r="N229">
        <v>9323</v>
      </c>
      <c r="O229">
        <v>14244</v>
      </c>
      <c r="P229">
        <v>7778</v>
      </c>
      <c r="Q229">
        <v>9263</v>
      </c>
      <c r="R229">
        <v>12783</v>
      </c>
      <c r="S229">
        <v>7883</v>
      </c>
      <c r="T229">
        <v>4361</v>
      </c>
      <c r="U229">
        <v>12361</v>
      </c>
      <c r="V229">
        <v>7420</v>
      </c>
      <c r="W229">
        <v>7499</v>
      </c>
      <c r="X229">
        <v>0</v>
      </c>
      <c r="Y229">
        <v>0</v>
      </c>
      <c r="Z229">
        <v>0</v>
      </c>
    </row>
    <row r="230" spans="1:26" x14ac:dyDescent="0.25">
      <c r="A230">
        <v>398</v>
      </c>
      <c r="B230" t="s">
        <v>223</v>
      </c>
      <c r="C230">
        <v>30059</v>
      </c>
      <c r="D230">
        <v>29674</v>
      </c>
      <c r="E230">
        <v>30645</v>
      </c>
      <c r="F230">
        <v>38491</v>
      </c>
      <c r="G230">
        <v>29415</v>
      </c>
      <c r="H230">
        <v>29997</v>
      </c>
      <c r="I230">
        <v>29986</v>
      </c>
      <c r="J230">
        <v>30113</v>
      </c>
      <c r="K230">
        <v>32817</v>
      </c>
      <c r="L230">
        <v>31033</v>
      </c>
      <c r="M230">
        <v>30531</v>
      </c>
      <c r="N230">
        <v>30386</v>
      </c>
      <c r="O230">
        <v>39493</v>
      </c>
      <c r="P230">
        <v>19296</v>
      </c>
      <c r="Q230">
        <v>10737</v>
      </c>
      <c r="R230">
        <v>11289</v>
      </c>
      <c r="S230">
        <v>15704</v>
      </c>
      <c r="T230">
        <v>32167</v>
      </c>
      <c r="U230">
        <v>19811</v>
      </c>
      <c r="V230">
        <v>19270</v>
      </c>
      <c r="W230">
        <v>5279</v>
      </c>
      <c r="X230">
        <v>0</v>
      </c>
      <c r="Y230">
        <v>0</v>
      </c>
      <c r="Z230">
        <v>0</v>
      </c>
    </row>
    <row r="231" spans="1:26" x14ac:dyDescent="0.25">
      <c r="A231">
        <v>399</v>
      </c>
      <c r="B231" t="s">
        <v>222</v>
      </c>
      <c r="C231">
        <v>6120</v>
      </c>
      <c r="D231">
        <v>6283</v>
      </c>
      <c r="E231">
        <v>6460</v>
      </c>
      <c r="F231">
        <v>6357</v>
      </c>
      <c r="G231">
        <v>6433</v>
      </c>
      <c r="H231">
        <v>6630</v>
      </c>
      <c r="I231">
        <v>6673</v>
      </c>
      <c r="J231">
        <v>10090</v>
      </c>
      <c r="K231">
        <v>6827</v>
      </c>
      <c r="L231">
        <v>6898</v>
      </c>
      <c r="M231">
        <v>6942</v>
      </c>
      <c r="N231">
        <v>6932</v>
      </c>
      <c r="O231">
        <v>7081</v>
      </c>
      <c r="P231">
        <v>5144</v>
      </c>
      <c r="Q231">
        <v>6123</v>
      </c>
      <c r="R231">
        <v>4923</v>
      </c>
      <c r="S231">
        <v>8444</v>
      </c>
      <c r="T231">
        <v>5554</v>
      </c>
      <c r="U231">
        <v>5554</v>
      </c>
      <c r="V231">
        <v>6084</v>
      </c>
      <c r="W231">
        <v>-2860</v>
      </c>
      <c r="X231">
        <v>0</v>
      </c>
      <c r="Y231">
        <v>0</v>
      </c>
      <c r="Z231">
        <v>0</v>
      </c>
    </row>
    <row r="232" spans="1:26" x14ac:dyDescent="0.25">
      <c r="A232">
        <v>400</v>
      </c>
      <c r="B232" t="s">
        <v>231</v>
      </c>
      <c r="C232">
        <v>14330</v>
      </c>
      <c r="D232">
        <v>14697</v>
      </c>
      <c r="E232">
        <v>15034</v>
      </c>
      <c r="F232">
        <v>9653</v>
      </c>
      <c r="G232">
        <v>9752</v>
      </c>
      <c r="H232">
        <v>15010</v>
      </c>
      <c r="I232">
        <v>14961</v>
      </c>
      <c r="J232">
        <v>15236</v>
      </c>
      <c r="K232">
        <v>15141</v>
      </c>
      <c r="L232">
        <v>19647</v>
      </c>
      <c r="M232">
        <v>15742</v>
      </c>
      <c r="N232">
        <v>15749</v>
      </c>
      <c r="O232">
        <v>10884</v>
      </c>
      <c r="P232">
        <v>10897</v>
      </c>
      <c r="Q232">
        <v>10911</v>
      </c>
      <c r="R232">
        <v>45134</v>
      </c>
      <c r="S232">
        <v>-15074</v>
      </c>
      <c r="T232">
        <v>17989</v>
      </c>
      <c r="U232">
        <v>21924</v>
      </c>
      <c r="V232">
        <v>14058</v>
      </c>
      <c r="W232">
        <v>9069</v>
      </c>
      <c r="X232">
        <v>0</v>
      </c>
      <c r="Y232">
        <v>0</v>
      </c>
      <c r="Z232">
        <v>0</v>
      </c>
    </row>
    <row r="233" spans="1:26" x14ac:dyDescent="0.25">
      <c r="A233">
        <v>401</v>
      </c>
      <c r="B233" t="s">
        <v>226</v>
      </c>
      <c r="C233">
        <v>0</v>
      </c>
      <c r="D233">
        <v>24</v>
      </c>
      <c r="E233">
        <v>49</v>
      </c>
      <c r="F233">
        <v>72</v>
      </c>
      <c r="G233">
        <v>96</v>
      </c>
      <c r="H233">
        <v>119</v>
      </c>
      <c r="I233">
        <v>142</v>
      </c>
      <c r="J233">
        <v>166</v>
      </c>
      <c r="K233">
        <v>189</v>
      </c>
      <c r="L233">
        <v>213</v>
      </c>
      <c r="M233">
        <v>236</v>
      </c>
      <c r="N233">
        <v>259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402</v>
      </c>
      <c r="B234" t="s">
        <v>227</v>
      </c>
      <c r="C234">
        <v>1965</v>
      </c>
      <c r="D234">
        <v>2185</v>
      </c>
      <c r="E234">
        <v>2327</v>
      </c>
      <c r="F234">
        <v>2387</v>
      </c>
      <c r="G234">
        <v>2524</v>
      </c>
      <c r="H234">
        <v>2737</v>
      </c>
      <c r="I234">
        <v>2807</v>
      </c>
      <c r="J234">
        <v>3010</v>
      </c>
      <c r="K234">
        <v>3082</v>
      </c>
      <c r="L234">
        <v>3283</v>
      </c>
      <c r="M234">
        <v>3419</v>
      </c>
      <c r="N234">
        <v>3552</v>
      </c>
      <c r="O234">
        <v>1965</v>
      </c>
      <c r="P234">
        <v>14949</v>
      </c>
      <c r="Q234">
        <v>1965</v>
      </c>
      <c r="R234">
        <v>1975</v>
      </c>
      <c r="S234">
        <v>2212</v>
      </c>
      <c r="T234">
        <v>1991</v>
      </c>
      <c r="U234">
        <v>2078</v>
      </c>
      <c r="V234">
        <v>2045</v>
      </c>
      <c r="W234">
        <v>2067</v>
      </c>
      <c r="X234">
        <v>0</v>
      </c>
      <c r="Y234">
        <v>0</v>
      </c>
      <c r="Z234">
        <v>0</v>
      </c>
    </row>
    <row r="235" spans="1:26" x14ac:dyDescent="0.25">
      <c r="A235">
        <v>403</v>
      </c>
      <c r="B235" t="s">
        <v>230</v>
      </c>
      <c r="C235">
        <v>0</v>
      </c>
      <c r="D235">
        <v>33</v>
      </c>
      <c r="E235">
        <v>65</v>
      </c>
      <c r="F235">
        <v>97</v>
      </c>
      <c r="G235">
        <v>129</v>
      </c>
      <c r="H235">
        <v>160</v>
      </c>
      <c r="I235">
        <v>191</v>
      </c>
      <c r="J235">
        <v>223</v>
      </c>
      <c r="K235">
        <v>255</v>
      </c>
      <c r="L235">
        <v>286</v>
      </c>
      <c r="M235">
        <v>317</v>
      </c>
      <c r="N235">
        <v>348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229</v>
      </c>
      <c r="U235">
        <v>229</v>
      </c>
      <c r="V235">
        <v>229</v>
      </c>
      <c r="W235">
        <v>229</v>
      </c>
      <c r="X235">
        <v>0</v>
      </c>
      <c r="Y235">
        <v>0</v>
      </c>
      <c r="Z235">
        <v>0</v>
      </c>
    </row>
    <row r="236" spans="1:26" x14ac:dyDescent="0.25">
      <c r="A236">
        <v>404</v>
      </c>
      <c r="B236" t="s">
        <v>229</v>
      </c>
      <c r="C236">
        <v>0</v>
      </c>
      <c r="D236">
        <v>61</v>
      </c>
      <c r="E236">
        <v>122</v>
      </c>
      <c r="F236">
        <v>181</v>
      </c>
      <c r="G236">
        <v>239</v>
      </c>
      <c r="H236">
        <v>298</v>
      </c>
      <c r="I236">
        <v>356</v>
      </c>
      <c r="J236">
        <v>414</v>
      </c>
      <c r="K236">
        <v>473</v>
      </c>
      <c r="L236">
        <v>532</v>
      </c>
      <c r="M236">
        <v>590</v>
      </c>
      <c r="N236">
        <v>647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405</v>
      </c>
      <c r="B237" t="s">
        <v>228</v>
      </c>
      <c r="C237">
        <v>0</v>
      </c>
      <c r="D237">
        <v>53</v>
      </c>
      <c r="E237">
        <v>106</v>
      </c>
      <c r="F237">
        <v>157</v>
      </c>
      <c r="G237">
        <v>208</v>
      </c>
      <c r="H237">
        <v>259</v>
      </c>
      <c r="I237">
        <v>310</v>
      </c>
      <c r="J237">
        <v>361</v>
      </c>
      <c r="K237">
        <v>412</v>
      </c>
      <c r="L237">
        <v>463</v>
      </c>
      <c r="M237">
        <v>514</v>
      </c>
      <c r="N237">
        <v>564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406</v>
      </c>
      <c r="B238" t="s">
        <v>237</v>
      </c>
      <c r="C238">
        <v>13284</v>
      </c>
      <c r="D238">
        <v>20875</v>
      </c>
      <c r="E238">
        <v>18977</v>
      </c>
      <c r="F238">
        <v>13284</v>
      </c>
      <c r="G238">
        <v>18977</v>
      </c>
      <c r="H238">
        <v>13284</v>
      </c>
      <c r="I238">
        <v>15182</v>
      </c>
      <c r="J238">
        <v>15182</v>
      </c>
      <c r="K238">
        <v>18977</v>
      </c>
      <c r="L238">
        <v>15182</v>
      </c>
      <c r="M238">
        <v>13284</v>
      </c>
      <c r="N238">
        <v>13284</v>
      </c>
      <c r="O238">
        <v>5625</v>
      </c>
      <c r="P238">
        <v>5980</v>
      </c>
      <c r="Q238">
        <v>3163</v>
      </c>
      <c r="R238">
        <v>455</v>
      </c>
      <c r="S238">
        <v>15260</v>
      </c>
      <c r="T238">
        <v>17391</v>
      </c>
      <c r="U238">
        <v>4840</v>
      </c>
      <c r="V238">
        <v>78528</v>
      </c>
      <c r="W238">
        <v>817</v>
      </c>
      <c r="X238">
        <v>0</v>
      </c>
      <c r="Y238">
        <v>0</v>
      </c>
      <c r="Z238">
        <v>0</v>
      </c>
    </row>
    <row r="239" spans="1:26" x14ac:dyDescent="0.25">
      <c r="A239">
        <v>407</v>
      </c>
      <c r="B239" t="s">
        <v>232</v>
      </c>
      <c r="C239">
        <v>3188</v>
      </c>
      <c r="D239">
        <v>5010</v>
      </c>
      <c r="E239">
        <v>4554</v>
      </c>
      <c r="F239">
        <v>3188</v>
      </c>
      <c r="G239">
        <v>4554</v>
      </c>
      <c r="H239">
        <v>3188</v>
      </c>
      <c r="I239">
        <v>3644</v>
      </c>
      <c r="J239">
        <v>3644</v>
      </c>
      <c r="K239">
        <v>4554</v>
      </c>
      <c r="L239">
        <v>3644</v>
      </c>
      <c r="M239">
        <v>3188</v>
      </c>
      <c r="N239">
        <v>3188</v>
      </c>
      <c r="O239">
        <v>860</v>
      </c>
      <c r="P239">
        <v>0</v>
      </c>
      <c r="Q239">
        <v>0</v>
      </c>
      <c r="R239">
        <v>0</v>
      </c>
      <c r="S239">
        <v>972</v>
      </c>
      <c r="T239">
        <v>636</v>
      </c>
      <c r="U239">
        <v>5731</v>
      </c>
      <c r="V239">
        <v>569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408</v>
      </c>
      <c r="B240" t="s">
        <v>233</v>
      </c>
      <c r="C240">
        <v>18597</v>
      </c>
      <c r="D240">
        <v>29224</v>
      </c>
      <c r="E240">
        <v>26568</v>
      </c>
      <c r="F240">
        <v>18597</v>
      </c>
      <c r="G240">
        <v>26568</v>
      </c>
      <c r="H240">
        <v>18597</v>
      </c>
      <c r="I240">
        <v>21254</v>
      </c>
      <c r="J240">
        <v>21254</v>
      </c>
      <c r="K240">
        <v>26568</v>
      </c>
      <c r="L240">
        <v>21254</v>
      </c>
      <c r="M240">
        <v>18597</v>
      </c>
      <c r="N240">
        <v>18597</v>
      </c>
      <c r="O240">
        <v>8408</v>
      </c>
      <c r="P240">
        <v>10017</v>
      </c>
      <c r="Q240">
        <v>5472</v>
      </c>
      <c r="R240">
        <v>9214</v>
      </c>
      <c r="S240">
        <v>2419</v>
      </c>
      <c r="T240">
        <v>9651</v>
      </c>
      <c r="U240">
        <v>20222</v>
      </c>
      <c r="V240">
        <v>8936</v>
      </c>
      <c r="W240">
        <v>4576</v>
      </c>
      <c r="X240">
        <v>0</v>
      </c>
      <c r="Y240">
        <v>0</v>
      </c>
      <c r="Z240">
        <v>0</v>
      </c>
    </row>
    <row r="241" spans="1:26" x14ac:dyDescent="0.25">
      <c r="A241">
        <v>409</v>
      </c>
      <c r="B241" t="s">
        <v>236</v>
      </c>
      <c r="C241">
        <v>3719</v>
      </c>
      <c r="D241">
        <v>5845</v>
      </c>
      <c r="E241">
        <v>5314</v>
      </c>
      <c r="F241">
        <v>3719</v>
      </c>
      <c r="G241">
        <v>5314</v>
      </c>
      <c r="H241">
        <v>3719</v>
      </c>
      <c r="I241">
        <v>4251</v>
      </c>
      <c r="J241">
        <v>4251</v>
      </c>
      <c r="K241">
        <v>5314</v>
      </c>
      <c r="L241">
        <v>4251</v>
      </c>
      <c r="M241">
        <v>3719</v>
      </c>
      <c r="N241">
        <v>3719</v>
      </c>
      <c r="O241">
        <v>0</v>
      </c>
      <c r="P241">
        <v>3669</v>
      </c>
      <c r="Q241">
        <v>466</v>
      </c>
      <c r="R241">
        <v>225</v>
      </c>
      <c r="S241">
        <v>3432</v>
      </c>
      <c r="T241">
        <v>1719</v>
      </c>
      <c r="U241">
        <v>12567</v>
      </c>
      <c r="V241">
        <v>-11727</v>
      </c>
      <c r="W241">
        <v>60</v>
      </c>
      <c r="X241">
        <v>0</v>
      </c>
      <c r="Y241">
        <v>0</v>
      </c>
      <c r="Z241">
        <v>0</v>
      </c>
    </row>
    <row r="242" spans="1:26" x14ac:dyDescent="0.25">
      <c r="A242">
        <v>410</v>
      </c>
      <c r="B242" t="s">
        <v>235</v>
      </c>
      <c r="C242">
        <v>8502</v>
      </c>
      <c r="D242">
        <v>13360</v>
      </c>
      <c r="E242">
        <v>12145</v>
      </c>
      <c r="F242">
        <v>8502</v>
      </c>
      <c r="G242">
        <v>12145</v>
      </c>
      <c r="H242">
        <v>8502</v>
      </c>
      <c r="I242">
        <v>9716</v>
      </c>
      <c r="J242">
        <v>9716</v>
      </c>
      <c r="K242">
        <v>12145</v>
      </c>
      <c r="L242">
        <v>9716</v>
      </c>
      <c r="M242">
        <v>8502</v>
      </c>
      <c r="N242">
        <v>8502</v>
      </c>
      <c r="O242">
        <v>228</v>
      </c>
      <c r="P242">
        <v>3195</v>
      </c>
      <c r="Q242">
        <v>6506</v>
      </c>
      <c r="R242">
        <v>4262</v>
      </c>
      <c r="S242">
        <v>4609</v>
      </c>
      <c r="T242">
        <v>2536</v>
      </c>
      <c r="U242">
        <v>10050</v>
      </c>
      <c r="V242">
        <v>6834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411</v>
      </c>
      <c r="B243" t="s">
        <v>234</v>
      </c>
      <c r="C243">
        <v>5845</v>
      </c>
      <c r="D243">
        <v>9185</v>
      </c>
      <c r="E243">
        <v>8350</v>
      </c>
      <c r="F243">
        <v>5845</v>
      </c>
      <c r="G243">
        <v>8350</v>
      </c>
      <c r="H243">
        <v>5845</v>
      </c>
      <c r="I243">
        <v>6680</v>
      </c>
      <c r="J243">
        <v>6680</v>
      </c>
      <c r="K243">
        <v>8350</v>
      </c>
      <c r="L243">
        <v>6680</v>
      </c>
      <c r="M243">
        <v>5845</v>
      </c>
      <c r="N243">
        <v>5845</v>
      </c>
      <c r="O243">
        <v>4086</v>
      </c>
      <c r="P243">
        <v>8033</v>
      </c>
      <c r="Q243">
        <v>4506</v>
      </c>
      <c r="R243">
        <v>2469</v>
      </c>
      <c r="S243">
        <v>2142</v>
      </c>
      <c r="T243">
        <v>2452</v>
      </c>
      <c r="U243">
        <v>7944</v>
      </c>
      <c r="V243">
        <v>4381</v>
      </c>
      <c r="W243">
        <v>199</v>
      </c>
      <c r="X243">
        <v>0</v>
      </c>
      <c r="Y243">
        <v>0</v>
      </c>
      <c r="Z243">
        <v>0</v>
      </c>
    </row>
    <row r="244" spans="1:26" x14ac:dyDescent="0.25">
      <c r="A244">
        <v>412</v>
      </c>
      <c r="B244" t="s">
        <v>245</v>
      </c>
      <c r="C244">
        <v>22711</v>
      </c>
      <c r="D244">
        <v>35689</v>
      </c>
      <c r="E244">
        <v>32444</v>
      </c>
      <c r="F244">
        <v>22711</v>
      </c>
      <c r="G244">
        <v>32444</v>
      </c>
      <c r="H244">
        <v>22711</v>
      </c>
      <c r="I244">
        <v>25955</v>
      </c>
      <c r="J244">
        <v>25955</v>
      </c>
      <c r="K244">
        <v>32444</v>
      </c>
      <c r="L244">
        <v>25955</v>
      </c>
      <c r="M244">
        <v>22711</v>
      </c>
      <c r="N244">
        <v>22711</v>
      </c>
      <c r="O244">
        <v>22099</v>
      </c>
      <c r="P244">
        <v>30181</v>
      </c>
      <c r="Q244">
        <v>32288</v>
      </c>
      <c r="R244">
        <v>9730</v>
      </c>
      <c r="S244">
        <v>13698</v>
      </c>
      <c r="T244">
        <v>19523</v>
      </c>
      <c r="U244">
        <v>48920</v>
      </c>
      <c r="V244">
        <v>47400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413</v>
      </c>
      <c r="B245" t="s">
        <v>240</v>
      </c>
      <c r="C245">
        <v>5451</v>
      </c>
      <c r="D245">
        <v>8565</v>
      </c>
      <c r="E245">
        <v>7787</v>
      </c>
      <c r="F245">
        <v>5451</v>
      </c>
      <c r="G245">
        <v>7787</v>
      </c>
      <c r="H245">
        <v>5451</v>
      </c>
      <c r="I245">
        <v>6229</v>
      </c>
      <c r="J245">
        <v>6229</v>
      </c>
      <c r="K245">
        <v>7787</v>
      </c>
      <c r="L245">
        <v>6229</v>
      </c>
      <c r="M245">
        <v>5451</v>
      </c>
      <c r="N245">
        <v>5451</v>
      </c>
      <c r="O245">
        <v>51427</v>
      </c>
      <c r="P245">
        <v>14630</v>
      </c>
      <c r="Q245">
        <v>4733</v>
      </c>
      <c r="R245">
        <v>14993</v>
      </c>
      <c r="S245">
        <v>3961</v>
      </c>
      <c r="T245">
        <v>10390</v>
      </c>
      <c r="U245">
        <v>6676</v>
      </c>
      <c r="V245">
        <v>46194</v>
      </c>
      <c r="W245">
        <v>30224</v>
      </c>
      <c r="X245">
        <v>0</v>
      </c>
      <c r="Y245">
        <v>0</v>
      </c>
      <c r="Z245">
        <v>0</v>
      </c>
    </row>
    <row r="246" spans="1:26" x14ac:dyDescent="0.25">
      <c r="A246">
        <v>414</v>
      </c>
      <c r="B246" t="s">
        <v>241</v>
      </c>
      <c r="C246">
        <v>31795</v>
      </c>
      <c r="D246">
        <v>49964</v>
      </c>
      <c r="E246">
        <v>45422</v>
      </c>
      <c r="F246">
        <v>31795</v>
      </c>
      <c r="G246">
        <v>45422</v>
      </c>
      <c r="H246">
        <v>31795</v>
      </c>
      <c r="I246">
        <v>36337</v>
      </c>
      <c r="J246">
        <v>36337</v>
      </c>
      <c r="K246">
        <v>45422</v>
      </c>
      <c r="L246">
        <v>36337</v>
      </c>
      <c r="M246">
        <v>31795</v>
      </c>
      <c r="N246">
        <v>31795</v>
      </c>
      <c r="O246">
        <v>9186</v>
      </c>
      <c r="P246">
        <v>26701</v>
      </c>
      <c r="Q246">
        <v>8481</v>
      </c>
      <c r="R246">
        <v>36620</v>
      </c>
      <c r="S246">
        <v>8665</v>
      </c>
      <c r="T246">
        <v>27863</v>
      </c>
      <c r="U246">
        <v>13821</v>
      </c>
      <c r="V246">
        <v>17571</v>
      </c>
      <c r="W246">
        <v>3939</v>
      </c>
      <c r="X246">
        <v>0</v>
      </c>
      <c r="Y246">
        <v>0</v>
      </c>
      <c r="Z246">
        <v>0</v>
      </c>
    </row>
    <row r="247" spans="1:26" x14ac:dyDescent="0.25">
      <c r="A247">
        <v>415</v>
      </c>
      <c r="B247" t="s">
        <v>244</v>
      </c>
      <c r="C247">
        <v>6359</v>
      </c>
      <c r="D247">
        <v>9993</v>
      </c>
      <c r="E247">
        <v>9084</v>
      </c>
      <c r="F247">
        <v>6359</v>
      </c>
      <c r="G247">
        <v>9084</v>
      </c>
      <c r="H247">
        <v>6359</v>
      </c>
      <c r="I247">
        <v>7267</v>
      </c>
      <c r="J247">
        <v>7267</v>
      </c>
      <c r="K247">
        <v>9084</v>
      </c>
      <c r="L247">
        <v>7267</v>
      </c>
      <c r="M247">
        <v>6359</v>
      </c>
      <c r="N247">
        <v>6359</v>
      </c>
      <c r="O247">
        <v>0</v>
      </c>
      <c r="P247">
        <v>0</v>
      </c>
      <c r="Q247">
        <v>10158</v>
      </c>
      <c r="R247">
        <v>4784</v>
      </c>
      <c r="S247">
        <v>9827</v>
      </c>
      <c r="T247">
        <v>-2342</v>
      </c>
      <c r="U247">
        <v>488</v>
      </c>
      <c r="V247">
        <v>27471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416</v>
      </c>
      <c r="B248" t="s">
        <v>243</v>
      </c>
      <c r="C248">
        <v>14535</v>
      </c>
      <c r="D248">
        <v>22841</v>
      </c>
      <c r="E248">
        <v>20764</v>
      </c>
      <c r="F248">
        <v>14535</v>
      </c>
      <c r="G248">
        <v>20764</v>
      </c>
      <c r="H248">
        <v>14535</v>
      </c>
      <c r="I248">
        <v>16611</v>
      </c>
      <c r="J248">
        <v>16611</v>
      </c>
      <c r="K248">
        <v>20764</v>
      </c>
      <c r="L248">
        <v>16611</v>
      </c>
      <c r="M248">
        <v>14535</v>
      </c>
      <c r="N248">
        <v>14535</v>
      </c>
      <c r="O248">
        <v>1129</v>
      </c>
      <c r="P248">
        <v>0</v>
      </c>
      <c r="Q248">
        <v>4108</v>
      </c>
      <c r="R248">
        <v>2291</v>
      </c>
      <c r="S248">
        <v>1115</v>
      </c>
      <c r="T248">
        <v>4720</v>
      </c>
      <c r="U248">
        <v>16350</v>
      </c>
      <c r="V248">
        <v>1326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417</v>
      </c>
      <c r="B249" t="s">
        <v>242</v>
      </c>
      <c r="C249">
        <v>9993</v>
      </c>
      <c r="D249">
        <v>15703</v>
      </c>
      <c r="E249">
        <v>14275</v>
      </c>
      <c r="F249">
        <v>9993</v>
      </c>
      <c r="G249">
        <v>14275</v>
      </c>
      <c r="H249">
        <v>9993</v>
      </c>
      <c r="I249">
        <v>11420</v>
      </c>
      <c r="J249">
        <v>11420</v>
      </c>
      <c r="K249">
        <v>14275</v>
      </c>
      <c r="L249">
        <v>11420</v>
      </c>
      <c r="M249">
        <v>9993</v>
      </c>
      <c r="N249">
        <v>9993</v>
      </c>
      <c r="O249">
        <v>6219</v>
      </c>
      <c r="P249">
        <v>1134</v>
      </c>
      <c r="Q249">
        <v>7894</v>
      </c>
      <c r="R249">
        <v>4874</v>
      </c>
      <c r="S249">
        <v>22448</v>
      </c>
      <c r="T249">
        <v>15395</v>
      </c>
      <c r="U249">
        <v>15039</v>
      </c>
      <c r="V249">
        <v>19698</v>
      </c>
      <c r="W249">
        <v>-12572</v>
      </c>
      <c r="X249">
        <v>0</v>
      </c>
      <c r="Y249">
        <v>0</v>
      </c>
      <c r="Z249">
        <v>0</v>
      </c>
    </row>
    <row r="250" spans="1:26" x14ac:dyDescent="0.25">
      <c r="A250">
        <v>418</v>
      </c>
      <c r="B250" t="s">
        <v>251</v>
      </c>
      <c r="C250">
        <v>242235</v>
      </c>
      <c r="D250">
        <v>257144</v>
      </c>
      <c r="E250">
        <v>257050</v>
      </c>
      <c r="F250">
        <v>235341</v>
      </c>
      <c r="G250">
        <v>242406</v>
      </c>
      <c r="H250">
        <v>247073</v>
      </c>
      <c r="I250">
        <v>253405</v>
      </c>
      <c r="J250">
        <v>245472</v>
      </c>
      <c r="K250">
        <v>257706</v>
      </c>
      <c r="L250">
        <v>261355</v>
      </c>
      <c r="M250">
        <v>250354</v>
      </c>
      <c r="N250">
        <v>261835</v>
      </c>
      <c r="O250">
        <v>233230</v>
      </c>
      <c r="P250">
        <v>223464</v>
      </c>
      <c r="Q250">
        <v>235653</v>
      </c>
      <c r="R250">
        <v>370166</v>
      </c>
      <c r="S250">
        <v>107918</v>
      </c>
      <c r="T250">
        <v>257916</v>
      </c>
      <c r="U250">
        <v>294943</v>
      </c>
      <c r="V250">
        <v>362703</v>
      </c>
      <c r="W250">
        <v>186166</v>
      </c>
      <c r="X250">
        <v>0</v>
      </c>
      <c r="Y250">
        <v>0</v>
      </c>
      <c r="Z250">
        <v>0</v>
      </c>
    </row>
    <row r="251" spans="1:26" x14ac:dyDescent="0.25">
      <c r="A251">
        <v>419</v>
      </c>
      <c r="B251" t="s">
        <v>246</v>
      </c>
      <c r="C251">
        <v>41546</v>
      </c>
      <c r="D251">
        <v>45228</v>
      </c>
      <c r="E251">
        <v>43135</v>
      </c>
      <c r="F251">
        <v>93596</v>
      </c>
      <c r="G251">
        <v>42172</v>
      </c>
      <c r="H251">
        <v>39592</v>
      </c>
      <c r="I251">
        <v>41042</v>
      </c>
      <c r="J251">
        <v>42813</v>
      </c>
      <c r="K251">
        <v>44081</v>
      </c>
      <c r="L251">
        <v>42862</v>
      </c>
      <c r="M251">
        <v>40008</v>
      </c>
      <c r="N251">
        <v>40240</v>
      </c>
      <c r="O251">
        <v>104974</v>
      </c>
      <c r="P251">
        <v>49114</v>
      </c>
      <c r="Q251">
        <v>31756</v>
      </c>
      <c r="R251">
        <v>35354</v>
      </c>
      <c r="S251">
        <v>23315</v>
      </c>
      <c r="T251">
        <v>33319</v>
      </c>
      <c r="U251">
        <v>35084</v>
      </c>
      <c r="V251">
        <v>71214</v>
      </c>
      <c r="W251">
        <v>47112</v>
      </c>
      <c r="X251">
        <v>0</v>
      </c>
      <c r="Y251">
        <v>0</v>
      </c>
      <c r="Z251">
        <v>0</v>
      </c>
    </row>
    <row r="252" spans="1:26" x14ac:dyDescent="0.25">
      <c r="A252">
        <v>420</v>
      </c>
      <c r="B252" t="s">
        <v>247</v>
      </c>
      <c r="C252">
        <v>375276</v>
      </c>
      <c r="D252">
        <v>379438</v>
      </c>
      <c r="E252">
        <v>422845</v>
      </c>
      <c r="F252">
        <v>339069</v>
      </c>
      <c r="G252">
        <v>365298</v>
      </c>
      <c r="H252">
        <v>343772</v>
      </c>
      <c r="I252">
        <v>354933</v>
      </c>
      <c r="J252">
        <v>366358</v>
      </c>
      <c r="K252">
        <v>402376</v>
      </c>
      <c r="L252">
        <v>396665</v>
      </c>
      <c r="M252">
        <v>353281</v>
      </c>
      <c r="N252">
        <v>383315</v>
      </c>
      <c r="O252">
        <v>265784</v>
      </c>
      <c r="P252">
        <v>411542</v>
      </c>
      <c r="Q252">
        <v>319013</v>
      </c>
      <c r="R252">
        <v>379285</v>
      </c>
      <c r="S252">
        <v>298928</v>
      </c>
      <c r="T252">
        <v>282522</v>
      </c>
      <c r="U252">
        <v>488614</v>
      </c>
      <c r="V252">
        <v>322925</v>
      </c>
      <c r="W252">
        <v>233090</v>
      </c>
      <c r="X252">
        <v>0</v>
      </c>
      <c r="Y252">
        <v>0</v>
      </c>
      <c r="Z252">
        <v>0</v>
      </c>
    </row>
    <row r="253" spans="1:26" x14ac:dyDescent="0.25">
      <c r="A253">
        <v>421</v>
      </c>
      <c r="B253" t="s">
        <v>250</v>
      </c>
      <c r="C253">
        <v>68150</v>
      </c>
      <c r="D253">
        <v>63188</v>
      </c>
      <c r="E253">
        <v>69786</v>
      </c>
      <c r="F253">
        <v>66539</v>
      </c>
      <c r="G253">
        <v>56386</v>
      </c>
      <c r="H253">
        <v>71121</v>
      </c>
      <c r="I253">
        <v>64274</v>
      </c>
      <c r="J253">
        <v>61554</v>
      </c>
      <c r="K253">
        <v>65112</v>
      </c>
      <c r="L253">
        <v>65075</v>
      </c>
      <c r="M253">
        <v>73965</v>
      </c>
      <c r="N253">
        <v>61449</v>
      </c>
      <c r="O253">
        <v>58500</v>
      </c>
      <c r="P253">
        <v>50230</v>
      </c>
      <c r="Q253">
        <v>58674</v>
      </c>
      <c r="R253">
        <v>64008</v>
      </c>
      <c r="S253">
        <v>61326</v>
      </c>
      <c r="T253">
        <v>38402</v>
      </c>
      <c r="U253">
        <v>78363</v>
      </c>
      <c r="V253">
        <v>57791</v>
      </c>
      <c r="W253">
        <v>40919</v>
      </c>
      <c r="X253">
        <v>0</v>
      </c>
      <c r="Y253">
        <v>0</v>
      </c>
      <c r="Z253">
        <v>0</v>
      </c>
    </row>
    <row r="254" spans="1:26" x14ac:dyDescent="0.25">
      <c r="A254">
        <v>422</v>
      </c>
      <c r="B254" t="s">
        <v>249</v>
      </c>
      <c r="C254">
        <v>165557</v>
      </c>
      <c r="D254">
        <v>151932</v>
      </c>
      <c r="E254">
        <v>151618</v>
      </c>
      <c r="F254">
        <v>170648</v>
      </c>
      <c r="G254">
        <v>141416</v>
      </c>
      <c r="H254">
        <v>139053</v>
      </c>
      <c r="I254">
        <v>144631</v>
      </c>
      <c r="J254">
        <v>146024</v>
      </c>
      <c r="K254">
        <v>154059</v>
      </c>
      <c r="L254">
        <v>151096</v>
      </c>
      <c r="M254">
        <v>147296</v>
      </c>
      <c r="N254">
        <v>139670</v>
      </c>
      <c r="O254">
        <v>142839</v>
      </c>
      <c r="P254">
        <v>102212</v>
      </c>
      <c r="Q254">
        <v>89185</v>
      </c>
      <c r="R254">
        <v>123411</v>
      </c>
      <c r="S254">
        <v>98747</v>
      </c>
      <c r="T254">
        <v>117945</v>
      </c>
      <c r="U254">
        <v>122692</v>
      </c>
      <c r="V254">
        <v>111755</v>
      </c>
      <c r="W254">
        <v>65406</v>
      </c>
      <c r="X254">
        <v>0</v>
      </c>
      <c r="Y254">
        <v>0</v>
      </c>
      <c r="Z254">
        <v>0</v>
      </c>
    </row>
    <row r="255" spans="1:26" x14ac:dyDescent="0.25">
      <c r="A255">
        <v>423</v>
      </c>
      <c r="B255" t="s">
        <v>248</v>
      </c>
      <c r="C255">
        <v>174612</v>
      </c>
      <c r="D255">
        <v>179923</v>
      </c>
      <c r="E255">
        <v>174955</v>
      </c>
      <c r="F255">
        <v>162448</v>
      </c>
      <c r="G255">
        <v>171322</v>
      </c>
      <c r="H255">
        <v>152144</v>
      </c>
      <c r="I255">
        <v>143126</v>
      </c>
      <c r="J255">
        <v>136303</v>
      </c>
      <c r="K255">
        <v>129966</v>
      </c>
      <c r="L255">
        <v>116990</v>
      </c>
      <c r="M255">
        <v>95093</v>
      </c>
      <c r="N255">
        <v>74268</v>
      </c>
      <c r="O255">
        <v>163907</v>
      </c>
      <c r="P255">
        <v>158970</v>
      </c>
      <c r="Q255">
        <v>156918</v>
      </c>
      <c r="R255">
        <v>144938</v>
      </c>
      <c r="S255">
        <v>167460</v>
      </c>
      <c r="T255">
        <v>149020</v>
      </c>
      <c r="U255">
        <v>151913</v>
      </c>
      <c r="V255">
        <v>138476</v>
      </c>
      <c r="W255">
        <v>68548</v>
      </c>
      <c r="X255">
        <v>0</v>
      </c>
      <c r="Y255">
        <v>0</v>
      </c>
      <c r="Z255">
        <v>0</v>
      </c>
    </row>
    <row r="256" spans="1:26" x14ac:dyDescent="0.25">
      <c r="A256">
        <v>424</v>
      </c>
      <c r="B256" t="s">
        <v>257</v>
      </c>
      <c r="C256">
        <v>34410</v>
      </c>
      <c r="D256">
        <v>46140</v>
      </c>
      <c r="E256">
        <v>44053</v>
      </c>
      <c r="F256">
        <v>36486</v>
      </c>
      <c r="G256">
        <v>45203</v>
      </c>
      <c r="H256">
        <v>37572</v>
      </c>
      <c r="I256">
        <v>40903</v>
      </c>
      <c r="J256">
        <v>41541</v>
      </c>
      <c r="K256">
        <v>47534</v>
      </c>
      <c r="L256">
        <v>42627</v>
      </c>
      <c r="M256">
        <v>40318</v>
      </c>
      <c r="N256">
        <v>40478</v>
      </c>
      <c r="O256">
        <v>14641</v>
      </c>
      <c r="P256">
        <v>43327</v>
      </c>
      <c r="Q256">
        <v>38745</v>
      </c>
      <c r="R256">
        <v>41811</v>
      </c>
      <c r="S256">
        <v>25662</v>
      </c>
      <c r="T256">
        <v>27567</v>
      </c>
      <c r="U256">
        <v>55090</v>
      </c>
      <c r="V256">
        <v>69618</v>
      </c>
      <c r="W256">
        <v>105</v>
      </c>
      <c r="X256">
        <v>0</v>
      </c>
      <c r="Y256">
        <v>0</v>
      </c>
      <c r="Z256">
        <v>0</v>
      </c>
    </row>
    <row r="257" spans="1:26" x14ac:dyDescent="0.25">
      <c r="A257">
        <v>425</v>
      </c>
      <c r="B257" t="s">
        <v>252</v>
      </c>
      <c r="C257">
        <v>5343</v>
      </c>
      <c r="D257">
        <v>7953</v>
      </c>
      <c r="E257">
        <v>7546</v>
      </c>
      <c r="F257">
        <v>5943</v>
      </c>
      <c r="G257">
        <v>7878</v>
      </c>
      <c r="H257">
        <v>6257</v>
      </c>
      <c r="I257">
        <v>7025</v>
      </c>
      <c r="J257">
        <v>7210</v>
      </c>
      <c r="K257">
        <v>8551</v>
      </c>
      <c r="L257">
        <v>7523</v>
      </c>
      <c r="M257">
        <v>7050</v>
      </c>
      <c r="N257">
        <v>7096</v>
      </c>
      <c r="O257">
        <v>22797</v>
      </c>
      <c r="P257">
        <v>4452</v>
      </c>
      <c r="Q257">
        <v>3851</v>
      </c>
      <c r="R257">
        <v>5246</v>
      </c>
      <c r="S257">
        <v>1620</v>
      </c>
      <c r="T257">
        <v>5315</v>
      </c>
      <c r="U257">
        <v>4187</v>
      </c>
      <c r="V257">
        <v>30813</v>
      </c>
      <c r="W257">
        <v>19720</v>
      </c>
      <c r="X257">
        <v>0</v>
      </c>
      <c r="Y257">
        <v>0</v>
      </c>
      <c r="Z257">
        <v>0</v>
      </c>
    </row>
    <row r="258" spans="1:26" x14ac:dyDescent="0.25">
      <c r="A258">
        <v>426</v>
      </c>
      <c r="B258" t="s">
        <v>253</v>
      </c>
      <c r="C258">
        <v>38905</v>
      </c>
      <c r="D258">
        <v>56186</v>
      </c>
      <c r="E258">
        <v>53257</v>
      </c>
      <c r="F258">
        <v>42318</v>
      </c>
      <c r="G258">
        <v>55148</v>
      </c>
      <c r="H258">
        <v>44104</v>
      </c>
      <c r="I258">
        <v>49080</v>
      </c>
      <c r="J258">
        <v>50131</v>
      </c>
      <c r="K258">
        <v>58981</v>
      </c>
      <c r="L258">
        <v>51916</v>
      </c>
      <c r="M258">
        <v>48620</v>
      </c>
      <c r="N258">
        <v>48883</v>
      </c>
      <c r="O258">
        <v>24234</v>
      </c>
      <c r="P258">
        <v>44337</v>
      </c>
      <c r="Q258">
        <v>54848</v>
      </c>
      <c r="R258">
        <v>87745</v>
      </c>
      <c r="S258">
        <v>15438</v>
      </c>
      <c r="T258">
        <v>31056</v>
      </c>
      <c r="U258">
        <v>137182</v>
      </c>
      <c r="V258">
        <v>44691</v>
      </c>
      <c r="W258">
        <v>2154</v>
      </c>
      <c r="X258">
        <v>0</v>
      </c>
      <c r="Y258">
        <v>0</v>
      </c>
      <c r="Z258">
        <v>0</v>
      </c>
    </row>
    <row r="259" spans="1:26" x14ac:dyDescent="0.25">
      <c r="A259">
        <v>427</v>
      </c>
      <c r="B259" t="s">
        <v>256</v>
      </c>
      <c r="C259">
        <v>7637</v>
      </c>
      <c r="D259">
        <v>10614</v>
      </c>
      <c r="E259">
        <v>10227</v>
      </c>
      <c r="F259">
        <v>8514</v>
      </c>
      <c r="G259">
        <v>10712</v>
      </c>
      <c r="H259">
        <v>8972</v>
      </c>
      <c r="I259">
        <v>9885</v>
      </c>
      <c r="J259">
        <v>10155</v>
      </c>
      <c r="K259">
        <v>11696</v>
      </c>
      <c r="L259">
        <v>10614</v>
      </c>
      <c r="M259">
        <v>10132</v>
      </c>
      <c r="N259">
        <v>10199</v>
      </c>
      <c r="O259">
        <v>2370</v>
      </c>
      <c r="P259">
        <v>583</v>
      </c>
      <c r="Q259">
        <v>8183</v>
      </c>
      <c r="R259">
        <v>6503</v>
      </c>
      <c r="S259">
        <v>9802</v>
      </c>
      <c r="T259">
        <v>1928</v>
      </c>
      <c r="U259">
        <v>5148</v>
      </c>
      <c r="V259">
        <v>14927</v>
      </c>
      <c r="W259">
        <v>2403</v>
      </c>
      <c r="X259">
        <v>0</v>
      </c>
      <c r="Y259">
        <v>0</v>
      </c>
      <c r="Z259">
        <v>0</v>
      </c>
    </row>
    <row r="260" spans="1:26" x14ac:dyDescent="0.25">
      <c r="A260">
        <v>428</v>
      </c>
      <c r="B260" t="s">
        <v>255</v>
      </c>
      <c r="C260">
        <v>12736</v>
      </c>
      <c r="D260">
        <v>19273</v>
      </c>
      <c r="E260">
        <v>18240</v>
      </c>
      <c r="F260">
        <v>14212</v>
      </c>
      <c r="G260">
        <v>19058</v>
      </c>
      <c r="H260">
        <v>14984</v>
      </c>
      <c r="I260">
        <v>16901</v>
      </c>
      <c r="J260">
        <v>17356</v>
      </c>
      <c r="K260">
        <v>20716</v>
      </c>
      <c r="L260">
        <v>18128</v>
      </c>
      <c r="M260">
        <v>16937</v>
      </c>
      <c r="N260">
        <v>17050</v>
      </c>
      <c r="O260">
        <v>3479</v>
      </c>
      <c r="P260">
        <v>3300</v>
      </c>
      <c r="Q260">
        <v>3128</v>
      </c>
      <c r="R260">
        <v>5625</v>
      </c>
      <c r="S260">
        <v>2943</v>
      </c>
      <c r="T260">
        <v>4838</v>
      </c>
      <c r="U260">
        <v>6933</v>
      </c>
      <c r="V260">
        <v>2772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429</v>
      </c>
      <c r="B261" t="s">
        <v>254</v>
      </c>
      <c r="C261">
        <v>12196</v>
      </c>
      <c r="D261">
        <v>17144</v>
      </c>
      <c r="E261">
        <v>16471</v>
      </c>
      <c r="F261">
        <v>13580</v>
      </c>
      <c r="G261">
        <v>17238</v>
      </c>
      <c r="H261">
        <v>14304</v>
      </c>
      <c r="I261">
        <v>15807</v>
      </c>
      <c r="J261">
        <v>16233</v>
      </c>
      <c r="K261">
        <v>18792</v>
      </c>
      <c r="L261">
        <v>16957</v>
      </c>
      <c r="M261">
        <v>16134</v>
      </c>
      <c r="N261">
        <v>16241</v>
      </c>
      <c r="O261">
        <v>10456</v>
      </c>
      <c r="P261">
        <v>12542</v>
      </c>
      <c r="Q261">
        <v>14422</v>
      </c>
      <c r="R261">
        <v>7643</v>
      </c>
      <c r="S261">
        <v>8081</v>
      </c>
      <c r="T261">
        <v>9187</v>
      </c>
      <c r="U261">
        <v>22594</v>
      </c>
      <c r="V261">
        <v>13868</v>
      </c>
      <c r="W261">
        <v>1296</v>
      </c>
      <c r="X261">
        <v>0</v>
      </c>
      <c r="Y261">
        <v>0</v>
      </c>
      <c r="Z261">
        <v>0</v>
      </c>
    </row>
    <row r="262" spans="1:26" x14ac:dyDescent="0.25">
      <c r="A262">
        <v>430</v>
      </c>
      <c r="B262" t="s">
        <v>263</v>
      </c>
      <c r="C262">
        <v>37753</v>
      </c>
      <c r="D262">
        <v>43204</v>
      </c>
      <c r="E262">
        <v>42895</v>
      </c>
      <c r="F262">
        <v>39426</v>
      </c>
      <c r="G262">
        <v>44207</v>
      </c>
      <c r="H262">
        <v>39012</v>
      </c>
      <c r="I262">
        <v>39364</v>
      </c>
      <c r="J262">
        <v>41354</v>
      </c>
      <c r="K262">
        <v>43657</v>
      </c>
      <c r="L262">
        <v>40145</v>
      </c>
      <c r="M262">
        <v>39117</v>
      </c>
      <c r="N262">
        <v>37685</v>
      </c>
      <c r="O262">
        <v>43443</v>
      </c>
      <c r="P262">
        <v>39019</v>
      </c>
      <c r="Q262">
        <v>36110</v>
      </c>
      <c r="R262">
        <v>47481</v>
      </c>
      <c r="S262">
        <v>47825</v>
      </c>
      <c r="T262">
        <v>43150</v>
      </c>
      <c r="U262">
        <v>67822</v>
      </c>
      <c r="V262">
        <v>53042</v>
      </c>
      <c r="W262">
        <v>3988</v>
      </c>
      <c r="X262">
        <v>0</v>
      </c>
      <c r="Y262">
        <v>0</v>
      </c>
      <c r="Z262">
        <v>0</v>
      </c>
    </row>
    <row r="263" spans="1:26" x14ac:dyDescent="0.25">
      <c r="A263">
        <v>431</v>
      </c>
      <c r="B263" t="s">
        <v>258</v>
      </c>
      <c r="C263">
        <v>14206</v>
      </c>
      <c r="D263">
        <v>15817</v>
      </c>
      <c r="E263">
        <v>15776</v>
      </c>
      <c r="F263">
        <v>14738</v>
      </c>
      <c r="G263">
        <v>16665</v>
      </c>
      <c r="H263">
        <v>15124</v>
      </c>
      <c r="I263">
        <v>15367</v>
      </c>
      <c r="J263">
        <v>15884</v>
      </c>
      <c r="K263">
        <v>16613</v>
      </c>
      <c r="L263">
        <v>15553</v>
      </c>
      <c r="M263">
        <v>15243</v>
      </c>
      <c r="N263">
        <v>14844</v>
      </c>
      <c r="O263">
        <v>10923</v>
      </c>
      <c r="P263">
        <v>14865</v>
      </c>
      <c r="Q263">
        <v>14033</v>
      </c>
      <c r="R263">
        <v>9195</v>
      </c>
      <c r="S263">
        <v>9283</v>
      </c>
      <c r="T263">
        <v>15004</v>
      </c>
      <c r="U263">
        <v>13274</v>
      </c>
      <c r="V263">
        <v>16947</v>
      </c>
      <c r="W263">
        <v>1646</v>
      </c>
      <c r="X263">
        <v>0</v>
      </c>
      <c r="Y263">
        <v>0</v>
      </c>
      <c r="Z263">
        <v>0</v>
      </c>
    </row>
    <row r="264" spans="1:26" x14ac:dyDescent="0.25">
      <c r="A264">
        <v>432</v>
      </c>
      <c r="B264" t="s">
        <v>259</v>
      </c>
      <c r="C264">
        <v>71936</v>
      </c>
      <c r="D264">
        <v>87107</v>
      </c>
      <c r="E264">
        <v>85142</v>
      </c>
      <c r="F264">
        <v>75560</v>
      </c>
      <c r="G264">
        <v>88169</v>
      </c>
      <c r="H264">
        <v>74552</v>
      </c>
      <c r="I264">
        <v>76962</v>
      </c>
      <c r="J264">
        <v>80705</v>
      </c>
      <c r="K264">
        <v>87666</v>
      </c>
      <c r="L264">
        <v>78239</v>
      </c>
      <c r="M264">
        <v>75347</v>
      </c>
      <c r="N264">
        <v>73385</v>
      </c>
      <c r="O264">
        <v>70409</v>
      </c>
      <c r="P264">
        <v>61938</v>
      </c>
      <c r="Q264">
        <v>64493</v>
      </c>
      <c r="R264">
        <v>80974</v>
      </c>
      <c r="S264">
        <v>76475</v>
      </c>
      <c r="T264">
        <v>77205</v>
      </c>
      <c r="U264">
        <v>92774</v>
      </c>
      <c r="V264">
        <v>84181</v>
      </c>
      <c r="W264">
        <v>3952</v>
      </c>
      <c r="X264">
        <v>0</v>
      </c>
      <c r="Y264">
        <v>0</v>
      </c>
      <c r="Z264">
        <v>0</v>
      </c>
    </row>
    <row r="265" spans="1:26" x14ac:dyDescent="0.25">
      <c r="A265">
        <v>433</v>
      </c>
      <c r="B265" t="s">
        <v>262</v>
      </c>
      <c r="C265">
        <v>12571</v>
      </c>
      <c r="D265">
        <v>14159</v>
      </c>
      <c r="E265">
        <v>14188</v>
      </c>
      <c r="F265">
        <v>13364</v>
      </c>
      <c r="G265">
        <v>14653</v>
      </c>
      <c r="H265">
        <v>13175</v>
      </c>
      <c r="I265">
        <v>13376</v>
      </c>
      <c r="J265">
        <v>13952</v>
      </c>
      <c r="K265">
        <v>14599</v>
      </c>
      <c r="L265">
        <v>13646</v>
      </c>
      <c r="M265">
        <v>13402</v>
      </c>
      <c r="N265">
        <v>12928</v>
      </c>
      <c r="O265">
        <v>10689</v>
      </c>
      <c r="P265">
        <v>8517</v>
      </c>
      <c r="Q265">
        <v>14608</v>
      </c>
      <c r="R265">
        <v>12566</v>
      </c>
      <c r="S265">
        <v>12074</v>
      </c>
      <c r="T265">
        <v>12075</v>
      </c>
      <c r="U265">
        <v>13401</v>
      </c>
      <c r="V265">
        <v>13758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434</v>
      </c>
      <c r="B266" t="s">
        <v>261</v>
      </c>
      <c r="C266">
        <v>26684</v>
      </c>
      <c r="D266">
        <v>30868</v>
      </c>
      <c r="E266">
        <v>30404</v>
      </c>
      <c r="F266">
        <v>27838</v>
      </c>
      <c r="G266">
        <v>31583</v>
      </c>
      <c r="H266">
        <v>27504</v>
      </c>
      <c r="I266">
        <v>28266</v>
      </c>
      <c r="J266">
        <v>29906</v>
      </c>
      <c r="K266">
        <v>31810</v>
      </c>
      <c r="L266">
        <v>28798</v>
      </c>
      <c r="M266">
        <v>28797</v>
      </c>
      <c r="N266">
        <v>27444</v>
      </c>
      <c r="O266">
        <v>20615</v>
      </c>
      <c r="P266">
        <v>25946</v>
      </c>
      <c r="Q266">
        <v>24919</v>
      </c>
      <c r="R266">
        <v>23326</v>
      </c>
      <c r="S266">
        <v>20587</v>
      </c>
      <c r="T266">
        <v>22375</v>
      </c>
      <c r="U266">
        <v>20212</v>
      </c>
      <c r="V266">
        <v>26556</v>
      </c>
      <c r="W266">
        <v>3737</v>
      </c>
      <c r="X266">
        <v>0</v>
      </c>
      <c r="Y266">
        <v>0</v>
      </c>
      <c r="Z266">
        <v>0</v>
      </c>
    </row>
    <row r="267" spans="1:26" x14ac:dyDescent="0.25">
      <c r="A267">
        <v>435</v>
      </c>
      <c r="B267" t="s">
        <v>260</v>
      </c>
      <c r="C267">
        <v>37612</v>
      </c>
      <c r="D267">
        <v>41108</v>
      </c>
      <c r="E267">
        <v>41795</v>
      </c>
      <c r="F267">
        <v>38202</v>
      </c>
      <c r="G267">
        <v>42774</v>
      </c>
      <c r="H267">
        <v>37866</v>
      </c>
      <c r="I267">
        <v>38312</v>
      </c>
      <c r="J267">
        <v>39593</v>
      </c>
      <c r="K267">
        <v>41338</v>
      </c>
      <c r="L267">
        <v>38958</v>
      </c>
      <c r="M267">
        <v>37010</v>
      </c>
      <c r="N267">
        <v>35181</v>
      </c>
      <c r="O267">
        <v>34162</v>
      </c>
      <c r="P267">
        <v>38182</v>
      </c>
      <c r="Q267">
        <v>33587</v>
      </c>
      <c r="R267">
        <v>30672</v>
      </c>
      <c r="S267">
        <v>32947</v>
      </c>
      <c r="T267">
        <v>35255</v>
      </c>
      <c r="U267">
        <v>36267</v>
      </c>
      <c r="V267">
        <v>40994</v>
      </c>
      <c r="W267">
        <v>1074</v>
      </c>
      <c r="X267">
        <v>0</v>
      </c>
      <c r="Y267">
        <v>0</v>
      </c>
      <c r="Z267">
        <v>0</v>
      </c>
    </row>
    <row r="268" spans="1:26" x14ac:dyDescent="0.25">
      <c r="A268">
        <v>436</v>
      </c>
      <c r="B268" t="s">
        <v>269</v>
      </c>
      <c r="C268">
        <v>170008</v>
      </c>
      <c r="D268">
        <v>167736</v>
      </c>
      <c r="E268">
        <v>170038</v>
      </c>
      <c r="F268">
        <v>159365</v>
      </c>
      <c r="G268">
        <v>152932</v>
      </c>
      <c r="H268">
        <v>170425</v>
      </c>
      <c r="I268">
        <v>173074</v>
      </c>
      <c r="J268">
        <v>162513</v>
      </c>
      <c r="K268">
        <v>166451</v>
      </c>
      <c r="L268">
        <v>178519</v>
      </c>
      <c r="M268">
        <v>170855</v>
      </c>
      <c r="N268">
        <v>183608</v>
      </c>
      <c r="O268">
        <v>175146</v>
      </c>
      <c r="P268">
        <v>141118</v>
      </c>
      <c r="Q268">
        <v>160798</v>
      </c>
      <c r="R268">
        <v>280874</v>
      </c>
      <c r="S268">
        <v>34431</v>
      </c>
      <c r="T268">
        <v>187199</v>
      </c>
      <c r="U268">
        <v>172031</v>
      </c>
      <c r="V268">
        <v>240043</v>
      </c>
      <c r="W268">
        <v>182073</v>
      </c>
      <c r="X268">
        <v>0</v>
      </c>
      <c r="Y268">
        <v>0</v>
      </c>
      <c r="Z268">
        <v>0</v>
      </c>
    </row>
    <row r="269" spans="1:26" x14ac:dyDescent="0.25">
      <c r="A269">
        <v>437</v>
      </c>
      <c r="B269" t="s">
        <v>264</v>
      </c>
      <c r="C269">
        <v>21974</v>
      </c>
      <c r="D269">
        <v>21435</v>
      </c>
      <c r="E269">
        <v>19790</v>
      </c>
      <c r="F269">
        <v>72892</v>
      </c>
      <c r="G269">
        <v>17606</v>
      </c>
      <c r="H269">
        <v>18188</v>
      </c>
      <c r="I269">
        <v>18627</v>
      </c>
      <c r="J269">
        <v>19696</v>
      </c>
      <c r="K269">
        <v>18894</v>
      </c>
      <c r="L269">
        <v>19763</v>
      </c>
      <c r="M269">
        <v>17692</v>
      </c>
      <c r="N269">
        <v>18277</v>
      </c>
      <c r="O269">
        <v>71254</v>
      </c>
      <c r="P269">
        <v>29797</v>
      </c>
      <c r="Q269">
        <v>13872</v>
      </c>
      <c r="R269">
        <v>20913</v>
      </c>
      <c r="S269">
        <v>12412</v>
      </c>
      <c r="T269">
        <v>13000</v>
      </c>
      <c r="U269">
        <v>17623</v>
      </c>
      <c r="V269">
        <v>23454</v>
      </c>
      <c r="W269">
        <v>25746</v>
      </c>
      <c r="X269">
        <v>0</v>
      </c>
      <c r="Y269">
        <v>0</v>
      </c>
      <c r="Z269">
        <v>0</v>
      </c>
    </row>
    <row r="270" spans="1:26" x14ac:dyDescent="0.25">
      <c r="A270">
        <v>438</v>
      </c>
      <c r="B270" t="s">
        <v>265</v>
      </c>
      <c r="C270">
        <v>264229</v>
      </c>
      <c r="D270">
        <v>235939</v>
      </c>
      <c r="E270">
        <v>284240</v>
      </c>
      <c r="F270">
        <v>220985</v>
      </c>
      <c r="G270">
        <v>221775</v>
      </c>
      <c r="H270">
        <v>224910</v>
      </c>
      <c r="I270">
        <v>228685</v>
      </c>
      <c r="J270">
        <v>235316</v>
      </c>
      <c r="K270">
        <v>255523</v>
      </c>
      <c r="L270">
        <v>266304</v>
      </c>
      <c r="M270">
        <v>229108</v>
      </c>
      <c r="N270">
        <v>260841</v>
      </c>
      <c r="O270">
        <v>171141</v>
      </c>
      <c r="P270">
        <v>305267</v>
      </c>
      <c r="Q270">
        <v>199672</v>
      </c>
      <c r="R270">
        <v>210566</v>
      </c>
      <c r="S270">
        <v>207015</v>
      </c>
      <c r="T270">
        <v>174261</v>
      </c>
      <c r="U270">
        <v>258658</v>
      </c>
      <c r="V270">
        <v>194053</v>
      </c>
      <c r="W270">
        <v>226984</v>
      </c>
      <c r="X270">
        <v>0</v>
      </c>
      <c r="Y270">
        <v>0</v>
      </c>
      <c r="Z270">
        <v>0</v>
      </c>
    </row>
    <row r="271" spans="1:26" x14ac:dyDescent="0.25">
      <c r="A271">
        <v>439</v>
      </c>
      <c r="B271" t="s">
        <v>268</v>
      </c>
      <c r="C271">
        <v>47921</v>
      </c>
      <c r="D271">
        <v>38394</v>
      </c>
      <c r="E271">
        <v>45350</v>
      </c>
      <c r="F271">
        <v>44640</v>
      </c>
      <c r="G271">
        <v>31000</v>
      </c>
      <c r="H271">
        <v>48953</v>
      </c>
      <c r="I271">
        <v>40992</v>
      </c>
      <c r="J271">
        <v>37426</v>
      </c>
      <c r="K271">
        <v>38796</v>
      </c>
      <c r="L271">
        <v>40794</v>
      </c>
      <c r="M271">
        <v>50410</v>
      </c>
      <c r="N271">
        <v>38301</v>
      </c>
      <c r="O271">
        <v>45441</v>
      </c>
      <c r="P271">
        <v>41130</v>
      </c>
      <c r="Q271">
        <v>35883</v>
      </c>
      <c r="R271">
        <v>44939</v>
      </c>
      <c r="S271">
        <v>39450</v>
      </c>
      <c r="T271">
        <v>24399</v>
      </c>
      <c r="U271">
        <v>59814</v>
      </c>
      <c r="V271">
        <v>29106</v>
      </c>
      <c r="W271">
        <v>38516</v>
      </c>
      <c r="X271">
        <v>0</v>
      </c>
      <c r="Y271">
        <v>0</v>
      </c>
      <c r="Z271">
        <v>0</v>
      </c>
    </row>
    <row r="272" spans="1:26" x14ac:dyDescent="0.25">
      <c r="A272">
        <v>440</v>
      </c>
      <c r="B272" t="s">
        <v>267</v>
      </c>
      <c r="C272">
        <v>126087</v>
      </c>
      <c r="D272">
        <v>101741</v>
      </c>
      <c r="E272">
        <v>102924</v>
      </c>
      <c r="F272">
        <v>128548</v>
      </c>
      <c r="G272">
        <v>90725</v>
      </c>
      <c r="H272">
        <v>96515</v>
      </c>
      <c r="I272">
        <v>99414</v>
      </c>
      <c r="J272">
        <v>98712</v>
      </c>
      <c r="K272">
        <v>101483</v>
      </c>
      <c r="L272">
        <v>104120</v>
      </c>
      <c r="M272">
        <v>101512</v>
      </c>
      <c r="N272">
        <v>95126</v>
      </c>
      <c r="O272">
        <v>118745</v>
      </c>
      <c r="P272">
        <v>72966</v>
      </c>
      <c r="Q272">
        <v>61138</v>
      </c>
      <c r="R272">
        <v>94460</v>
      </c>
      <c r="S272">
        <v>75217</v>
      </c>
      <c r="T272">
        <v>90732</v>
      </c>
      <c r="U272">
        <v>95547</v>
      </c>
      <c r="V272">
        <v>82427</v>
      </c>
      <c r="W272">
        <v>61669</v>
      </c>
      <c r="X272">
        <v>0</v>
      </c>
      <c r="Y272">
        <v>0</v>
      </c>
      <c r="Z272">
        <v>0</v>
      </c>
    </row>
    <row r="273" spans="1:26" x14ac:dyDescent="0.25">
      <c r="A273">
        <v>441</v>
      </c>
      <c r="B273" t="s">
        <v>266</v>
      </c>
      <c r="C273">
        <v>124713</v>
      </c>
      <c r="D273">
        <v>121580</v>
      </c>
      <c r="E273">
        <v>116598</v>
      </c>
      <c r="F273">
        <v>110575</v>
      </c>
      <c r="G273">
        <v>111219</v>
      </c>
      <c r="H273">
        <v>99883</v>
      </c>
      <c r="I273">
        <v>88916</v>
      </c>
      <c r="J273">
        <v>80386</v>
      </c>
      <c r="K273">
        <v>69745</v>
      </c>
      <c r="L273">
        <v>60984</v>
      </c>
      <c r="M273">
        <v>41858</v>
      </c>
      <c r="N273">
        <v>22755</v>
      </c>
      <c r="O273">
        <v>119289</v>
      </c>
      <c r="P273">
        <v>108246</v>
      </c>
      <c r="Q273">
        <v>108909</v>
      </c>
      <c r="R273">
        <v>106623</v>
      </c>
      <c r="S273">
        <v>126432</v>
      </c>
      <c r="T273">
        <v>104578</v>
      </c>
      <c r="U273">
        <v>93052</v>
      </c>
      <c r="V273">
        <v>83614</v>
      </c>
      <c r="W273">
        <v>66178</v>
      </c>
      <c r="X273">
        <v>0</v>
      </c>
      <c r="Y273">
        <v>0</v>
      </c>
      <c r="Z273">
        <v>0</v>
      </c>
    </row>
    <row r="274" spans="1:26" x14ac:dyDescent="0.25">
      <c r="A274">
        <v>442</v>
      </c>
      <c r="B274" t="s">
        <v>275</v>
      </c>
      <c r="C274">
        <v>64439</v>
      </c>
      <c r="D274">
        <v>70902</v>
      </c>
      <c r="E274">
        <v>64247</v>
      </c>
      <c r="F274">
        <v>72966</v>
      </c>
      <c r="G274">
        <v>67810</v>
      </c>
      <c r="H274">
        <v>68134</v>
      </c>
      <c r="I274">
        <v>63816</v>
      </c>
      <c r="J274">
        <v>68263</v>
      </c>
      <c r="K274">
        <v>63332</v>
      </c>
      <c r="L274">
        <v>70392</v>
      </c>
      <c r="M274">
        <v>62838</v>
      </c>
      <c r="N274">
        <v>70983</v>
      </c>
      <c r="O274">
        <v>73743</v>
      </c>
      <c r="P274">
        <v>68365</v>
      </c>
      <c r="Q274">
        <v>60837</v>
      </c>
      <c r="R274">
        <v>68827</v>
      </c>
      <c r="S274">
        <v>57434</v>
      </c>
      <c r="T274">
        <v>65823</v>
      </c>
      <c r="U274">
        <v>62123</v>
      </c>
      <c r="V274">
        <v>65886</v>
      </c>
      <c r="W274">
        <v>3378</v>
      </c>
      <c r="X274">
        <v>0</v>
      </c>
      <c r="Y274">
        <v>0</v>
      </c>
      <c r="Z274">
        <v>0</v>
      </c>
    </row>
    <row r="275" spans="1:26" x14ac:dyDescent="0.25">
      <c r="A275">
        <v>443</v>
      </c>
      <c r="B275" t="s">
        <v>270</v>
      </c>
      <c r="C275">
        <v>24146</v>
      </c>
      <c r="D275">
        <v>20091</v>
      </c>
      <c r="E275">
        <v>23842</v>
      </c>
      <c r="F275">
        <v>25518</v>
      </c>
      <c r="G275">
        <v>19077</v>
      </c>
      <c r="H275">
        <v>23660</v>
      </c>
      <c r="I275">
        <v>15475</v>
      </c>
      <c r="J275">
        <v>16240</v>
      </c>
      <c r="K275">
        <v>15429</v>
      </c>
      <c r="L275">
        <v>16923</v>
      </c>
      <c r="M275">
        <v>16067</v>
      </c>
      <c r="N275">
        <v>17130</v>
      </c>
      <c r="O275">
        <v>21801</v>
      </c>
      <c r="P275">
        <v>20613</v>
      </c>
      <c r="Q275">
        <v>23883</v>
      </c>
      <c r="R275">
        <v>20813</v>
      </c>
      <c r="S275">
        <v>13371</v>
      </c>
      <c r="T275">
        <v>22378</v>
      </c>
      <c r="U275">
        <v>22403</v>
      </c>
      <c r="V275">
        <v>22384</v>
      </c>
      <c r="W275">
        <v>3965</v>
      </c>
      <c r="X275">
        <v>0</v>
      </c>
      <c r="Y275">
        <v>0</v>
      </c>
      <c r="Z275">
        <v>0</v>
      </c>
    </row>
    <row r="276" spans="1:26" x14ac:dyDescent="0.25">
      <c r="A276">
        <v>444</v>
      </c>
      <c r="B276" t="s">
        <v>271</v>
      </c>
      <c r="C276">
        <v>104032</v>
      </c>
      <c r="D276">
        <v>108828</v>
      </c>
      <c r="E276">
        <v>104370</v>
      </c>
      <c r="F276">
        <v>108517</v>
      </c>
      <c r="G276">
        <v>102548</v>
      </c>
      <c r="H276">
        <v>107574</v>
      </c>
      <c r="I276">
        <v>99646</v>
      </c>
      <c r="J276">
        <v>95273</v>
      </c>
      <c r="K276">
        <v>91628</v>
      </c>
      <c r="L276">
        <v>103112</v>
      </c>
      <c r="M276">
        <v>80935</v>
      </c>
      <c r="N276">
        <v>108022</v>
      </c>
      <c r="O276">
        <v>98970</v>
      </c>
      <c r="P276">
        <v>102093</v>
      </c>
      <c r="Q276">
        <v>99684</v>
      </c>
      <c r="R276">
        <v>90899</v>
      </c>
      <c r="S276">
        <v>84409</v>
      </c>
      <c r="T276">
        <v>91815</v>
      </c>
      <c r="U276">
        <v>102093</v>
      </c>
      <c r="V276">
        <v>90842</v>
      </c>
      <c r="W276">
        <v>11337</v>
      </c>
      <c r="X276">
        <v>0</v>
      </c>
      <c r="Y276">
        <v>0</v>
      </c>
      <c r="Z276">
        <v>0</v>
      </c>
    </row>
    <row r="277" spans="1:26" x14ac:dyDescent="0.25">
      <c r="A277">
        <v>445</v>
      </c>
      <c r="B277" t="s">
        <v>274</v>
      </c>
      <c r="C277">
        <v>26761</v>
      </c>
      <c r="D277">
        <v>26702</v>
      </c>
      <c r="E277">
        <v>25843</v>
      </c>
      <c r="F277">
        <v>24169</v>
      </c>
      <c r="G277">
        <v>28016</v>
      </c>
      <c r="H277">
        <v>28001</v>
      </c>
      <c r="I277">
        <v>26465</v>
      </c>
      <c r="J277">
        <v>27473</v>
      </c>
      <c r="K277">
        <v>27274</v>
      </c>
      <c r="L277">
        <v>26463</v>
      </c>
      <c r="M277">
        <v>26684</v>
      </c>
      <c r="N277">
        <v>28824</v>
      </c>
      <c r="O277">
        <v>26723</v>
      </c>
      <c r="P277">
        <v>26354</v>
      </c>
      <c r="Q277">
        <v>25636</v>
      </c>
      <c r="R277">
        <v>27706</v>
      </c>
      <c r="S277">
        <v>25880</v>
      </c>
      <c r="T277">
        <v>26867</v>
      </c>
      <c r="U277">
        <v>24881</v>
      </c>
      <c r="V277">
        <v>25480</v>
      </c>
      <c r="W277">
        <v>4637</v>
      </c>
      <c r="X277">
        <v>0</v>
      </c>
      <c r="Y277">
        <v>0</v>
      </c>
      <c r="Z277">
        <v>0</v>
      </c>
    </row>
    <row r="278" spans="1:26" x14ac:dyDescent="0.25">
      <c r="A278">
        <v>446</v>
      </c>
      <c r="B278" t="s">
        <v>273</v>
      </c>
      <c r="C278">
        <v>49710</v>
      </c>
      <c r="D278">
        <v>50751</v>
      </c>
      <c r="E278">
        <v>47100</v>
      </c>
      <c r="F278">
        <v>54669</v>
      </c>
      <c r="G278">
        <v>53383</v>
      </c>
      <c r="H278">
        <v>50288</v>
      </c>
      <c r="I278">
        <v>51181</v>
      </c>
      <c r="J278">
        <v>51550</v>
      </c>
      <c r="K278">
        <v>52078</v>
      </c>
      <c r="L278">
        <v>54506</v>
      </c>
      <c r="M278">
        <v>46088</v>
      </c>
      <c r="N278">
        <v>55519</v>
      </c>
      <c r="O278">
        <v>43735</v>
      </c>
      <c r="P278">
        <v>51239</v>
      </c>
      <c r="Q278">
        <v>49868</v>
      </c>
      <c r="R278">
        <v>50351</v>
      </c>
      <c r="S278">
        <v>42330</v>
      </c>
      <c r="T278">
        <v>45691</v>
      </c>
      <c r="U278">
        <v>46937</v>
      </c>
      <c r="V278">
        <v>51571</v>
      </c>
      <c r="W278">
        <v>6280</v>
      </c>
      <c r="X278">
        <v>0</v>
      </c>
      <c r="Y278">
        <v>0</v>
      </c>
      <c r="Z278">
        <v>0</v>
      </c>
    </row>
    <row r="279" spans="1:26" x14ac:dyDescent="0.25">
      <c r="A279">
        <v>447</v>
      </c>
      <c r="B279" t="s">
        <v>272</v>
      </c>
      <c r="C279">
        <v>73302</v>
      </c>
      <c r="D279">
        <v>72265</v>
      </c>
      <c r="E279">
        <v>60227</v>
      </c>
      <c r="F279">
        <v>63666</v>
      </c>
      <c r="G279">
        <v>62129</v>
      </c>
      <c r="H279">
        <v>68719</v>
      </c>
      <c r="I279">
        <v>60869</v>
      </c>
      <c r="J279">
        <v>61754</v>
      </c>
      <c r="K279">
        <v>60709</v>
      </c>
      <c r="L279">
        <v>50192</v>
      </c>
      <c r="M279">
        <v>52257</v>
      </c>
      <c r="N279">
        <v>55716</v>
      </c>
      <c r="O279">
        <v>64352</v>
      </c>
      <c r="P279">
        <v>74277</v>
      </c>
      <c r="Q279">
        <v>65960</v>
      </c>
      <c r="R279">
        <v>69576</v>
      </c>
      <c r="S279">
        <v>58695</v>
      </c>
      <c r="T279">
        <v>63155</v>
      </c>
      <c r="U279">
        <v>64860</v>
      </c>
      <c r="V279">
        <v>68844</v>
      </c>
      <c r="W279">
        <v>5760</v>
      </c>
      <c r="X279">
        <v>0</v>
      </c>
      <c r="Y279">
        <v>0</v>
      </c>
      <c r="Z279">
        <v>0</v>
      </c>
    </row>
    <row r="280" spans="1:26" x14ac:dyDescent="0.25">
      <c r="A280">
        <v>454</v>
      </c>
      <c r="B280" t="s">
        <v>281</v>
      </c>
      <c r="C280">
        <v>80516</v>
      </c>
      <c r="D280">
        <v>82218</v>
      </c>
      <c r="E280">
        <v>85024</v>
      </c>
      <c r="F280">
        <v>81844</v>
      </c>
      <c r="G280">
        <v>79248</v>
      </c>
      <c r="H280">
        <v>81900</v>
      </c>
      <c r="I280">
        <v>83913</v>
      </c>
      <c r="J280">
        <v>82476</v>
      </c>
      <c r="K280">
        <v>85006</v>
      </c>
      <c r="L280">
        <v>79787</v>
      </c>
      <c r="M280">
        <v>78381</v>
      </c>
      <c r="N280">
        <v>80612</v>
      </c>
      <c r="O280">
        <v>73246</v>
      </c>
      <c r="P280">
        <v>79874</v>
      </c>
      <c r="Q280">
        <v>78917</v>
      </c>
      <c r="R280">
        <v>72089</v>
      </c>
      <c r="S280">
        <v>67673</v>
      </c>
      <c r="T280">
        <v>77421</v>
      </c>
      <c r="U280">
        <v>80863</v>
      </c>
      <c r="V280">
        <v>69773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455</v>
      </c>
      <c r="B281" t="s">
        <v>276</v>
      </c>
      <c r="C281">
        <v>3489</v>
      </c>
      <c r="D281">
        <v>3563</v>
      </c>
      <c r="E281">
        <v>3684</v>
      </c>
      <c r="F281">
        <v>3547</v>
      </c>
      <c r="G281">
        <v>3434</v>
      </c>
      <c r="H281">
        <v>3549</v>
      </c>
      <c r="I281">
        <v>3636</v>
      </c>
      <c r="J281">
        <v>3574</v>
      </c>
      <c r="K281">
        <v>3684</v>
      </c>
      <c r="L281">
        <v>3457</v>
      </c>
      <c r="M281">
        <v>3396</v>
      </c>
      <c r="N281">
        <v>3493</v>
      </c>
      <c r="O281">
        <v>3174</v>
      </c>
      <c r="P281">
        <v>3461</v>
      </c>
      <c r="Q281">
        <v>3420</v>
      </c>
      <c r="R281">
        <v>3124</v>
      </c>
      <c r="S281">
        <v>2932</v>
      </c>
      <c r="T281">
        <v>3355</v>
      </c>
      <c r="U281">
        <v>3504</v>
      </c>
      <c r="V281">
        <v>11629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456</v>
      </c>
      <c r="B282" t="s">
        <v>277</v>
      </c>
      <c r="C282">
        <v>93935</v>
      </c>
      <c r="D282">
        <v>95921</v>
      </c>
      <c r="E282">
        <v>99194</v>
      </c>
      <c r="F282">
        <v>95484</v>
      </c>
      <c r="G282">
        <v>92457</v>
      </c>
      <c r="H282">
        <v>95550</v>
      </c>
      <c r="I282">
        <v>97899</v>
      </c>
      <c r="J282">
        <v>96222</v>
      </c>
      <c r="K282">
        <v>99174</v>
      </c>
      <c r="L282">
        <v>93085</v>
      </c>
      <c r="M282">
        <v>91444</v>
      </c>
      <c r="N282">
        <v>94047</v>
      </c>
      <c r="O282">
        <v>85454</v>
      </c>
      <c r="P282">
        <v>93187</v>
      </c>
      <c r="Q282">
        <v>92070</v>
      </c>
      <c r="R282">
        <v>84104</v>
      </c>
      <c r="S282">
        <v>78951</v>
      </c>
      <c r="T282">
        <v>90325</v>
      </c>
      <c r="U282">
        <v>94343</v>
      </c>
      <c r="V282">
        <v>74972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457</v>
      </c>
      <c r="B283" t="s">
        <v>280</v>
      </c>
      <c r="C283">
        <v>11272</v>
      </c>
      <c r="D283">
        <v>11510</v>
      </c>
      <c r="E283">
        <v>11903</v>
      </c>
      <c r="F283">
        <v>11458</v>
      </c>
      <c r="G283">
        <v>11095</v>
      </c>
      <c r="H283">
        <v>11466</v>
      </c>
      <c r="I283">
        <v>11748</v>
      </c>
      <c r="J283">
        <v>11547</v>
      </c>
      <c r="K283">
        <v>11901</v>
      </c>
      <c r="L283">
        <v>11170</v>
      </c>
      <c r="M283">
        <v>10973</v>
      </c>
      <c r="N283">
        <v>11286</v>
      </c>
      <c r="O283">
        <v>10254</v>
      </c>
      <c r="P283">
        <v>11182</v>
      </c>
      <c r="Q283">
        <v>11048</v>
      </c>
      <c r="R283">
        <v>10092</v>
      </c>
      <c r="S283">
        <v>9474</v>
      </c>
      <c r="T283">
        <v>10839</v>
      </c>
      <c r="U283">
        <v>11321</v>
      </c>
      <c r="V283">
        <v>9045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458</v>
      </c>
      <c r="B284" t="s">
        <v>279</v>
      </c>
      <c r="C284">
        <v>40258</v>
      </c>
      <c r="D284">
        <v>41109</v>
      </c>
      <c r="E284">
        <v>42512</v>
      </c>
      <c r="F284">
        <v>40922</v>
      </c>
      <c r="G284">
        <v>39624</v>
      </c>
      <c r="H284">
        <v>40950</v>
      </c>
      <c r="I284">
        <v>41957</v>
      </c>
      <c r="J284">
        <v>41238</v>
      </c>
      <c r="K284">
        <v>42503</v>
      </c>
      <c r="L284">
        <v>39894</v>
      </c>
      <c r="M284">
        <v>39190</v>
      </c>
      <c r="N284">
        <v>40306</v>
      </c>
      <c r="O284">
        <v>36623</v>
      </c>
      <c r="P284">
        <v>39937</v>
      </c>
      <c r="Q284">
        <v>39459</v>
      </c>
      <c r="R284">
        <v>36044</v>
      </c>
      <c r="S284">
        <v>33836</v>
      </c>
      <c r="T284">
        <v>38711</v>
      </c>
      <c r="U284">
        <v>40433</v>
      </c>
      <c r="V284">
        <v>46515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459</v>
      </c>
      <c r="B285" t="s">
        <v>278</v>
      </c>
      <c r="C285">
        <v>34890</v>
      </c>
      <c r="D285">
        <v>35628</v>
      </c>
      <c r="E285">
        <v>36844</v>
      </c>
      <c r="F285">
        <v>35466</v>
      </c>
      <c r="G285">
        <v>34341</v>
      </c>
      <c r="H285">
        <v>35490</v>
      </c>
      <c r="I285">
        <v>36362</v>
      </c>
      <c r="J285">
        <v>35739</v>
      </c>
      <c r="K285">
        <v>36836</v>
      </c>
      <c r="L285">
        <v>34575</v>
      </c>
      <c r="M285">
        <v>33965</v>
      </c>
      <c r="N285">
        <v>34932</v>
      </c>
      <c r="O285">
        <v>31740</v>
      </c>
      <c r="P285">
        <v>34612</v>
      </c>
      <c r="Q285">
        <v>34198</v>
      </c>
      <c r="R285">
        <v>31238</v>
      </c>
      <c r="S285">
        <v>29325</v>
      </c>
      <c r="T285">
        <v>33549</v>
      </c>
      <c r="U285">
        <v>35042</v>
      </c>
      <c r="V285">
        <v>43931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460</v>
      </c>
      <c r="B286" t="s">
        <v>287</v>
      </c>
      <c r="C286">
        <v>145235</v>
      </c>
      <c r="D286">
        <v>153400</v>
      </c>
      <c r="E286">
        <v>149553</v>
      </c>
      <c r="F286">
        <v>155092</v>
      </c>
      <c r="G286">
        <v>147340</v>
      </c>
      <c r="H286">
        <v>150316</v>
      </c>
      <c r="I286">
        <v>148011</v>
      </c>
      <c r="J286">
        <v>151021</v>
      </c>
      <c r="K286">
        <v>148620</v>
      </c>
      <c r="L286">
        <v>150179</v>
      </c>
      <c r="M286">
        <v>141219</v>
      </c>
      <c r="N286">
        <v>151595</v>
      </c>
      <c r="O286">
        <v>147326</v>
      </c>
      <c r="P286">
        <v>151809</v>
      </c>
      <c r="Q286">
        <v>141414</v>
      </c>
      <c r="R286">
        <v>141308</v>
      </c>
      <c r="S286">
        <v>125444</v>
      </c>
      <c r="T286">
        <v>146692</v>
      </c>
      <c r="U286">
        <v>144920</v>
      </c>
      <c r="V286">
        <v>137315</v>
      </c>
      <c r="W286">
        <v>3687</v>
      </c>
      <c r="X286">
        <v>0</v>
      </c>
      <c r="Y286">
        <v>0</v>
      </c>
      <c r="Z286">
        <v>0</v>
      </c>
    </row>
    <row r="287" spans="1:26" x14ac:dyDescent="0.25">
      <c r="A287">
        <v>461</v>
      </c>
      <c r="B287" t="s">
        <v>282</v>
      </c>
      <c r="C287">
        <v>27660</v>
      </c>
      <c r="D287">
        <v>23679</v>
      </c>
      <c r="E287">
        <v>27551</v>
      </c>
      <c r="F287">
        <v>29090</v>
      </c>
      <c r="G287">
        <v>22536</v>
      </c>
      <c r="H287">
        <v>27234</v>
      </c>
      <c r="I287">
        <v>19136</v>
      </c>
      <c r="J287">
        <v>19839</v>
      </c>
      <c r="K287">
        <v>19138</v>
      </c>
      <c r="L287">
        <v>20380</v>
      </c>
      <c r="M287">
        <v>19463</v>
      </c>
      <c r="N287">
        <v>20623</v>
      </c>
      <c r="O287">
        <v>24975</v>
      </c>
      <c r="P287">
        <v>24074</v>
      </c>
      <c r="Q287">
        <v>27793</v>
      </c>
      <c r="R287">
        <v>23937</v>
      </c>
      <c r="S287">
        <v>16303</v>
      </c>
      <c r="T287">
        <v>26064</v>
      </c>
      <c r="U287">
        <v>26229</v>
      </c>
      <c r="V287">
        <v>34013</v>
      </c>
      <c r="W287">
        <v>3999</v>
      </c>
      <c r="X287">
        <v>0</v>
      </c>
      <c r="Y287">
        <v>0</v>
      </c>
      <c r="Z287">
        <v>0</v>
      </c>
    </row>
    <row r="288" spans="1:26" x14ac:dyDescent="0.25">
      <c r="A288">
        <v>462</v>
      </c>
      <c r="B288" t="s">
        <v>283</v>
      </c>
      <c r="C288">
        <v>197992</v>
      </c>
      <c r="D288">
        <v>204774</v>
      </c>
      <c r="E288">
        <v>203589</v>
      </c>
      <c r="F288">
        <v>204026</v>
      </c>
      <c r="G288">
        <v>195030</v>
      </c>
      <c r="H288">
        <v>203149</v>
      </c>
      <c r="I288">
        <v>197570</v>
      </c>
      <c r="J288">
        <v>191520</v>
      </c>
      <c r="K288">
        <v>190827</v>
      </c>
      <c r="L288">
        <v>196197</v>
      </c>
      <c r="M288">
        <v>172379</v>
      </c>
      <c r="N288">
        <v>202069</v>
      </c>
      <c r="O288">
        <v>184609</v>
      </c>
      <c r="P288">
        <v>195513</v>
      </c>
      <c r="Q288">
        <v>192053</v>
      </c>
      <c r="R288">
        <v>175682</v>
      </c>
      <c r="S288">
        <v>163392</v>
      </c>
      <c r="T288">
        <v>182547</v>
      </c>
      <c r="U288">
        <v>196763</v>
      </c>
      <c r="V288">
        <v>166846</v>
      </c>
      <c r="W288">
        <v>11665</v>
      </c>
      <c r="X288">
        <v>0</v>
      </c>
      <c r="Y288">
        <v>0</v>
      </c>
      <c r="Z288">
        <v>0</v>
      </c>
    </row>
    <row r="289" spans="1:26" x14ac:dyDescent="0.25">
      <c r="A289">
        <v>463</v>
      </c>
      <c r="B289" t="s">
        <v>286</v>
      </c>
      <c r="C289">
        <v>38063</v>
      </c>
      <c r="D289">
        <v>38242</v>
      </c>
      <c r="E289">
        <v>37777</v>
      </c>
      <c r="F289">
        <v>35658</v>
      </c>
      <c r="G289">
        <v>39142</v>
      </c>
      <c r="H289">
        <v>39498</v>
      </c>
      <c r="I289">
        <v>38244</v>
      </c>
      <c r="J289">
        <v>39051</v>
      </c>
      <c r="K289">
        <v>39206</v>
      </c>
      <c r="L289">
        <v>37633</v>
      </c>
      <c r="M289">
        <v>37657</v>
      </c>
      <c r="N289">
        <v>40110</v>
      </c>
      <c r="O289">
        <v>37033</v>
      </c>
      <c r="P289">
        <v>37551</v>
      </c>
      <c r="Q289">
        <v>36871</v>
      </c>
      <c r="R289">
        <v>37962</v>
      </c>
      <c r="S289">
        <v>35504</v>
      </c>
      <c r="T289">
        <v>37706</v>
      </c>
      <c r="U289">
        <v>36279</v>
      </c>
      <c r="V289">
        <v>34708</v>
      </c>
      <c r="W289">
        <v>4637</v>
      </c>
      <c r="X289">
        <v>0</v>
      </c>
      <c r="Y289">
        <v>0</v>
      </c>
      <c r="Z289">
        <v>0</v>
      </c>
    </row>
    <row r="290" spans="1:26" x14ac:dyDescent="0.25">
      <c r="A290">
        <v>464</v>
      </c>
      <c r="B290" t="s">
        <v>285</v>
      </c>
      <c r="C290">
        <v>89972</v>
      </c>
      <c r="D290">
        <v>91864</v>
      </c>
      <c r="E290">
        <v>89616</v>
      </c>
      <c r="F290">
        <v>95595</v>
      </c>
      <c r="G290">
        <v>93011</v>
      </c>
      <c r="H290">
        <v>91242</v>
      </c>
      <c r="I290">
        <v>93142</v>
      </c>
      <c r="J290">
        <v>92792</v>
      </c>
      <c r="K290">
        <v>94585</v>
      </c>
      <c r="L290">
        <v>94400</v>
      </c>
      <c r="M290">
        <v>85278</v>
      </c>
      <c r="N290">
        <v>95825</v>
      </c>
      <c r="O290">
        <v>80427</v>
      </c>
      <c r="P290">
        <v>91467</v>
      </c>
      <c r="Q290">
        <v>89597</v>
      </c>
      <c r="R290">
        <v>86490</v>
      </c>
      <c r="S290">
        <v>76514</v>
      </c>
      <c r="T290">
        <v>84456</v>
      </c>
      <c r="U290">
        <v>87448</v>
      </c>
      <c r="V290">
        <v>98172</v>
      </c>
      <c r="W290">
        <v>6348</v>
      </c>
      <c r="X290">
        <v>0</v>
      </c>
      <c r="Y290">
        <v>0</v>
      </c>
      <c r="Z290">
        <v>0</v>
      </c>
    </row>
    <row r="291" spans="1:26" x14ac:dyDescent="0.25">
      <c r="A291">
        <v>465</v>
      </c>
      <c r="B291" t="s">
        <v>284</v>
      </c>
      <c r="C291">
        <v>109480</v>
      </c>
      <c r="D291">
        <v>109181</v>
      </c>
      <c r="E291">
        <v>98369</v>
      </c>
      <c r="F291">
        <v>100430</v>
      </c>
      <c r="G291">
        <v>97768</v>
      </c>
      <c r="H291">
        <v>105507</v>
      </c>
      <c r="I291">
        <v>98529</v>
      </c>
      <c r="J291">
        <v>98791</v>
      </c>
      <c r="K291">
        <v>98843</v>
      </c>
      <c r="L291">
        <v>84767</v>
      </c>
      <c r="M291">
        <v>86222</v>
      </c>
      <c r="N291">
        <v>90648</v>
      </c>
      <c r="O291">
        <v>97662</v>
      </c>
      <c r="P291">
        <v>109153</v>
      </c>
      <c r="Q291">
        <v>100300</v>
      </c>
      <c r="R291">
        <v>100828</v>
      </c>
      <c r="S291">
        <v>88507</v>
      </c>
      <c r="T291">
        <v>96716</v>
      </c>
      <c r="U291">
        <v>100213</v>
      </c>
      <c r="V291">
        <v>113090</v>
      </c>
      <c r="W291">
        <v>5889</v>
      </c>
      <c r="X291">
        <v>0</v>
      </c>
      <c r="Y291">
        <v>0</v>
      </c>
      <c r="Z291">
        <v>0</v>
      </c>
    </row>
    <row r="292" spans="1:26" x14ac:dyDescent="0.25">
      <c r="A292">
        <v>466</v>
      </c>
      <c r="B292" t="s">
        <v>293</v>
      </c>
      <c r="C292">
        <v>24773</v>
      </c>
      <c r="D292">
        <v>14336</v>
      </c>
      <c r="E292">
        <v>20485</v>
      </c>
      <c r="F292">
        <v>4273</v>
      </c>
      <c r="G292">
        <v>5592</v>
      </c>
      <c r="H292">
        <v>20109</v>
      </c>
      <c r="I292">
        <v>25063</v>
      </c>
      <c r="J292">
        <v>11492</v>
      </c>
      <c r="K292">
        <v>17831</v>
      </c>
      <c r="L292">
        <v>28340</v>
      </c>
      <c r="M292">
        <v>29636</v>
      </c>
      <c r="N292">
        <v>32013</v>
      </c>
      <c r="O292">
        <v>27820</v>
      </c>
      <c r="P292">
        <v>-10691</v>
      </c>
      <c r="Q292">
        <v>19384</v>
      </c>
      <c r="R292">
        <v>139566</v>
      </c>
      <c r="S292">
        <v>-91013</v>
      </c>
      <c r="T292">
        <v>40507</v>
      </c>
      <c r="U292">
        <v>27111</v>
      </c>
      <c r="V292">
        <v>102728</v>
      </c>
      <c r="W292">
        <v>178386</v>
      </c>
      <c r="X292">
        <v>0</v>
      </c>
      <c r="Y292">
        <v>0</v>
      </c>
      <c r="Z292">
        <v>0</v>
      </c>
    </row>
    <row r="293" spans="1:26" x14ac:dyDescent="0.25">
      <c r="A293">
        <v>467</v>
      </c>
      <c r="B293" t="s">
        <v>288</v>
      </c>
      <c r="C293">
        <v>-5686</v>
      </c>
      <c r="D293">
        <v>-2244</v>
      </c>
      <c r="E293">
        <v>-7761</v>
      </c>
      <c r="F293">
        <v>43802</v>
      </c>
      <c r="G293">
        <v>-4930</v>
      </c>
      <c r="H293">
        <v>-9046</v>
      </c>
      <c r="I293">
        <v>-509</v>
      </c>
      <c r="J293">
        <v>-143</v>
      </c>
      <c r="K293">
        <v>-244</v>
      </c>
      <c r="L293">
        <v>-617</v>
      </c>
      <c r="M293">
        <v>-1771</v>
      </c>
      <c r="N293">
        <v>-2346</v>
      </c>
      <c r="O293">
        <v>46279</v>
      </c>
      <c r="P293">
        <v>5723</v>
      </c>
      <c r="Q293">
        <v>-13921</v>
      </c>
      <c r="R293">
        <v>-3024</v>
      </c>
      <c r="S293">
        <v>-3891</v>
      </c>
      <c r="T293">
        <v>-13064</v>
      </c>
      <c r="U293">
        <v>-8606</v>
      </c>
      <c r="V293">
        <v>-10559</v>
      </c>
      <c r="W293">
        <v>21747</v>
      </c>
      <c r="X293">
        <v>0</v>
      </c>
      <c r="Y293">
        <v>0</v>
      </c>
      <c r="Z293">
        <v>0</v>
      </c>
    </row>
    <row r="294" spans="1:26" x14ac:dyDescent="0.25">
      <c r="A294">
        <v>468</v>
      </c>
      <c r="B294" t="s">
        <v>289</v>
      </c>
      <c r="C294">
        <v>66237</v>
      </c>
      <c r="D294">
        <v>31165</v>
      </c>
      <c r="E294">
        <v>80651</v>
      </c>
      <c r="F294">
        <v>16959</v>
      </c>
      <c r="G294">
        <v>26745</v>
      </c>
      <c r="H294">
        <v>21761</v>
      </c>
      <c r="I294">
        <v>31115</v>
      </c>
      <c r="J294">
        <v>43796</v>
      </c>
      <c r="K294">
        <v>64696</v>
      </c>
      <c r="L294">
        <v>70107</v>
      </c>
      <c r="M294">
        <v>56729</v>
      </c>
      <c r="N294">
        <v>58772</v>
      </c>
      <c r="O294">
        <v>-13468</v>
      </c>
      <c r="P294">
        <v>109754</v>
      </c>
      <c r="Q294">
        <v>7619</v>
      </c>
      <c r="R294">
        <v>34884</v>
      </c>
      <c r="S294">
        <v>43623</v>
      </c>
      <c r="T294">
        <v>-8286</v>
      </c>
      <c r="U294">
        <v>61895</v>
      </c>
      <c r="V294">
        <v>27207</v>
      </c>
      <c r="W294">
        <v>215319</v>
      </c>
      <c r="X294">
        <v>0</v>
      </c>
      <c r="Y294">
        <v>0</v>
      </c>
      <c r="Z294">
        <v>0</v>
      </c>
    </row>
    <row r="295" spans="1:26" x14ac:dyDescent="0.25">
      <c r="A295">
        <v>469</v>
      </c>
      <c r="B295" t="s">
        <v>292</v>
      </c>
      <c r="C295">
        <v>9858</v>
      </c>
      <c r="D295">
        <v>152</v>
      </c>
      <c r="E295">
        <v>7573</v>
      </c>
      <c r="F295">
        <v>8982</v>
      </c>
      <c r="G295">
        <v>-8142</v>
      </c>
      <c r="H295">
        <v>9455</v>
      </c>
      <c r="I295">
        <v>2748</v>
      </c>
      <c r="J295">
        <v>-1625</v>
      </c>
      <c r="K295">
        <v>-410</v>
      </c>
      <c r="L295">
        <v>3161</v>
      </c>
      <c r="M295">
        <v>12753</v>
      </c>
      <c r="N295">
        <v>-1809</v>
      </c>
      <c r="O295">
        <v>8408</v>
      </c>
      <c r="P295">
        <v>3579</v>
      </c>
      <c r="Q295">
        <v>-988</v>
      </c>
      <c r="R295">
        <v>6977</v>
      </c>
      <c r="S295">
        <v>3946</v>
      </c>
      <c r="T295">
        <v>-13307</v>
      </c>
      <c r="U295">
        <v>23535</v>
      </c>
      <c r="V295">
        <v>-5602</v>
      </c>
      <c r="W295">
        <v>33879</v>
      </c>
      <c r="X295">
        <v>0</v>
      </c>
      <c r="Y295">
        <v>0</v>
      </c>
      <c r="Z295">
        <v>0</v>
      </c>
    </row>
    <row r="296" spans="1:26" x14ac:dyDescent="0.25">
      <c r="A296">
        <v>470</v>
      </c>
      <c r="B296" t="s">
        <v>291</v>
      </c>
      <c r="C296">
        <v>36115</v>
      </c>
      <c r="D296">
        <v>9877</v>
      </c>
      <c r="E296">
        <v>13308</v>
      </c>
      <c r="F296">
        <v>32953</v>
      </c>
      <c r="G296">
        <v>-2286</v>
      </c>
      <c r="H296">
        <v>5273</v>
      </c>
      <c r="I296">
        <v>6272</v>
      </c>
      <c r="J296">
        <v>5920</v>
      </c>
      <c r="K296">
        <v>6898</v>
      </c>
      <c r="L296">
        <v>9720</v>
      </c>
      <c r="M296">
        <v>16234</v>
      </c>
      <c r="N296">
        <v>-699</v>
      </c>
      <c r="O296">
        <v>38318</v>
      </c>
      <c r="P296">
        <v>-18501</v>
      </c>
      <c r="Q296">
        <v>-28459</v>
      </c>
      <c r="R296">
        <v>7970</v>
      </c>
      <c r="S296">
        <v>-1297</v>
      </c>
      <c r="T296">
        <v>6276</v>
      </c>
      <c r="U296">
        <v>8099</v>
      </c>
      <c r="V296">
        <v>-15745</v>
      </c>
      <c r="W296">
        <v>55321</v>
      </c>
      <c r="X296">
        <v>0</v>
      </c>
      <c r="Y296">
        <v>0</v>
      </c>
      <c r="Z296">
        <v>0</v>
      </c>
    </row>
    <row r="297" spans="1:26" x14ac:dyDescent="0.25">
      <c r="A297">
        <v>471</v>
      </c>
      <c r="B297" t="s">
        <v>290</v>
      </c>
      <c r="C297">
        <v>15233</v>
      </c>
      <c r="D297">
        <v>12399</v>
      </c>
      <c r="E297">
        <v>18229</v>
      </c>
      <c r="F297">
        <v>10145</v>
      </c>
      <c r="G297">
        <v>13451</v>
      </c>
      <c r="H297">
        <v>-5624</v>
      </c>
      <c r="I297">
        <v>-9613</v>
      </c>
      <c r="J297">
        <v>-18405</v>
      </c>
      <c r="K297">
        <v>-29098</v>
      </c>
      <c r="L297">
        <v>-23783</v>
      </c>
      <c r="M297">
        <v>-44364</v>
      </c>
      <c r="N297">
        <v>-67893</v>
      </c>
      <c r="O297">
        <v>21627</v>
      </c>
      <c r="P297">
        <v>-907</v>
      </c>
      <c r="Q297">
        <v>8609</v>
      </c>
      <c r="R297">
        <v>5795</v>
      </c>
      <c r="S297">
        <v>37925</v>
      </c>
      <c r="T297">
        <v>7862</v>
      </c>
      <c r="U297">
        <v>-7161</v>
      </c>
      <c r="V297">
        <v>-29476</v>
      </c>
      <c r="W297">
        <v>60289</v>
      </c>
      <c r="X297">
        <v>0</v>
      </c>
      <c r="Y297">
        <v>0</v>
      </c>
      <c r="Z297">
        <v>0</v>
      </c>
    </row>
    <row r="298" spans="1:26" x14ac:dyDescent="0.25">
      <c r="A298">
        <v>472</v>
      </c>
      <c r="B298" t="s">
        <v>652</v>
      </c>
      <c r="C298">
        <v>1</v>
      </c>
      <c r="D298">
        <v>1</v>
      </c>
      <c r="E298">
        <v>1</v>
      </c>
      <c r="F298">
        <v>1</v>
      </c>
      <c r="G298">
        <v>1</v>
      </c>
      <c r="H298">
        <v>1</v>
      </c>
      <c r="I298">
        <v>1</v>
      </c>
      <c r="J298">
        <v>1</v>
      </c>
      <c r="K298">
        <v>1</v>
      </c>
      <c r="L298">
        <v>1</v>
      </c>
      <c r="M298">
        <v>1</v>
      </c>
      <c r="N298">
        <v>1</v>
      </c>
      <c r="O298">
        <v>0</v>
      </c>
      <c r="P298">
        <v>0</v>
      </c>
      <c r="Q298">
        <v>3</v>
      </c>
      <c r="R298">
        <v>2</v>
      </c>
      <c r="S298">
        <v>2</v>
      </c>
      <c r="T298">
        <v>1</v>
      </c>
      <c r="U298">
        <v>1</v>
      </c>
      <c r="V298">
        <v>2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473</v>
      </c>
      <c r="B299" t="s">
        <v>653</v>
      </c>
      <c r="C299">
        <v>1</v>
      </c>
      <c r="D299">
        <v>1</v>
      </c>
      <c r="E299">
        <v>1</v>
      </c>
      <c r="F299">
        <v>1</v>
      </c>
      <c r="G299">
        <v>1</v>
      </c>
      <c r="H299">
        <v>1</v>
      </c>
      <c r="I299">
        <v>1</v>
      </c>
      <c r="J299">
        <v>1</v>
      </c>
      <c r="K299">
        <v>1</v>
      </c>
      <c r="L299">
        <v>1</v>
      </c>
      <c r="M299">
        <v>1</v>
      </c>
      <c r="N299">
        <v>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474</v>
      </c>
      <c r="B300" t="s">
        <v>654</v>
      </c>
      <c r="C300">
        <v>1</v>
      </c>
      <c r="D300">
        <v>1</v>
      </c>
      <c r="E300">
        <v>1</v>
      </c>
      <c r="F300">
        <v>1</v>
      </c>
      <c r="G300">
        <v>1</v>
      </c>
      <c r="H300">
        <v>1</v>
      </c>
      <c r="I300">
        <v>1</v>
      </c>
      <c r="J300">
        <v>1</v>
      </c>
      <c r="K300">
        <v>1</v>
      </c>
      <c r="L300">
        <v>1</v>
      </c>
      <c r="M300">
        <v>1</v>
      </c>
      <c r="N300">
        <v>1</v>
      </c>
      <c r="O300">
        <v>0</v>
      </c>
      <c r="P300">
        <v>0</v>
      </c>
      <c r="Q300">
        <v>2</v>
      </c>
      <c r="R300">
        <v>2</v>
      </c>
      <c r="S300">
        <v>2</v>
      </c>
      <c r="T300">
        <v>1</v>
      </c>
      <c r="U300">
        <v>1</v>
      </c>
      <c r="V300">
        <v>1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475</v>
      </c>
      <c r="B301" t="s">
        <v>655</v>
      </c>
      <c r="C301">
        <v>1</v>
      </c>
      <c r="D301">
        <v>1</v>
      </c>
      <c r="E301">
        <v>1</v>
      </c>
      <c r="F301">
        <v>1</v>
      </c>
      <c r="G301">
        <v>1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476</v>
      </c>
      <c r="B302" t="s">
        <v>656</v>
      </c>
      <c r="C302">
        <v>1</v>
      </c>
      <c r="D302">
        <v>1</v>
      </c>
      <c r="E302">
        <v>1</v>
      </c>
      <c r="F302">
        <v>1</v>
      </c>
      <c r="G302">
        <v>1</v>
      </c>
      <c r="H302">
        <v>1</v>
      </c>
      <c r="I302">
        <v>1</v>
      </c>
      <c r="J302">
        <v>1</v>
      </c>
      <c r="K302">
        <v>1</v>
      </c>
      <c r="L302">
        <v>1</v>
      </c>
      <c r="M302">
        <v>1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1</v>
      </c>
      <c r="V302">
        <v>1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477</v>
      </c>
      <c r="B303" t="s">
        <v>657</v>
      </c>
      <c r="C303">
        <v>1</v>
      </c>
      <c r="D303">
        <v>1</v>
      </c>
      <c r="E303">
        <v>1</v>
      </c>
      <c r="F303">
        <v>1</v>
      </c>
      <c r="G303">
        <v>1</v>
      </c>
      <c r="H303">
        <v>1</v>
      </c>
      <c r="I303">
        <v>1</v>
      </c>
      <c r="J303">
        <v>1</v>
      </c>
      <c r="K303">
        <v>1</v>
      </c>
      <c r="L303">
        <v>1</v>
      </c>
      <c r="M303">
        <v>1</v>
      </c>
      <c r="N303">
        <v>1</v>
      </c>
      <c r="O303">
        <v>0</v>
      </c>
      <c r="P303">
        <v>0</v>
      </c>
      <c r="Q303">
        <v>0</v>
      </c>
      <c r="R303">
        <v>0</v>
      </c>
      <c r="S303">
        <v>1</v>
      </c>
      <c r="T303">
        <v>0</v>
      </c>
      <c r="U303">
        <v>1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485</v>
      </c>
      <c r="B304" t="s">
        <v>239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486</v>
      </c>
      <c r="B305" t="s">
        <v>238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496</v>
      </c>
      <c r="B306" t="s">
        <v>628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508</v>
      </c>
      <c r="B307" t="s">
        <v>671</v>
      </c>
      <c r="C307">
        <v>13309</v>
      </c>
      <c r="D307">
        <v>13309</v>
      </c>
      <c r="E307">
        <v>13309</v>
      </c>
      <c r="F307">
        <v>13309</v>
      </c>
      <c r="G307">
        <v>13309</v>
      </c>
      <c r="H307">
        <v>13326</v>
      </c>
      <c r="I307">
        <v>13309</v>
      </c>
      <c r="J307">
        <v>13309</v>
      </c>
      <c r="K307">
        <v>13309</v>
      </c>
      <c r="L307">
        <v>13326</v>
      </c>
      <c r="M307">
        <v>13326</v>
      </c>
      <c r="N307">
        <v>13326</v>
      </c>
      <c r="O307">
        <v>6826</v>
      </c>
      <c r="P307">
        <v>8209</v>
      </c>
      <c r="Q307">
        <v>12647</v>
      </c>
      <c r="R307">
        <v>9335</v>
      </c>
      <c r="S307">
        <v>11831</v>
      </c>
      <c r="T307">
        <v>7511</v>
      </c>
      <c r="U307">
        <v>15374</v>
      </c>
      <c r="V307">
        <v>8386</v>
      </c>
      <c r="W307">
        <v>737</v>
      </c>
      <c r="X307">
        <v>0</v>
      </c>
      <c r="Y307">
        <v>0</v>
      </c>
      <c r="Z307">
        <v>0</v>
      </c>
    </row>
    <row r="308" spans="1:26" x14ac:dyDescent="0.25">
      <c r="A308">
        <v>515</v>
      </c>
      <c r="B308" t="s">
        <v>355</v>
      </c>
      <c r="C308">
        <v>3564</v>
      </c>
      <c r="D308">
        <v>3564</v>
      </c>
      <c r="E308">
        <v>3616</v>
      </c>
      <c r="F308">
        <v>3616</v>
      </c>
      <c r="G308">
        <v>3616</v>
      </c>
      <c r="H308">
        <v>3616</v>
      </c>
      <c r="I308">
        <v>3616</v>
      </c>
      <c r="J308">
        <v>3616</v>
      </c>
      <c r="K308">
        <v>3616</v>
      </c>
      <c r="L308">
        <v>3616</v>
      </c>
      <c r="M308">
        <v>3616</v>
      </c>
      <c r="N308">
        <v>3616</v>
      </c>
      <c r="O308">
        <v>3291</v>
      </c>
      <c r="P308">
        <v>3554</v>
      </c>
      <c r="Q308">
        <v>2487</v>
      </c>
      <c r="R308">
        <v>2519</v>
      </c>
      <c r="S308">
        <v>2095</v>
      </c>
      <c r="T308">
        <v>2272</v>
      </c>
      <c r="U308">
        <v>2273</v>
      </c>
      <c r="V308">
        <v>3171</v>
      </c>
      <c r="W308">
        <v>169</v>
      </c>
      <c r="X308">
        <v>0</v>
      </c>
      <c r="Y308">
        <v>0</v>
      </c>
      <c r="Z308">
        <v>0</v>
      </c>
    </row>
    <row r="309" spans="1:26" x14ac:dyDescent="0.25">
      <c r="A309">
        <v>516</v>
      </c>
      <c r="B309" t="s">
        <v>350</v>
      </c>
      <c r="C309">
        <v>671</v>
      </c>
      <c r="D309">
        <v>671</v>
      </c>
      <c r="E309">
        <v>679</v>
      </c>
      <c r="F309">
        <v>679</v>
      </c>
      <c r="G309">
        <v>679</v>
      </c>
      <c r="H309">
        <v>679</v>
      </c>
      <c r="I309">
        <v>679</v>
      </c>
      <c r="J309">
        <v>679</v>
      </c>
      <c r="K309">
        <v>679</v>
      </c>
      <c r="L309">
        <v>679</v>
      </c>
      <c r="M309">
        <v>679</v>
      </c>
      <c r="N309">
        <v>679</v>
      </c>
      <c r="O309">
        <v>770</v>
      </c>
      <c r="P309">
        <v>862</v>
      </c>
      <c r="Q309">
        <v>582</v>
      </c>
      <c r="R309">
        <v>706</v>
      </c>
      <c r="S309">
        <v>535</v>
      </c>
      <c r="T309">
        <v>416</v>
      </c>
      <c r="U309">
        <v>1131</v>
      </c>
      <c r="V309">
        <v>692</v>
      </c>
      <c r="W309">
        <v>113</v>
      </c>
      <c r="X309">
        <v>0</v>
      </c>
      <c r="Y309">
        <v>0</v>
      </c>
      <c r="Z309">
        <v>0</v>
      </c>
    </row>
    <row r="310" spans="1:26" x14ac:dyDescent="0.25">
      <c r="A310">
        <v>517</v>
      </c>
      <c r="B310" t="s">
        <v>351</v>
      </c>
      <c r="C310">
        <v>2231</v>
      </c>
      <c r="D310">
        <v>2231</v>
      </c>
      <c r="E310">
        <v>2254</v>
      </c>
      <c r="F310">
        <v>2254</v>
      </c>
      <c r="G310">
        <v>2254</v>
      </c>
      <c r="H310">
        <v>2254</v>
      </c>
      <c r="I310">
        <v>2254</v>
      </c>
      <c r="J310">
        <v>2254</v>
      </c>
      <c r="K310">
        <v>2254</v>
      </c>
      <c r="L310">
        <v>2254</v>
      </c>
      <c r="M310">
        <v>2254</v>
      </c>
      <c r="N310">
        <v>2254</v>
      </c>
      <c r="O310">
        <v>2636</v>
      </c>
      <c r="P310">
        <v>1899</v>
      </c>
      <c r="Q310">
        <v>1334</v>
      </c>
      <c r="R310">
        <v>999</v>
      </c>
      <c r="S310">
        <v>1449</v>
      </c>
      <c r="T310">
        <v>1227</v>
      </c>
      <c r="U310">
        <v>1467</v>
      </c>
      <c r="V310">
        <v>894</v>
      </c>
      <c r="W310">
        <v>421</v>
      </c>
      <c r="X310">
        <v>0</v>
      </c>
      <c r="Y310">
        <v>0</v>
      </c>
      <c r="Z310">
        <v>0</v>
      </c>
    </row>
    <row r="311" spans="1:26" x14ac:dyDescent="0.25">
      <c r="A311">
        <v>518</v>
      </c>
      <c r="B311" t="s">
        <v>354</v>
      </c>
      <c r="C311">
        <v>821</v>
      </c>
      <c r="D311">
        <v>822</v>
      </c>
      <c r="E311">
        <v>830</v>
      </c>
      <c r="F311">
        <v>830</v>
      </c>
      <c r="G311">
        <v>830</v>
      </c>
      <c r="H311">
        <v>830</v>
      </c>
      <c r="I311">
        <v>830</v>
      </c>
      <c r="J311">
        <v>830</v>
      </c>
      <c r="K311">
        <v>830</v>
      </c>
      <c r="L311">
        <v>830</v>
      </c>
      <c r="M311">
        <v>830</v>
      </c>
      <c r="N311">
        <v>830</v>
      </c>
      <c r="O311">
        <v>449</v>
      </c>
      <c r="P311">
        <v>759</v>
      </c>
      <c r="Q311">
        <v>385</v>
      </c>
      <c r="R311">
        <v>428</v>
      </c>
      <c r="S311">
        <v>354</v>
      </c>
      <c r="T311">
        <v>815</v>
      </c>
      <c r="U311">
        <v>724</v>
      </c>
      <c r="V311">
        <v>445</v>
      </c>
      <c r="W311">
        <v>115</v>
      </c>
      <c r="X311">
        <v>0</v>
      </c>
      <c r="Y311">
        <v>0</v>
      </c>
      <c r="Z311">
        <v>0</v>
      </c>
    </row>
    <row r="312" spans="1:26" x14ac:dyDescent="0.25">
      <c r="A312">
        <v>519</v>
      </c>
      <c r="B312" t="s">
        <v>353</v>
      </c>
      <c r="C312">
        <v>1439</v>
      </c>
      <c r="D312">
        <v>1439</v>
      </c>
      <c r="E312">
        <v>1455</v>
      </c>
      <c r="F312">
        <v>1455</v>
      </c>
      <c r="G312">
        <v>1455</v>
      </c>
      <c r="H312">
        <v>1455</v>
      </c>
      <c r="I312">
        <v>1455</v>
      </c>
      <c r="J312">
        <v>1455</v>
      </c>
      <c r="K312">
        <v>1455</v>
      </c>
      <c r="L312">
        <v>1455</v>
      </c>
      <c r="M312">
        <v>1455</v>
      </c>
      <c r="N312">
        <v>1455</v>
      </c>
      <c r="O312">
        <v>801</v>
      </c>
      <c r="P312">
        <v>802</v>
      </c>
      <c r="Q312">
        <v>1017</v>
      </c>
      <c r="R312">
        <v>1039</v>
      </c>
      <c r="S312">
        <v>742</v>
      </c>
      <c r="T312">
        <v>608</v>
      </c>
      <c r="U312">
        <v>769</v>
      </c>
      <c r="V312">
        <v>655</v>
      </c>
      <c r="W312">
        <v>204</v>
      </c>
      <c r="X312">
        <v>0</v>
      </c>
      <c r="Y312">
        <v>0</v>
      </c>
      <c r="Z312">
        <v>0</v>
      </c>
    </row>
    <row r="313" spans="1:26" x14ac:dyDescent="0.25">
      <c r="A313">
        <v>520</v>
      </c>
      <c r="B313" t="s">
        <v>352</v>
      </c>
      <c r="C313">
        <v>2151</v>
      </c>
      <c r="D313">
        <v>2151</v>
      </c>
      <c r="E313">
        <v>2183</v>
      </c>
      <c r="F313">
        <v>2183</v>
      </c>
      <c r="G313">
        <v>2183</v>
      </c>
      <c r="H313">
        <v>2183</v>
      </c>
      <c r="I313">
        <v>2183</v>
      </c>
      <c r="J313">
        <v>2183</v>
      </c>
      <c r="K313">
        <v>2183</v>
      </c>
      <c r="L313">
        <v>2183</v>
      </c>
      <c r="M313">
        <v>2183</v>
      </c>
      <c r="N313">
        <v>2183</v>
      </c>
      <c r="O313">
        <v>974</v>
      </c>
      <c r="P313">
        <v>1424</v>
      </c>
      <c r="Q313">
        <v>953</v>
      </c>
      <c r="R313">
        <v>930</v>
      </c>
      <c r="S313">
        <v>1217</v>
      </c>
      <c r="T313">
        <v>997</v>
      </c>
      <c r="U313">
        <v>1298</v>
      </c>
      <c r="V313">
        <v>1391</v>
      </c>
      <c r="W313">
        <v>1021</v>
      </c>
      <c r="X313">
        <v>0</v>
      </c>
      <c r="Y313">
        <v>0</v>
      </c>
      <c r="Z313">
        <v>0</v>
      </c>
    </row>
    <row r="314" spans="1:26" x14ac:dyDescent="0.25">
      <c r="A314">
        <v>521</v>
      </c>
      <c r="B314" t="s">
        <v>356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527</v>
      </c>
      <c r="B315" t="s">
        <v>576</v>
      </c>
      <c r="C315">
        <v>1348</v>
      </c>
      <c r="D315">
        <v>1348</v>
      </c>
      <c r="E315">
        <v>1348</v>
      </c>
      <c r="F315">
        <v>1348</v>
      </c>
      <c r="G315">
        <v>1348</v>
      </c>
      <c r="H315">
        <v>1350</v>
      </c>
      <c r="I315">
        <v>1348</v>
      </c>
      <c r="J315">
        <v>1348</v>
      </c>
      <c r="K315">
        <v>1348</v>
      </c>
      <c r="L315">
        <v>1350</v>
      </c>
      <c r="M315">
        <v>1350</v>
      </c>
      <c r="N315">
        <v>1350</v>
      </c>
      <c r="O315">
        <v>472</v>
      </c>
      <c r="P315">
        <v>95</v>
      </c>
      <c r="Q315">
        <v>3272</v>
      </c>
      <c r="R315">
        <v>1038</v>
      </c>
      <c r="S315">
        <v>358</v>
      </c>
      <c r="T315">
        <v>1021</v>
      </c>
      <c r="U315">
        <v>1607</v>
      </c>
      <c r="V315">
        <v>461</v>
      </c>
      <c r="W315">
        <v>53</v>
      </c>
      <c r="X315">
        <v>0</v>
      </c>
      <c r="Y315">
        <v>0</v>
      </c>
      <c r="Z315">
        <v>0</v>
      </c>
    </row>
    <row r="316" spans="1:26" x14ac:dyDescent="0.25">
      <c r="A316">
        <v>528</v>
      </c>
      <c r="B316" t="s">
        <v>577</v>
      </c>
      <c r="C316">
        <v>152</v>
      </c>
      <c r="D316">
        <v>152</v>
      </c>
      <c r="E316">
        <v>266</v>
      </c>
      <c r="F316">
        <v>304</v>
      </c>
      <c r="G316">
        <v>342</v>
      </c>
      <c r="H316">
        <v>342</v>
      </c>
      <c r="I316">
        <v>304</v>
      </c>
      <c r="J316">
        <v>266</v>
      </c>
      <c r="K316">
        <v>342</v>
      </c>
      <c r="L316">
        <v>342</v>
      </c>
      <c r="M316">
        <v>419</v>
      </c>
      <c r="N316">
        <v>571</v>
      </c>
      <c r="O316">
        <v>44</v>
      </c>
      <c r="P316">
        <v>687</v>
      </c>
      <c r="Q316">
        <v>650</v>
      </c>
      <c r="R316">
        <v>43</v>
      </c>
      <c r="S316">
        <v>990</v>
      </c>
      <c r="T316">
        <v>0</v>
      </c>
      <c r="U316">
        <v>183</v>
      </c>
      <c r="V316">
        <v>282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529</v>
      </c>
      <c r="B317" t="s">
        <v>578</v>
      </c>
      <c r="C317">
        <v>1196</v>
      </c>
      <c r="D317">
        <v>1196</v>
      </c>
      <c r="E317">
        <v>1082</v>
      </c>
      <c r="F317">
        <v>1044</v>
      </c>
      <c r="G317">
        <v>1006</v>
      </c>
      <c r="H317">
        <v>1008</v>
      </c>
      <c r="I317">
        <v>1044</v>
      </c>
      <c r="J317">
        <v>1082</v>
      </c>
      <c r="K317">
        <v>1006</v>
      </c>
      <c r="L317">
        <v>1008</v>
      </c>
      <c r="M317">
        <v>931</v>
      </c>
      <c r="N317">
        <v>779</v>
      </c>
      <c r="O317">
        <v>428</v>
      </c>
      <c r="P317">
        <v>-592</v>
      </c>
      <c r="Q317">
        <v>2623</v>
      </c>
      <c r="R317">
        <v>996</v>
      </c>
      <c r="S317">
        <v>-633</v>
      </c>
      <c r="T317">
        <v>1021</v>
      </c>
      <c r="U317">
        <v>1424</v>
      </c>
      <c r="V317">
        <v>179</v>
      </c>
      <c r="W317">
        <v>53</v>
      </c>
      <c r="X317">
        <v>0</v>
      </c>
      <c r="Y317">
        <v>0</v>
      </c>
      <c r="Z317">
        <v>0</v>
      </c>
    </row>
    <row r="318" spans="1:26" x14ac:dyDescent="0.25">
      <c r="A318">
        <v>530</v>
      </c>
      <c r="B318" t="s">
        <v>720</v>
      </c>
      <c r="C318">
        <v>364</v>
      </c>
      <c r="D318">
        <v>364</v>
      </c>
      <c r="E318">
        <v>364</v>
      </c>
      <c r="F318">
        <v>364</v>
      </c>
      <c r="G318">
        <v>364</v>
      </c>
      <c r="H318">
        <v>364</v>
      </c>
      <c r="I318">
        <v>364</v>
      </c>
      <c r="J318">
        <v>364</v>
      </c>
      <c r="K318">
        <v>364</v>
      </c>
      <c r="L318">
        <v>364</v>
      </c>
      <c r="M318">
        <v>364</v>
      </c>
      <c r="N318">
        <v>364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59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531</v>
      </c>
      <c r="B319" t="s">
        <v>721</v>
      </c>
      <c r="C319">
        <v>95</v>
      </c>
      <c r="D319">
        <v>95</v>
      </c>
      <c r="E319">
        <v>95</v>
      </c>
      <c r="F319">
        <v>95</v>
      </c>
      <c r="G319">
        <v>95</v>
      </c>
      <c r="H319">
        <v>95</v>
      </c>
      <c r="I319">
        <v>95</v>
      </c>
      <c r="J319">
        <v>95</v>
      </c>
      <c r="K319">
        <v>95</v>
      </c>
      <c r="L319">
        <v>95</v>
      </c>
      <c r="M319">
        <v>95</v>
      </c>
      <c r="N319">
        <v>95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237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531</v>
      </c>
      <c r="B320" t="s">
        <v>721</v>
      </c>
      <c r="C320">
        <v>95</v>
      </c>
      <c r="D320">
        <v>95</v>
      </c>
      <c r="E320">
        <v>95</v>
      </c>
      <c r="F320">
        <v>95</v>
      </c>
      <c r="G320">
        <v>95</v>
      </c>
      <c r="H320">
        <v>95</v>
      </c>
      <c r="I320">
        <v>95</v>
      </c>
      <c r="J320">
        <v>95</v>
      </c>
      <c r="K320">
        <v>95</v>
      </c>
      <c r="L320">
        <v>95</v>
      </c>
      <c r="M320">
        <v>95</v>
      </c>
      <c r="N320">
        <v>95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237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532</v>
      </c>
      <c r="B321" t="s">
        <v>722</v>
      </c>
      <c r="C321">
        <v>553</v>
      </c>
      <c r="D321">
        <v>553</v>
      </c>
      <c r="E321">
        <v>553</v>
      </c>
      <c r="F321">
        <v>553</v>
      </c>
      <c r="G321">
        <v>553</v>
      </c>
      <c r="H321">
        <v>554</v>
      </c>
      <c r="I321">
        <v>553</v>
      </c>
      <c r="J321">
        <v>553</v>
      </c>
      <c r="K321">
        <v>553</v>
      </c>
      <c r="L321">
        <v>554</v>
      </c>
      <c r="M321">
        <v>554</v>
      </c>
      <c r="N321">
        <v>554</v>
      </c>
      <c r="O321">
        <v>204</v>
      </c>
      <c r="P321">
        <v>31</v>
      </c>
      <c r="Q321">
        <v>2166</v>
      </c>
      <c r="R321">
        <v>519</v>
      </c>
      <c r="S321">
        <v>358</v>
      </c>
      <c r="T321">
        <v>1021</v>
      </c>
      <c r="U321">
        <v>1311</v>
      </c>
      <c r="V321">
        <v>112</v>
      </c>
      <c r="W321">
        <v>53</v>
      </c>
      <c r="X321">
        <v>0</v>
      </c>
      <c r="Y321">
        <v>0</v>
      </c>
      <c r="Z321">
        <v>0</v>
      </c>
    </row>
    <row r="322" spans="1:26" x14ac:dyDescent="0.25">
      <c r="A322">
        <v>533</v>
      </c>
      <c r="B322" t="s">
        <v>723</v>
      </c>
      <c r="C322">
        <v>126</v>
      </c>
      <c r="D322">
        <v>126</v>
      </c>
      <c r="E322">
        <v>126</v>
      </c>
      <c r="F322">
        <v>126</v>
      </c>
      <c r="G322">
        <v>126</v>
      </c>
      <c r="H322">
        <v>127</v>
      </c>
      <c r="I322">
        <v>126</v>
      </c>
      <c r="J322">
        <v>126</v>
      </c>
      <c r="K322">
        <v>126</v>
      </c>
      <c r="L322">
        <v>127</v>
      </c>
      <c r="M322">
        <v>127</v>
      </c>
      <c r="N322">
        <v>127</v>
      </c>
      <c r="O322">
        <v>0</v>
      </c>
      <c r="P322">
        <v>64</v>
      </c>
      <c r="Q322">
        <v>60</v>
      </c>
      <c r="R322">
        <v>0</v>
      </c>
      <c r="S322">
        <v>0</v>
      </c>
      <c r="T322">
        <v>0</v>
      </c>
      <c r="U322">
        <v>0</v>
      </c>
      <c r="V322">
        <v>9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534</v>
      </c>
      <c r="B323" t="s">
        <v>724</v>
      </c>
      <c r="C323">
        <v>237</v>
      </c>
      <c r="D323">
        <v>237</v>
      </c>
      <c r="E323">
        <v>237</v>
      </c>
      <c r="F323">
        <v>237</v>
      </c>
      <c r="G323">
        <v>237</v>
      </c>
      <c r="H323">
        <v>237</v>
      </c>
      <c r="I323">
        <v>237</v>
      </c>
      <c r="J323">
        <v>237</v>
      </c>
      <c r="K323">
        <v>237</v>
      </c>
      <c r="L323">
        <v>237</v>
      </c>
      <c r="M323">
        <v>237</v>
      </c>
      <c r="N323">
        <v>237</v>
      </c>
      <c r="O323">
        <v>268</v>
      </c>
      <c r="P323">
        <v>0</v>
      </c>
      <c r="Q323">
        <v>1046</v>
      </c>
      <c r="R323">
        <v>316</v>
      </c>
      <c r="S323">
        <v>0</v>
      </c>
      <c r="T323">
        <v>0</v>
      </c>
      <c r="U323">
        <v>0</v>
      </c>
      <c r="V323">
        <v>340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535</v>
      </c>
      <c r="B324" t="s">
        <v>725</v>
      </c>
      <c r="C324">
        <v>206</v>
      </c>
      <c r="D324">
        <v>206</v>
      </c>
      <c r="E324">
        <v>206</v>
      </c>
      <c r="F324">
        <v>206</v>
      </c>
      <c r="G324">
        <v>206</v>
      </c>
      <c r="H324">
        <v>206</v>
      </c>
      <c r="I324">
        <v>206</v>
      </c>
      <c r="J324">
        <v>206</v>
      </c>
      <c r="K324">
        <v>206</v>
      </c>
      <c r="L324">
        <v>206</v>
      </c>
      <c r="M324">
        <v>206</v>
      </c>
      <c r="N324">
        <v>206</v>
      </c>
      <c r="O324">
        <v>0</v>
      </c>
      <c r="P324">
        <v>0</v>
      </c>
      <c r="Q324">
        <v>0</v>
      </c>
      <c r="R324">
        <v>203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536</v>
      </c>
      <c r="B325" t="s">
        <v>726</v>
      </c>
      <c r="C325">
        <v>36</v>
      </c>
      <c r="D325">
        <v>36</v>
      </c>
      <c r="E325">
        <v>63</v>
      </c>
      <c r="F325">
        <v>72</v>
      </c>
      <c r="G325">
        <v>81</v>
      </c>
      <c r="H325">
        <v>81</v>
      </c>
      <c r="I325">
        <v>72</v>
      </c>
      <c r="J325">
        <v>63</v>
      </c>
      <c r="K325">
        <v>81</v>
      </c>
      <c r="L325">
        <v>81</v>
      </c>
      <c r="M325">
        <v>99</v>
      </c>
      <c r="N325">
        <v>136</v>
      </c>
      <c r="O325">
        <v>0</v>
      </c>
      <c r="P325">
        <v>687</v>
      </c>
      <c r="Q325">
        <v>35</v>
      </c>
      <c r="R325">
        <v>0</v>
      </c>
      <c r="S325">
        <v>0</v>
      </c>
      <c r="T325">
        <v>0</v>
      </c>
      <c r="U325">
        <v>37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537</v>
      </c>
      <c r="B326" t="s">
        <v>727</v>
      </c>
      <c r="C326">
        <v>9</v>
      </c>
      <c r="D326">
        <v>9</v>
      </c>
      <c r="E326">
        <v>15</v>
      </c>
      <c r="F326">
        <v>17</v>
      </c>
      <c r="G326">
        <v>20</v>
      </c>
      <c r="H326">
        <v>20</v>
      </c>
      <c r="I326">
        <v>17</v>
      </c>
      <c r="J326">
        <v>15</v>
      </c>
      <c r="K326">
        <v>20</v>
      </c>
      <c r="L326">
        <v>20</v>
      </c>
      <c r="M326">
        <v>24</v>
      </c>
      <c r="N326">
        <v>33</v>
      </c>
      <c r="O326">
        <v>0</v>
      </c>
      <c r="P326">
        <v>0</v>
      </c>
      <c r="Q326">
        <v>0</v>
      </c>
      <c r="R326">
        <v>0</v>
      </c>
      <c r="S326">
        <v>340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538</v>
      </c>
      <c r="B327" t="s">
        <v>728</v>
      </c>
      <c r="C327">
        <v>51</v>
      </c>
      <c r="D327">
        <v>51</v>
      </c>
      <c r="E327">
        <v>89</v>
      </c>
      <c r="F327">
        <v>101</v>
      </c>
      <c r="G327">
        <v>114</v>
      </c>
      <c r="H327">
        <v>114</v>
      </c>
      <c r="I327">
        <v>101</v>
      </c>
      <c r="J327">
        <v>89</v>
      </c>
      <c r="K327">
        <v>114</v>
      </c>
      <c r="L327">
        <v>114</v>
      </c>
      <c r="M327">
        <v>139</v>
      </c>
      <c r="N327">
        <v>190</v>
      </c>
      <c r="O327">
        <v>44</v>
      </c>
      <c r="P327">
        <v>0</v>
      </c>
      <c r="Q327">
        <v>0</v>
      </c>
      <c r="R327">
        <v>43</v>
      </c>
      <c r="S327">
        <v>650</v>
      </c>
      <c r="T327">
        <v>0</v>
      </c>
      <c r="U327">
        <v>146</v>
      </c>
      <c r="V327">
        <v>282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539</v>
      </c>
      <c r="B328" t="s">
        <v>729</v>
      </c>
      <c r="C328">
        <v>10</v>
      </c>
      <c r="D328">
        <v>10</v>
      </c>
      <c r="E328">
        <v>18</v>
      </c>
      <c r="F328">
        <v>20</v>
      </c>
      <c r="G328">
        <v>23</v>
      </c>
      <c r="H328">
        <v>23</v>
      </c>
      <c r="I328">
        <v>20</v>
      </c>
      <c r="J328">
        <v>18</v>
      </c>
      <c r="K328">
        <v>23</v>
      </c>
      <c r="L328">
        <v>23</v>
      </c>
      <c r="M328">
        <v>28</v>
      </c>
      <c r="N328">
        <v>38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540</v>
      </c>
      <c r="B329" t="s">
        <v>730</v>
      </c>
      <c r="C329">
        <v>22</v>
      </c>
      <c r="D329">
        <v>22</v>
      </c>
      <c r="E329">
        <v>38</v>
      </c>
      <c r="F329">
        <v>43</v>
      </c>
      <c r="G329">
        <v>49</v>
      </c>
      <c r="H329">
        <v>49</v>
      </c>
      <c r="I329">
        <v>43</v>
      </c>
      <c r="J329">
        <v>38</v>
      </c>
      <c r="K329">
        <v>49</v>
      </c>
      <c r="L329">
        <v>49</v>
      </c>
      <c r="M329">
        <v>60</v>
      </c>
      <c r="N329">
        <v>81</v>
      </c>
      <c r="O329">
        <v>0</v>
      </c>
      <c r="P329">
        <v>0</v>
      </c>
      <c r="Q329">
        <v>615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541</v>
      </c>
      <c r="B330" t="s">
        <v>731</v>
      </c>
      <c r="C330">
        <v>17</v>
      </c>
      <c r="D330">
        <v>17</v>
      </c>
      <c r="E330">
        <v>30</v>
      </c>
      <c r="F330">
        <v>35</v>
      </c>
      <c r="G330">
        <v>39</v>
      </c>
      <c r="H330">
        <v>39</v>
      </c>
      <c r="I330">
        <v>35</v>
      </c>
      <c r="J330">
        <v>30</v>
      </c>
      <c r="K330">
        <v>39</v>
      </c>
      <c r="L330">
        <v>39</v>
      </c>
      <c r="M330">
        <v>48</v>
      </c>
      <c r="N330">
        <v>65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542</v>
      </c>
      <c r="B331" t="s">
        <v>732</v>
      </c>
      <c r="C331">
        <v>328</v>
      </c>
      <c r="D331">
        <v>328</v>
      </c>
      <c r="E331">
        <v>301</v>
      </c>
      <c r="F331">
        <v>292</v>
      </c>
      <c r="G331">
        <v>283</v>
      </c>
      <c r="H331">
        <v>283</v>
      </c>
      <c r="I331">
        <v>292</v>
      </c>
      <c r="J331">
        <v>301</v>
      </c>
      <c r="K331">
        <v>283</v>
      </c>
      <c r="L331">
        <v>283</v>
      </c>
      <c r="M331">
        <v>265</v>
      </c>
      <c r="N331">
        <v>228</v>
      </c>
      <c r="O331">
        <v>0</v>
      </c>
      <c r="P331">
        <v>-687</v>
      </c>
      <c r="Q331">
        <v>-35</v>
      </c>
      <c r="R331">
        <v>0</v>
      </c>
      <c r="S331">
        <v>0</v>
      </c>
      <c r="T331">
        <v>0</v>
      </c>
      <c r="U331">
        <v>22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543</v>
      </c>
      <c r="B332" t="s">
        <v>733</v>
      </c>
      <c r="C332">
        <v>86</v>
      </c>
      <c r="D332">
        <v>86</v>
      </c>
      <c r="E332">
        <v>80</v>
      </c>
      <c r="F332">
        <v>78</v>
      </c>
      <c r="G332">
        <v>75</v>
      </c>
      <c r="H332">
        <v>75</v>
      </c>
      <c r="I332">
        <v>78</v>
      </c>
      <c r="J332">
        <v>80</v>
      </c>
      <c r="K332">
        <v>75</v>
      </c>
      <c r="L332">
        <v>75</v>
      </c>
      <c r="M332">
        <v>71</v>
      </c>
      <c r="N332">
        <v>62</v>
      </c>
      <c r="O332">
        <v>0</v>
      </c>
      <c r="P332">
        <v>0</v>
      </c>
      <c r="Q332">
        <v>0</v>
      </c>
      <c r="R332">
        <v>0</v>
      </c>
      <c r="S332">
        <v>-340</v>
      </c>
      <c r="T332">
        <v>0</v>
      </c>
      <c r="U332">
        <v>237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544</v>
      </c>
      <c r="B333" t="s">
        <v>734</v>
      </c>
      <c r="C333">
        <v>502</v>
      </c>
      <c r="D333">
        <v>502</v>
      </c>
      <c r="E333">
        <v>464</v>
      </c>
      <c r="F333">
        <v>452</v>
      </c>
      <c r="G333">
        <v>439</v>
      </c>
      <c r="H333">
        <v>440</v>
      </c>
      <c r="I333">
        <v>452</v>
      </c>
      <c r="J333">
        <v>464</v>
      </c>
      <c r="K333">
        <v>439</v>
      </c>
      <c r="L333">
        <v>440</v>
      </c>
      <c r="M333">
        <v>415</v>
      </c>
      <c r="N333">
        <v>364</v>
      </c>
      <c r="O333">
        <v>160</v>
      </c>
      <c r="P333">
        <v>31</v>
      </c>
      <c r="Q333">
        <v>2166</v>
      </c>
      <c r="R333">
        <v>476</v>
      </c>
      <c r="S333">
        <v>-292</v>
      </c>
      <c r="T333">
        <v>1021</v>
      </c>
      <c r="U333">
        <v>1165</v>
      </c>
      <c r="V333">
        <v>-170</v>
      </c>
      <c r="W333">
        <v>53</v>
      </c>
      <c r="X333">
        <v>0</v>
      </c>
      <c r="Y333">
        <v>0</v>
      </c>
      <c r="Z333">
        <v>0</v>
      </c>
    </row>
    <row r="334" spans="1:26" x14ac:dyDescent="0.25">
      <c r="A334">
        <v>545</v>
      </c>
      <c r="B334" t="s">
        <v>735</v>
      </c>
      <c r="C334">
        <v>116</v>
      </c>
      <c r="D334">
        <v>116</v>
      </c>
      <c r="E334">
        <v>108</v>
      </c>
      <c r="F334">
        <v>106</v>
      </c>
      <c r="G334">
        <v>103</v>
      </c>
      <c r="H334">
        <v>104</v>
      </c>
      <c r="I334">
        <v>106</v>
      </c>
      <c r="J334">
        <v>108</v>
      </c>
      <c r="K334">
        <v>103</v>
      </c>
      <c r="L334">
        <v>104</v>
      </c>
      <c r="M334">
        <v>99</v>
      </c>
      <c r="N334">
        <v>89</v>
      </c>
      <c r="O334">
        <v>0</v>
      </c>
      <c r="P334">
        <v>64</v>
      </c>
      <c r="Q334">
        <v>60</v>
      </c>
      <c r="R334">
        <v>0</v>
      </c>
      <c r="S334">
        <v>0</v>
      </c>
      <c r="T334">
        <v>0</v>
      </c>
      <c r="U334">
        <v>0</v>
      </c>
      <c r="V334">
        <v>9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546</v>
      </c>
      <c r="B335" t="s">
        <v>736</v>
      </c>
      <c r="C335">
        <v>215</v>
      </c>
      <c r="D335">
        <v>215</v>
      </c>
      <c r="E335">
        <v>199</v>
      </c>
      <c r="F335">
        <v>194</v>
      </c>
      <c r="G335">
        <v>188</v>
      </c>
      <c r="H335">
        <v>188</v>
      </c>
      <c r="I335">
        <v>194</v>
      </c>
      <c r="J335">
        <v>199</v>
      </c>
      <c r="K335">
        <v>188</v>
      </c>
      <c r="L335">
        <v>188</v>
      </c>
      <c r="M335">
        <v>177</v>
      </c>
      <c r="N335">
        <v>156</v>
      </c>
      <c r="O335">
        <v>268</v>
      </c>
      <c r="P335">
        <v>0</v>
      </c>
      <c r="Q335">
        <v>431</v>
      </c>
      <c r="R335">
        <v>316</v>
      </c>
      <c r="S335">
        <v>0</v>
      </c>
      <c r="T335">
        <v>0</v>
      </c>
      <c r="U335">
        <v>0</v>
      </c>
      <c r="V335">
        <v>340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547</v>
      </c>
      <c r="B336" t="s">
        <v>737</v>
      </c>
      <c r="C336">
        <v>189</v>
      </c>
      <c r="D336">
        <v>189</v>
      </c>
      <c r="E336">
        <v>176</v>
      </c>
      <c r="F336">
        <v>171</v>
      </c>
      <c r="G336">
        <v>167</v>
      </c>
      <c r="H336">
        <v>167</v>
      </c>
      <c r="I336">
        <v>171</v>
      </c>
      <c r="J336">
        <v>176</v>
      </c>
      <c r="K336">
        <v>167</v>
      </c>
      <c r="L336">
        <v>167</v>
      </c>
      <c r="M336">
        <v>158</v>
      </c>
      <c r="N336">
        <v>141</v>
      </c>
      <c r="O336">
        <v>0</v>
      </c>
      <c r="P336">
        <v>0</v>
      </c>
      <c r="Q336">
        <v>0</v>
      </c>
      <c r="R336">
        <v>203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565</v>
      </c>
      <c r="B337" t="s">
        <v>341</v>
      </c>
      <c r="C337">
        <v>24050</v>
      </c>
      <c r="D337">
        <v>6345</v>
      </c>
      <c r="E337">
        <v>407</v>
      </c>
      <c r="F337">
        <v>3576</v>
      </c>
      <c r="G337">
        <v>2561</v>
      </c>
      <c r="H337">
        <v>3211</v>
      </c>
      <c r="I337">
        <v>4781</v>
      </c>
      <c r="J337">
        <v>4868</v>
      </c>
      <c r="K337">
        <v>2714</v>
      </c>
      <c r="L337">
        <v>0</v>
      </c>
      <c r="M337">
        <v>0</v>
      </c>
      <c r="N337">
        <v>0</v>
      </c>
      <c r="O337">
        <v>18503</v>
      </c>
      <c r="P337">
        <v>6621</v>
      </c>
      <c r="Q337">
        <v>417</v>
      </c>
      <c r="R337">
        <v>3439</v>
      </c>
      <c r="S337">
        <v>3561</v>
      </c>
      <c r="T337">
        <v>2558</v>
      </c>
      <c r="U337">
        <v>4679</v>
      </c>
      <c r="V337">
        <v>3476</v>
      </c>
      <c r="W337">
        <v>2521</v>
      </c>
      <c r="X337">
        <v>0</v>
      </c>
      <c r="Y337">
        <v>0</v>
      </c>
      <c r="Z337">
        <v>0</v>
      </c>
    </row>
    <row r="338" spans="1:26" x14ac:dyDescent="0.25">
      <c r="A338">
        <v>566</v>
      </c>
      <c r="B338" t="s">
        <v>341</v>
      </c>
      <c r="C338">
        <v>6353</v>
      </c>
      <c r="D338">
        <v>5414</v>
      </c>
      <c r="E338">
        <v>3067</v>
      </c>
      <c r="F338">
        <v>9413</v>
      </c>
      <c r="G338">
        <v>3005</v>
      </c>
      <c r="H338">
        <v>2493</v>
      </c>
      <c r="I338">
        <v>4333</v>
      </c>
      <c r="J338">
        <v>5394</v>
      </c>
      <c r="K338">
        <v>4849</v>
      </c>
      <c r="L338">
        <v>0</v>
      </c>
      <c r="M338">
        <v>0</v>
      </c>
      <c r="N338">
        <v>0</v>
      </c>
      <c r="O338">
        <v>6361</v>
      </c>
      <c r="P338">
        <v>6259</v>
      </c>
      <c r="Q338">
        <v>2510</v>
      </c>
      <c r="R338">
        <v>8277</v>
      </c>
      <c r="S338">
        <v>9091</v>
      </c>
      <c r="T338">
        <v>2965</v>
      </c>
      <c r="U338">
        <v>2798</v>
      </c>
      <c r="V338">
        <v>5482</v>
      </c>
      <c r="W338">
        <v>5221</v>
      </c>
      <c r="X338">
        <v>0</v>
      </c>
      <c r="Y338">
        <v>0</v>
      </c>
      <c r="Z338">
        <v>0</v>
      </c>
    </row>
    <row r="339" spans="1:26" x14ac:dyDescent="0.25">
      <c r="A339">
        <v>568</v>
      </c>
      <c r="B339" t="s">
        <v>341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571</v>
      </c>
      <c r="B340" t="s">
        <v>341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572</v>
      </c>
      <c r="B341" t="s">
        <v>341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574</v>
      </c>
      <c r="B342" t="s">
        <v>341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578</v>
      </c>
      <c r="B343" t="s">
        <v>341</v>
      </c>
      <c r="C343">
        <v>917</v>
      </c>
      <c r="D343">
        <v>350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759</v>
      </c>
      <c r="P343">
        <v>360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608</v>
      </c>
      <c r="B344" t="s">
        <v>342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609</v>
      </c>
      <c r="B345" t="s">
        <v>341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611</v>
      </c>
      <c r="B346" t="s">
        <v>357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612</v>
      </c>
      <c r="B347" t="s">
        <v>340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615</v>
      </c>
      <c r="B348" t="s">
        <v>341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5433</v>
      </c>
      <c r="V348">
        <v>952</v>
      </c>
      <c r="W348">
        <v>2993</v>
      </c>
      <c r="X348">
        <v>0</v>
      </c>
      <c r="Y348">
        <v>0</v>
      </c>
      <c r="Z348">
        <v>0</v>
      </c>
    </row>
    <row r="349" spans="1:26" x14ac:dyDescent="0.25">
      <c r="A349">
        <v>617</v>
      </c>
      <c r="B349" t="s">
        <v>357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180</v>
      </c>
      <c r="T349">
        <v>0</v>
      </c>
      <c r="U349">
        <v>3974</v>
      </c>
      <c r="V349">
        <v>-630</v>
      </c>
      <c r="W349">
        <v>630</v>
      </c>
      <c r="X349">
        <v>0</v>
      </c>
      <c r="Y349">
        <v>0</v>
      </c>
      <c r="Z349">
        <v>0</v>
      </c>
    </row>
    <row r="350" spans="1:26" x14ac:dyDescent="0.25">
      <c r="A350">
        <v>618</v>
      </c>
      <c r="B350" t="s">
        <v>340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3</v>
      </c>
      <c r="U350">
        <v>32</v>
      </c>
      <c r="V350">
        <v>7</v>
      </c>
      <c r="W350">
        <v>11</v>
      </c>
      <c r="X350">
        <v>0</v>
      </c>
      <c r="Y350">
        <v>0</v>
      </c>
      <c r="Z350">
        <v>0</v>
      </c>
    </row>
    <row r="351" spans="1:26" x14ac:dyDescent="0.25">
      <c r="A351">
        <v>626</v>
      </c>
      <c r="B351" t="s">
        <v>349</v>
      </c>
      <c r="C351">
        <v>110657</v>
      </c>
      <c r="D351">
        <v>175013</v>
      </c>
      <c r="E351">
        <v>33542</v>
      </c>
      <c r="F351">
        <v>75342</v>
      </c>
      <c r="G351">
        <v>42993</v>
      </c>
      <c r="H351">
        <v>29408</v>
      </c>
      <c r="I351">
        <v>53182</v>
      </c>
      <c r="J351">
        <v>45708</v>
      </c>
      <c r="K351">
        <v>56177</v>
      </c>
      <c r="L351">
        <v>0</v>
      </c>
      <c r="M351">
        <v>0</v>
      </c>
      <c r="N351">
        <v>0</v>
      </c>
      <c r="O351">
        <v>102841</v>
      </c>
      <c r="P351">
        <v>163569</v>
      </c>
      <c r="Q351">
        <v>32777</v>
      </c>
      <c r="R351">
        <v>65924</v>
      </c>
      <c r="S351">
        <v>49805</v>
      </c>
      <c r="T351">
        <v>25279</v>
      </c>
      <c r="U351">
        <v>55401</v>
      </c>
      <c r="V351">
        <v>46804</v>
      </c>
      <c r="W351">
        <v>52681</v>
      </c>
      <c r="X351">
        <v>0</v>
      </c>
      <c r="Y351">
        <v>0</v>
      </c>
      <c r="Z351">
        <v>0</v>
      </c>
    </row>
    <row r="352" spans="1:26" x14ac:dyDescent="0.25">
      <c r="A352">
        <v>674</v>
      </c>
      <c r="B352" t="s">
        <v>340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24</v>
      </c>
      <c r="P352">
        <v>9</v>
      </c>
      <c r="Q352">
        <v>10</v>
      </c>
      <c r="R352">
        <v>31</v>
      </c>
      <c r="S352">
        <v>0</v>
      </c>
      <c r="T352">
        <v>0</v>
      </c>
      <c r="U352">
        <v>1</v>
      </c>
      <c r="V352">
        <v>2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685</v>
      </c>
      <c r="B353" t="s">
        <v>357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25559</v>
      </c>
      <c r="P353">
        <v>8862</v>
      </c>
      <c r="Q353">
        <v>1543</v>
      </c>
      <c r="R353">
        <v>44350</v>
      </c>
      <c r="S353">
        <v>10975</v>
      </c>
      <c r="T353">
        <v>5876</v>
      </c>
      <c r="U353">
        <v>3460</v>
      </c>
      <c r="V353">
        <v>31901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688</v>
      </c>
      <c r="B354" t="s">
        <v>341</v>
      </c>
      <c r="C354">
        <v>2141</v>
      </c>
      <c r="D354">
        <v>11938</v>
      </c>
      <c r="E354">
        <v>6565</v>
      </c>
      <c r="F354">
        <v>4897</v>
      </c>
      <c r="G354">
        <v>3761</v>
      </c>
      <c r="H354">
        <v>3593</v>
      </c>
      <c r="I354">
        <v>4196</v>
      </c>
      <c r="J354">
        <v>4751</v>
      </c>
      <c r="K354">
        <v>4149</v>
      </c>
      <c r="L354">
        <v>0</v>
      </c>
      <c r="M354">
        <v>0</v>
      </c>
      <c r="N354">
        <v>0</v>
      </c>
      <c r="O354">
        <v>4220</v>
      </c>
      <c r="P354">
        <v>11539</v>
      </c>
      <c r="Q354">
        <v>6195</v>
      </c>
      <c r="R354">
        <v>3403</v>
      </c>
      <c r="S354">
        <v>3836</v>
      </c>
      <c r="T354">
        <v>3264</v>
      </c>
      <c r="U354">
        <v>3133</v>
      </c>
      <c r="V354">
        <v>2856</v>
      </c>
      <c r="W354">
        <v>3241</v>
      </c>
      <c r="X354">
        <v>0</v>
      </c>
      <c r="Y354">
        <v>0</v>
      </c>
      <c r="Z354">
        <v>0</v>
      </c>
    </row>
    <row r="355" spans="1:26" x14ac:dyDescent="0.25">
      <c r="A355">
        <v>703</v>
      </c>
      <c r="B355" t="s">
        <v>672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713</v>
      </c>
      <c r="B356" t="s">
        <v>405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716</v>
      </c>
      <c r="B357" t="s">
        <v>165</v>
      </c>
      <c r="C357">
        <v>33</v>
      </c>
      <c r="D357">
        <v>23</v>
      </c>
      <c r="E357">
        <v>39</v>
      </c>
      <c r="F357">
        <v>21</v>
      </c>
      <c r="G357">
        <v>21</v>
      </c>
      <c r="H357">
        <v>29</v>
      </c>
      <c r="I357">
        <v>23</v>
      </c>
      <c r="J357">
        <v>17</v>
      </c>
      <c r="K357">
        <v>6</v>
      </c>
      <c r="L357">
        <v>0</v>
      </c>
      <c r="M357">
        <v>0</v>
      </c>
      <c r="N357">
        <v>0</v>
      </c>
      <c r="O357">
        <v>34</v>
      </c>
      <c r="P357">
        <v>21</v>
      </c>
      <c r="Q357">
        <v>37</v>
      </c>
      <c r="R357">
        <v>18</v>
      </c>
      <c r="S357">
        <v>21</v>
      </c>
      <c r="T357">
        <v>28</v>
      </c>
      <c r="U357">
        <v>22</v>
      </c>
      <c r="V357">
        <v>14</v>
      </c>
      <c r="W357">
        <v>6</v>
      </c>
      <c r="X357">
        <v>0</v>
      </c>
      <c r="Y357">
        <v>0</v>
      </c>
      <c r="Z357">
        <v>0</v>
      </c>
    </row>
    <row r="358" spans="1:26" x14ac:dyDescent="0.25">
      <c r="A358">
        <v>717</v>
      </c>
      <c r="B358" t="s">
        <v>361</v>
      </c>
      <c r="C358">
        <v>7521</v>
      </c>
      <c r="D358">
        <v>7521</v>
      </c>
      <c r="E358">
        <v>7521</v>
      </c>
      <c r="F358">
        <v>7521</v>
      </c>
      <c r="G358">
        <v>7521</v>
      </c>
      <c r="H358">
        <v>7530</v>
      </c>
      <c r="I358">
        <v>7521</v>
      </c>
      <c r="J358">
        <v>7521</v>
      </c>
      <c r="K358">
        <v>7521</v>
      </c>
      <c r="L358">
        <v>7530</v>
      </c>
      <c r="M358">
        <v>7530</v>
      </c>
      <c r="N358">
        <v>7530</v>
      </c>
      <c r="O358">
        <v>2821</v>
      </c>
      <c r="P358">
        <v>4210</v>
      </c>
      <c r="Q358">
        <v>7686</v>
      </c>
      <c r="R358">
        <v>5752</v>
      </c>
      <c r="S358">
        <v>7724</v>
      </c>
      <c r="T358">
        <v>4813</v>
      </c>
      <c r="U358">
        <v>11760</v>
      </c>
      <c r="V358">
        <v>7597</v>
      </c>
      <c r="W358">
        <v>290</v>
      </c>
      <c r="X358">
        <v>0</v>
      </c>
      <c r="Y358">
        <v>0</v>
      </c>
      <c r="Z358">
        <v>0</v>
      </c>
    </row>
    <row r="359" spans="1:26" x14ac:dyDescent="0.25">
      <c r="A359">
        <v>718</v>
      </c>
      <c r="B359" t="s">
        <v>362</v>
      </c>
      <c r="C359">
        <v>1709</v>
      </c>
      <c r="D359">
        <v>1709</v>
      </c>
      <c r="E359">
        <v>2991</v>
      </c>
      <c r="F359">
        <v>3418</v>
      </c>
      <c r="G359">
        <v>3845</v>
      </c>
      <c r="H359">
        <v>3845</v>
      </c>
      <c r="I359">
        <v>3418</v>
      </c>
      <c r="J359">
        <v>2991</v>
      </c>
      <c r="K359">
        <v>3845</v>
      </c>
      <c r="L359">
        <v>3845</v>
      </c>
      <c r="M359">
        <v>4700</v>
      </c>
      <c r="N359">
        <v>6409</v>
      </c>
      <c r="O359">
        <v>3594</v>
      </c>
      <c r="P359">
        <v>2919</v>
      </c>
      <c r="Q359">
        <v>7165</v>
      </c>
      <c r="R359">
        <v>3322</v>
      </c>
      <c r="S359">
        <v>2965</v>
      </c>
      <c r="T359">
        <v>4043</v>
      </c>
      <c r="U359">
        <v>3738</v>
      </c>
      <c r="V359">
        <v>3859</v>
      </c>
      <c r="W359">
        <v>1033</v>
      </c>
      <c r="X359">
        <v>0</v>
      </c>
      <c r="Y359">
        <v>0</v>
      </c>
      <c r="Z359">
        <v>0</v>
      </c>
    </row>
    <row r="360" spans="1:26" x14ac:dyDescent="0.25">
      <c r="A360">
        <v>719</v>
      </c>
      <c r="B360" t="s">
        <v>363</v>
      </c>
      <c r="C360">
        <v>5812</v>
      </c>
      <c r="D360">
        <v>5812</v>
      </c>
      <c r="E360">
        <v>4530</v>
      </c>
      <c r="F360">
        <v>4103</v>
      </c>
      <c r="G360">
        <v>3676</v>
      </c>
      <c r="H360">
        <v>3685</v>
      </c>
      <c r="I360">
        <v>4103</v>
      </c>
      <c r="J360">
        <v>4530</v>
      </c>
      <c r="K360">
        <v>3676</v>
      </c>
      <c r="L360">
        <v>3685</v>
      </c>
      <c r="M360">
        <v>2830</v>
      </c>
      <c r="N360">
        <v>1121</v>
      </c>
      <c r="O360">
        <v>-773</v>
      </c>
      <c r="P360">
        <v>1290</v>
      </c>
      <c r="Q360">
        <v>521</v>
      </c>
      <c r="R360">
        <v>2430</v>
      </c>
      <c r="S360">
        <v>4759</v>
      </c>
      <c r="T360">
        <v>770</v>
      </c>
      <c r="U360">
        <v>8023</v>
      </c>
      <c r="V360">
        <v>3738</v>
      </c>
      <c r="W360">
        <v>-743</v>
      </c>
      <c r="X360">
        <v>0</v>
      </c>
      <c r="Y360">
        <v>0</v>
      </c>
      <c r="Z360">
        <v>0</v>
      </c>
    </row>
    <row r="361" spans="1:26" x14ac:dyDescent="0.25">
      <c r="A361">
        <v>720</v>
      </c>
      <c r="B361" t="s">
        <v>366</v>
      </c>
      <c r="C361">
        <v>165051</v>
      </c>
      <c r="D361">
        <v>162898</v>
      </c>
      <c r="E361">
        <v>172073</v>
      </c>
      <c r="F361">
        <v>174028</v>
      </c>
      <c r="G361">
        <v>169938</v>
      </c>
      <c r="H361">
        <v>180664</v>
      </c>
      <c r="I361">
        <v>185138</v>
      </c>
      <c r="J361">
        <v>188803</v>
      </c>
      <c r="K361">
        <v>195901</v>
      </c>
      <c r="L361">
        <v>235125</v>
      </c>
      <c r="M361">
        <v>238244</v>
      </c>
      <c r="N361">
        <v>242454</v>
      </c>
      <c r="O361">
        <v>134550</v>
      </c>
      <c r="P361">
        <v>159320</v>
      </c>
      <c r="Q361">
        <v>158072</v>
      </c>
      <c r="R361">
        <v>212718</v>
      </c>
      <c r="S361">
        <v>116245</v>
      </c>
      <c r="T361">
        <v>156098</v>
      </c>
      <c r="U361">
        <v>175374</v>
      </c>
      <c r="V361">
        <v>166611</v>
      </c>
      <c r="W361">
        <v>156306</v>
      </c>
      <c r="X361">
        <v>0</v>
      </c>
      <c r="Y361">
        <v>0</v>
      </c>
      <c r="Z361">
        <v>0</v>
      </c>
    </row>
    <row r="362" spans="1:26" x14ac:dyDescent="0.25">
      <c r="A362">
        <v>721</v>
      </c>
      <c r="B362" t="s">
        <v>158</v>
      </c>
      <c r="C362">
        <v>2029</v>
      </c>
      <c r="D362">
        <v>2029</v>
      </c>
      <c r="E362">
        <v>2029</v>
      </c>
      <c r="F362">
        <v>2029</v>
      </c>
      <c r="G362">
        <v>2029</v>
      </c>
      <c r="H362">
        <v>2031</v>
      </c>
      <c r="I362">
        <v>2029</v>
      </c>
      <c r="J362">
        <v>2029</v>
      </c>
      <c r="K362">
        <v>2029</v>
      </c>
      <c r="L362">
        <v>2031</v>
      </c>
      <c r="M362">
        <v>2031</v>
      </c>
      <c r="N362">
        <v>2031</v>
      </c>
      <c r="O362">
        <v>573</v>
      </c>
      <c r="P362">
        <v>1374</v>
      </c>
      <c r="Q362">
        <v>4894</v>
      </c>
      <c r="R362">
        <v>3141</v>
      </c>
      <c r="S362">
        <v>2935</v>
      </c>
      <c r="T362">
        <v>215</v>
      </c>
      <c r="U362">
        <v>3330</v>
      </c>
      <c r="V362">
        <v>2670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722</v>
      </c>
      <c r="B363" t="s">
        <v>153</v>
      </c>
      <c r="C363">
        <v>529</v>
      </c>
      <c r="D363">
        <v>529</v>
      </c>
      <c r="E363">
        <v>529</v>
      </c>
      <c r="F363">
        <v>529</v>
      </c>
      <c r="G363">
        <v>529</v>
      </c>
      <c r="H363">
        <v>530</v>
      </c>
      <c r="I363">
        <v>529</v>
      </c>
      <c r="J363">
        <v>529</v>
      </c>
      <c r="K363">
        <v>529</v>
      </c>
      <c r="L363">
        <v>530</v>
      </c>
      <c r="M363">
        <v>530</v>
      </c>
      <c r="N363">
        <v>530</v>
      </c>
      <c r="O363">
        <v>420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723</v>
      </c>
      <c r="B364" t="s">
        <v>154</v>
      </c>
      <c r="C364">
        <v>3088</v>
      </c>
      <c r="D364">
        <v>3088</v>
      </c>
      <c r="E364">
        <v>3088</v>
      </c>
      <c r="F364">
        <v>3088</v>
      </c>
      <c r="G364">
        <v>3088</v>
      </c>
      <c r="H364">
        <v>3091</v>
      </c>
      <c r="I364">
        <v>3088</v>
      </c>
      <c r="J364">
        <v>3088</v>
      </c>
      <c r="K364">
        <v>3088</v>
      </c>
      <c r="L364">
        <v>3091</v>
      </c>
      <c r="M364">
        <v>3091</v>
      </c>
      <c r="N364">
        <v>3091</v>
      </c>
      <c r="O364">
        <v>0</v>
      </c>
      <c r="P364">
        <v>566</v>
      </c>
      <c r="Q364">
        <v>1468</v>
      </c>
      <c r="R364">
        <v>1112</v>
      </c>
      <c r="S364">
        <v>3195</v>
      </c>
      <c r="T364">
        <v>3878</v>
      </c>
      <c r="U364">
        <v>4874</v>
      </c>
      <c r="V364">
        <v>3226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724</v>
      </c>
      <c r="B365" t="s">
        <v>157</v>
      </c>
      <c r="C365">
        <v>706</v>
      </c>
      <c r="D365">
        <v>706</v>
      </c>
      <c r="E365">
        <v>706</v>
      </c>
      <c r="F365">
        <v>706</v>
      </c>
      <c r="G365">
        <v>706</v>
      </c>
      <c r="H365">
        <v>707</v>
      </c>
      <c r="I365">
        <v>706</v>
      </c>
      <c r="J365">
        <v>706</v>
      </c>
      <c r="K365">
        <v>706</v>
      </c>
      <c r="L365">
        <v>707</v>
      </c>
      <c r="M365">
        <v>707</v>
      </c>
      <c r="N365">
        <v>707</v>
      </c>
      <c r="O365">
        <v>242</v>
      </c>
      <c r="P365">
        <v>127</v>
      </c>
      <c r="Q365">
        <v>617</v>
      </c>
      <c r="R365">
        <v>456</v>
      </c>
      <c r="S365">
        <v>0</v>
      </c>
      <c r="T365">
        <v>0</v>
      </c>
      <c r="U365">
        <v>342</v>
      </c>
      <c r="V365">
        <v>306</v>
      </c>
      <c r="W365">
        <v>290</v>
      </c>
      <c r="X365">
        <v>0</v>
      </c>
      <c r="Y365">
        <v>0</v>
      </c>
      <c r="Z365">
        <v>0</v>
      </c>
    </row>
    <row r="366" spans="1:26" x14ac:dyDescent="0.25">
      <c r="A366">
        <v>725</v>
      </c>
      <c r="B366" t="s">
        <v>156</v>
      </c>
      <c r="C366">
        <v>1323</v>
      </c>
      <c r="D366">
        <v>1323</v>
      </c>
      <c r="E366">
        <v>1323</v>
      </c>
      <c r="F366">
        <v>1323</v>
      </c>
      <c r="G366">
        <v>1323</v>
      </c>
      <c r="H366">
        <v>1325</v>
      </c>
      <c r="I366">
        <v>1323</v>
      </c>
      <c r="J366">
        <v>1323</v>
      </c>
      <c r="K366">
        <v>1323</v>
      </c>
      <c r="L366">
        <v>1325</v>
      </c>
      <c r="M366">
        <v>1325</v>
      </c>
      <c r="N366">
        <v>1325</v>
      </c>
      <c r="O366">
        <v>360</v>
      </c>
      <c r="P366">
        <v>1440</v>
      </c>
      <c r="Q366">
        <v>540</v>
      </c>
      <c r="R366">
        <v>320</v>
      </c>
      <c r="S366">
        <v>780</v>
      </c>
      <c r="T366">
        <v>420</v>
      </c>
      <c r="U366">
        <v>1260</v>
      </c>
      <c r="V366">
        <v>940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726</v>
      </c>
      <c r="B367" t="s">
        <v>155</v>
      </c>
      <c r="C367">
        <v>1147</v>
      </c>
      <c r="D367">
        <v>1147</v>
      </c>
      <c r="E367">
        <v>1147</v>
      </c>
      <c r="F367">
        <v>1147</v>
      </c>
      <c r="G367">
        <v>1147</v>
      </c>
      <c r="H367">
        <v>1148</v>
      </c>
      <c r="I367">
        <v>1147</v>
      </c>
      <c r="J367">
        <v>1147</v>
      </c>
      <c r="K367">
        <v>1147</v>
      </c>
      <c r="L367">
        <v>1148</v>
      </c>
      <c r="M367">
        <v>1148</v>
      </c>
      <c r="N367">
        <v>1148</v>
      </c>
      <c r="O367">
        <v>1226</v>
      </c>
      <c r="P367">
        <v>703</v>
      </c>
      <c r="Q367">
        <v>167</v>
      </c>
      <c r="R367">
        <v>723</v>
      </c>
      <c r="S367">
        <v>814</v>
      </c>
      <c r="T367">
        <v>300</v>
      </c>
      <c r="U367">
        <v>1954</v>
      </c>
      <c r="V367">
        <v>455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727</v>
      </c>
      <c r="B368" t="s">
        <v>159</v>
      </c>
      <c r="C368">
        <v>406</v>
      </c>
      <c r="D368">
        <v>406</v>
      </c>
      <c r="E368">
        <v>710</v>
      </c>
      <c r="F368">
        <v>812</v>
      </c>
      <c r="G368">
        <v>913</v>
      </c>
      <c r="H368">
        <v>913</v>
      </c>
      <c r="I368">
        <v>812</v>
      </c>
      <c r="J368">
        <v>710</v>
      </c>
      <c r="K368">
        <v>913</v>
      </c>
      <c r="L368">
        <v>913</v>
      </c>
      <c r="M368">
        <v>1116</v>
      </c>
      <c r="N368">
        <v>1522</v>
      </c>
      <c r="O368">
        <v>2709</v>
      </c>
      <c r="P368">
        <v>480</v>
      </c>
      <c r="Q368">
        <v>1547</v>
      </c>
      <c r="R368">
        <v>1330</v>
      </c>
      <c r="S368">
        <v>318</v>
      </c>
      <c r="T368">
        <v>2493</v>
      </c>
      <c r="U368">
        <v>1549</v>
      </c>
      <c r="V368">
        <v>1611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728</v>
      </c>
      <c r="B369" t="s">
        <v>160</v>
      </c>
      <c r="C369">
        <v>97</v>
      </c>
      <c r="D369">
        <v>97</v>
      </c>
      <c r="E369">
        <v>170</v>
      </c>
      <c r="F369">
        <v>195</v>
      </c>
      <c r="G369">
        <v>219</v>
      </c>
      <c r="H369">
        <v>219</v>
      </c>
      <c r="I369">
        <v>195</v>
      </c>
      <c r="J369">
        <v>170</v>
      </c>
      <c r="K369">
        <v>219</v>
      </c>
      <c r="L369">
        <v>219</v>
      </c>
      <c r="M369">
        <v>268</v>
      </c>
      <c r="N369">
        <v>365</v>
      </c>
      <c r="O369">
        <v>0</v>
      </c>
      <c r="P369">
        <v>0</v>
      </c>
      <c r="Q369">
        <v>362</v>
      </c>
      <c r="R369">
        <v>147</v>
      </c>
      <c r="S369">
        <v>399</v>
      </c>
      <c r="T369">
        <v>333</v>
      </c>
      <c r="U369">
        <v>120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729</v>
      </c>
      <c r="B370" t="s">
        <v>161</v>
      </c>
      <c r="C370">
        <v>568</v>
      </c>
      <c r="D370">
        <v>568</v>
      </c>
      <c r="E370">
        <v>994</v>
      </c>
      <c r="F370">
        <v>1137</v>
      </c>
      <c r="G370">
        <v>1279</v>
      </c>
      <c r="H370">
        <v>1279</v>
      </c>
      <c r="I370">
        <v>1137</v>
      </c>
      <c r="J370">
        <v>994</v>
      </c>
      <c r="K370">
        <v>1279</v>
      </c>
      <c r="L370">
        <v>1279</v>
      </c>
      <c r="M370">
        <v>1563</v>
      </c>
      <c r="N370">
        <v>2131</v>
      </c>
      <c r="O370">
        <v>884</v>
      </c>
      <c r="P370">
        <v>1154</v>
      </c>
      <c r="Q370">
        <v>2713</v>
      </c>
      <c r="R370">
        <v>802</v>
      </c>
      <c r="S370">
        <v>489</v>
      </c>
      <c r="T370">
        <v>139</v>
      </c>
      <c r="U370">
        <v>518</v>
      </c>
      <c r="V370">
        <v>1552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730</v>
      </c>
      <c r="B371" t="s">
        <v>164</v>
      </c>
      <c r="C371">
        <v>114</v>
      </c>
      <c r="D371">
        <v>114</v>
      </c>
      <c r="E371">
        <v>199</v>
      </c>
      <c r="F371">
        <v>227</v>
      </c>
      <c r="G371">
        <v>256</v>
      </c>
      <c r="H371">
        <v>256</v>
      </c>
      <c r="I371">
        <v>227</v>
      </c>
      <c r="J371">
        <v>199</v>
      </c>
      <c r="K371">
        <v>256</v>
      </c>
      <c r="L371">
        <v>256</v>
      </c>
      <c r="M371">
        <v>313</v>
      </c>
      <c r="N371">
        <v>426</v>
      </c>
      <c r="O371">
        <v>0</v>
      </c>
      <c r="P371">
        <v>0</v>
      </c>
      <c r="Q371">
        <v>95</v>
      </c>
      <c r="R371">
        <v>303</v>
      </c>
      <c r="S371">
        <v>453</v>
      </c>
      <c r="T371">
        <v>0</v>
      </c>
      <c r="U371">
        <v>0</v>
      </c>
      <c r="V371">
        <v>695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731</v>
      </c>
      <c r="B372" t="s">
        <v>163</v>
      </c>
      <c r="C372">
        <v>244</v>
      </c>
      <c r="D372">
        <v>244</v>
      </c>
      <c r="E372">
        <v>426</v>
      </c>
      <c r="F372">
        <v>487</v>
      </c>
      <c r="G372">
        <v>548</v>
      </c>
      <c r="H372">
        <v>548</v>
      </c>
      <c r="I372">
        <v>487</v>
      </c>
      <c r="J372">
        <v>426</v>
      </c>
      <c r="K372">
        <v>548</v>
      </c>
      <c r="L372">
        <v>548</v>
      </c>
      <c r="M372">
        <v>670</v>
      </c>
      <c r="N372">
        <v>913</v>
      </c>
      <c r="O372">
        <v>0</v>
      </c>
      <c r="P372">
        <v>1158</v>
      </c>
      <c r="Q372">
        <v>1107</v>
      </c>
      <c r="R372">
        <v>152</v>
      </c>
      <c r="S372">
        <v>1056</v>
      </c>
      <c r="T372">
        <v>287</v>
      </c>
      <c r="U372">
        <v>1388</v>
      </c>
      <c r="V372">
        <v>0</v>
      </c>
      <c r="W372">
        <v>379</v>
      </c>
      <c r="X372">
        <v>0</v>
      </c>
      <c r="Y372">
        <v>0</v>
      </c>
      <c r="Z372">
        <v>0</v>
      </c>
    </row>
    <row r="373" spans="1:26" x14ac:dyDescent="0.25">
      <c r="A373">
        <v>732</v>
      </c>
      <c r="B373" t="s">
        <v>162</v>
      </c>
      <c r="C373">
        <v>195</v>
      </c>
      <c r="D373">
        <v>195</v>
      </c>
      <c r="E373">
        <v>341</v>
      </c>
      <c r="F373">
        <v>390</v>
      </c>
      <c r="G373">
        <v>438</v>
      </c>
      <c r="H373">
        <v>438</v>
      </c>
      <c r="I373">
        <v>390</v>
      </c>
      <c r="J373">
        <v>341</v>
      </c>
      <c r="K373">
        <v>438</v>
      </c>
      <c r="L373">
        <v>438</v>
      </c>
      <c r="M373">
        <v>536</v>
      </c>
      <c r="N373">
        <v>731</v>
      </c>
      <c r="O373">
        <v>0</v>
      </c>
      <c r="P373">
        <v>127</v>
      </c>
      <c r="Q373">
        <v>1341</v>
      </c>
      <c r="R373">
        <v>587</v>
      </c>
      <c r="S373">
        <v>250</v>
      </c>
      <c r="T373">
        <v>790</v>
      </c>
      <c r="U373">
        <v>163</v>
      </c>
      <c r="V373">
        <v>0</v>
      </c>
      <c r="W373">
        <v>654</v>
      </c>
      <c r="X373">
        <v>0</v>
      </c>
      <c r="Y373">
        <v>0</v>
      </c>
      <c r="Z373">
        <v>0</v>
      </c>
    </row>
    <row r="374" spans="1:26" x14ac:dyDescent="0.25">
      <c r="A374">
        <v>733</v>
      </c>
      <c r="B374" t="s">
        <v>377</v>
      </c>
      <c r="C374">
        <v>1623</v>
      </c>
      <c r="D374">
        <v>1623</v>
      </c>
      <c r="E374">
        <v>1319</v>
      </c>
      <c r="F374">
        <v>1217</v>
      </c>
      <c r="G374">
        <v>1116</v>
      </c>
      <c r="H374">
        <v>1118</v>
      </c>
      <c r="I374">
        <v>1217</v>
      </c>
      <c r="J374">
        <v>1319</v>
      </c>
      <c r="K374">
        <v>1116</v>
      </c>
      <c r="L374">
        <v>1118</v>
      </c>
      <c r="M374">
        <v>915</v>
      </c>
      <c r="N374">
        <v>509</v>
      </c>
      <c r="O374">
        <v>-2136</v>
      </c>
      <c r="P374">
        <v>894</v>
      </c>
      <c r="Q374">
        <v>3347</v>
      </c>
      <c r="R374">
        <v>1811</v>
      </c>
      <c r="S374">
        <v>2617</v>
      </c>
      <c r="T374">
        <v>-2278</v>
      </c>
      <c r="U374">
        <v>1781</v>
      </c>
      <c r="V374">
        <v>1059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734</v>
      </c>
      <c r="B375" t="s">
        <v>375</v>
      </c>
      <c r="C375">
        <v>1079</v>
      </c>
      <c r="D375">
        <v>1079</v>
      </c>
      <c r="E375">
        <v>897</v>
      </c>
      <c r="F375">
        <v>836</v>
      </c>
      <c r="G375">
        <v>775</v>
      </c>
      <c r="H375">
        <v>777</v>
      </c>
      <c r="I375">
        <v>836</v>
      </c>
      <c r="J375">
        <v>897</v>
      </c>
      <c r="K375">
        <v>775</v>
      </c>
      <c r="L375">
        <v>777</v>
      </c>
      <c r="M375">
        <v>655</v>
      </c>
      <c r="N375">
        <v>412</v>
      </c>
      <c r="O375">
        <v>360</v>
      </c>
      <c r="P375">
        <v>282</v>
      </c>
      <c r="Q375">
        <v>-567</v>
      </c>
      <c r="R375">
        <v>168</v>
      </c>
      <c r="S375">
        <v>-276</v>
      </c>
      <c r="T375">
        <v>133</v>
      </c>
      <c r="U375">
        <v>-128</v>
      </c>
      <c r="V375">
        <v>940</v>
      </c>
      <c r="W375">
        <v>-379</v>
      </c>
      <c r="X375">
        <v>0</v>
      </c>
      <c r="Y375">
        <v>0</v>
      </c>
      <c r="Z375">
        <v>0</v>
      </c>
    </row>
    <row r="376" spans="1:26" x14ac:dyDescent="0.25">
      <c r="A376">
        <v>736</v>
      </c>
      <c r="B376" t="s">
        <v>372</v>
      </c>
      <c r="C376">
        <v>432</v>
      </c>
      <c r="D376">
        <v>432</v>
      </c>
      <c r="E376">
        <v>359</v>
      </c>
      <c r="F376">
        <v>334</v>
      </c>
      <c r="G376">
        <v>310</v>
      </c>
      <c r="H376">
        <v>311</v>
      </c>
      <c r="I376">
        <v>334</v>
      </c>
      <c r="J376">
        <v>359</v>
      </c>
      <c r="K376">
        <v>310</v>
      </c>
      <c r="L376">
        <v>311</v>
      </c>
      <c r="M376">
        <v>262</v>
      </c>
      <c r="N376">
        <v>165</v>
      </c>
      <c r="O376">
        <v>420</v>
      </c>
      <c r="P376">
        <v>0</v>
      </c>
      <c r="Q376">
        <v>-362</v>
      </c>
      <c r="R376">
        <v>-147</v>
      </c>
      <c r="S376">
        <v>-399</v>
      </c>
      <c r="T376">
        <v>-333</v>
      </c>
      <c r="U376">
        <v>-120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737</v>
      </c>
      <c r="B377" t="s">
        <v>373</v>
      </c>
      <c r="C377">
        <v>2520</v>
      </c>
      <c r="D377">
        <v>2520</v>
      </c>
      <c r="E377">
        <v>2094</v>
      </c>
      <c r="F377">
        <v>1951</v>
      </c>
      <c r="G377">
        <v>1809</v>
      </c>
      <c r="H377">
        <v>1812</v>
      </c>
      <c r="I377">
        <v>1951</v>
      </c>
      <c r="J377">
        <v>2094</v>
      </c>
      <c r="K377">
        <v>1809</v>
      </c>
      <c r="L377">
        <v>1812</v>
      </c>
      <c r="M377">
        <v>1528</v>
      </c>
      <c r="N377">
        <v>960</v>
      </c>
      <c r="O377">
        <v>-884</v>
      </c>
      <c r="P377">
        <v>-588</v>
      </c>
      <c r="Q377">
        <v>-1245</v>
      </c>
      <c r="R377">
        <v>310</v>
      </c>
      <c r="S377">
        <v>2706</v>
      </c>
      <c r="T377">
        <v>3739</v>
      </c>
      <c r="U377">
        <v>4356</v>
      </c>
      <c r="V377">
        <v>1674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738</v>
      </c>
      <c r="B378" t="s">
        <v>376</v>
      </c>
      <c r="C378">
        <v>592</v>
      </c>
      <c r="D378">
        <v>592</v>
      </c>
      <c r="E378">
        <v>507</v>
      </c>
      <c r="F378">
        <v>479</v>
      </c>
      <c r="G378">
        <v>450</v>
      </c>
      <c r="H378">
        <v>451</v>
      </c>
      <c r="I378">
        <v>479</v>
      </c>
      <c r="J378">
        <v>507</v>
      </c>
      <c r="K378">
        <v>450</v>
      </c>
      <c r="L378">
        <v>451</v>
      </c>
      <c r="M378">
        <v>394</v>
      </c>
      <c r="N378">
        <v>281</v>
      </c>
      <c r="O378">
        <v>242</v>
      </c>
      <c r="P378">
        <v>127</v>
      </c>
      <c r="Q378">
        <v>522</v>
      </c>
      <c r="R378">
        <v>153</v>
      </c>
      <c r="S378">
        <v>-453</v>
      </c>
      <c r="T378">
        <v>0</v>
      </c>
      <c r="U378">
        <v>342</v>
      </c>
      <c r="V378">
        <v>-389</v>
      </c>
      <c r="W378">
        <v>290</v>
      </c>
      <c r="X378">
        <v>0</v>
      </c>
      <c r="Y378">
        <v>0</v>
      </c>
      <c r="Z378">
        <v>0</v>
      </c>
    </row>
    <row r="379" spans="1:26" x14ac:dyDescent="0.25">
      <c r="A379">
        <v>739</v>
      </c>
      <c r="B379" t="s">
        <v>374</v>
      </c>
      <c r="C379">
        <v>952</v>
      </c>
      <c r="D379">
        <v>952</v>
      </c>
      <c r="E379">
        <v>806</v>
      </c>
      <c r="F379">
        <v>757</v>
      </c>
      <c r="G379">
        <v>709</v>
      </c>
      <c r="H379">
        <v>710</v>
      </c>
      <c r="I379">
        <v>757</v>
      </c>
      <c r="J379">
        <v>806</v>
      </c>
      <c r="K379">
        <v>709</v>
      </c>
      <c r="L379">
        <v>710</v>
      </c>
      <c r="M379">
        <v>612</v>
      </c>
      <c r="N379">
        <v>417</v>
      </c>
      <c r="O379">
        <v>1226</v>
      </c>
      <c r="P379">
        <v>576</v>
      </c>
      <c r="Q379">
        <v>-1174</v>
      </c>
      <c r="R379">
        <v>136</v>
      </c>
      <c r="S379">
        <v>564</v>
      </c>
      <c r="T379">
        <v>-490</v>
      </c>
      <c r="U379">
        <v>1791</v>
      </c>
      <c r="V379">
        <v>455</v>
      </c>
      <c r="W379">
        <v>-654</v>
      </c>
      <c r="X379">
        <v>0</v>
      </c>
      <c r="Y379">
        <v>0</v>
      </c>
      <c r="Z379">
        <v>0</v>
      </c>
    </row>
    <row r="380" spans="1:26" x14ac:dyDescent="0.25">
      <c r="A380">
        <v>743</v>
      </c>
      <c r="B380" t="s">
        <v>371</v>
      </c>
      <c r="C380">
        <v>58376</v>
      </c>
      <c r="D380">
        <v>57730</v>
      </c>
      <c r="E380">
        <v>59792</v>
      </c>
      <c r="F380">
        <v>57739</v>
      </c>
      <c r="G380">
        <v>58820</v>
      </c>
      <c r="H380">
        <v>61506</v>
      </c>
      <c r="I380">
        <v>62066</v>
      </c>
      <c r="J380">
        <v>63303</v>
      </c>
      <c r="K380">
        <v>66120</v>
      </c>
      <c r="L380">
        <v>77340</v>
      </c>
      <c r="M380">
        <v>77432</v>
      </c>
      <c r="N380">
        <v>80526</v>
      </c>
      <c r="O380">
        <v>51937</v>
      </c>
      <c r="P380">
        <v>55669</v>
      </c>
      <c r="Q380">
        <v>56765</v>
      </c>
      <c r="R380">
        <v>115636</v>
      </c>
      <c r="S380">
        <v>22190</v>
      </c>
      <c r="T380">
        <v>65396</v>
      </c>
      <c r="U380">
        <v>78602</v>
      </c>
      <c r="V380">
        <v>64664</v>
      </c>
      <c r="W380">
        <v>64130</v>
      </c>
      <c r="X380">
        <v>0</v>
      </c>
      <c r="Y380">
        <v>0</v>
      </c>
      <c r="Z380">
        <v>0</v>
      </c>
    </row>
    <row r="381" spans="1:26" x14ac:dyDescent="0.25">
      <c r="A381">
        <v>744</v>
      </c>
      <c r="B381" t="s">
        <v>378</v>
      </c>
      <c r="C381">
        <v>5148</v>
      </c>
      <c r="D381">
        <v>5111</v>
      </c>
      <c r="E381">
        <v>5577</v>
      </c>
      <c r="F381">
        <v>14401</v>
      </c>
      <c r="G381">
        <v>5779</v>
      </c>
      <c r="H381">
        <v>6194</v>
      </c>
      <c r="I381">
        <v>6393</v>
      </c>
      <c r="J381">
        <v>6665</v>
      </c>
      <c r="K381">
        <v>6902</v>
      </c>
      <c r="L381">
        <v>8596</v>
      </c>
      <c r="M381">
        <v>8630</v>
      </c>
      <c r="N381">
        <v>8800</v>
      </c>
      <c r="O381">
        <v>4383</v>
      </c>
      <c r="P381">
        <v>3086</v>
      </c>
      <c r="Q381">
        <v>4882</v>
      </c>
      <c r="R381">
        <v>4035</v>
      </c>
      <c r="S381">
        <v>3971</v>
      </c>
      <c r="T381">
        <v>3601</v>
      </c>
      <c r="U381">
        <v>3937</v>
      </c>
      <c r="V381">
        <v>3937</v>
      </c>
      <c r="W381">
        <v>3825</v>
      </c>
      <c r="X381">
        <v>0</v>
      </c>
      <c r="Y381">
        <v>0</v>
      </c>
      <c r="Z381">
        <v>0</v>
      </c>
    </row>
    <row r="382" spans="1:26" x14ac:dyDescent="0.25">
      <c r="A382">
        <v>745</v>
      </c>
      <c r="B382" t="s">
        <v>379</v>
      </c>
      <c r="C382">
        <v>54825</v>
      </c>
      <c r="D382">
        <v>54809</v>
      </c>
      <c r="E382">
        <v>57504</v>
      </c>
      <c r="F382">
        <v>54586</v>
      </c>
      <c r="G382">
        <v>56132</v>
      </c>
      <c r="H382">
        <v>61016</v>
      </c>
      <c r="I382">
        <v>62275</v>
      </c>
      <c r="J382">
        <v>63876</v>
      </c>
      <c r="K382">
        <v>65175</v>
      </c>
      <c r="L382">
        <v>81404</v>
      </c>
      <c r="M382">
        <v>80726</v>
      </c>
      <c r="N382">
        <v>84365</v>
      </c>
      <c r="O382">
        <v>35723</v>
      </c>
      <c r="P382">
        <v>55943</v>
      </c>
      <c r="Q382">
        <v>51194</v>
      </c>
      <c r="R382">
        <v>48389</v>
      </c>
      <c r="S382">
        <v>46241</v>
      </c>
      <c r="T382">
        <v>42887</v>
      </c>
      <c r="U382">
        <v>50049</v>
      </c>
      <c r="V382">
        <v>54153</v>
      </c>
      <c r="W382">
        <v>55315</v>
      </c>
      <c r="X382">
        <v>0</v>
      </c>
      <c r="Y382">
        <v>0</v>
      </c>
      <c r="Z382">
        <v>0</v>
      </c>
    </row>
    <row r="383" spans="1:26" x14ac:dyDescent="0.25">
      <c r="A383">
        <v>746</v>
      </c>
      <c r="B383" t="s">
        <v>382</v>
      </c>
      <c r="C383">
        <v>12552</v>
      </c>
      <c r="D383">
        <v>12762</v>
      </c>
      <c r="E383">
        <v>13394</v>
      </c>
      <c r="F383">
        <v>13200</v>
      </c>
      <c r="G383">
        <v>13708</v>
      </c>
      <c r="H383">
        <v>14314</v>
      </c>
      <c r="I383">
        <v>14627</v>
      </c>
      <c r="J383">
        <v>15027</v>
      </c>
      <c r="K383">
        <v>15337</v>
      </c>
      <c r="L383">
        <v>17642</v>
      </c>
      <c r="M383">
        <v>17686</v>
      </c>
      <c r="N383">
        <v>17952</v>
      </c>
      <c r="O383">
        <v>11976</v>
      </c>
      <c r="P383">
        <v>13480</v>
      </c>
      <c r="Q383">
        <v>12110</v>
      </c>
      <c r="R383">
        <v>12730</v>
      </c>
      <c r="S383">
        <v>12648</v>
      </c>
      <c r="T383">
        <v>12756</v>
      </c>
      <c r="U383">
        <v>12803</v>
      </c>
      <c r="V383">
        <v>10661</v>
      </c>
      <c r="W383">
        <v>12827</v>
      </c>
      <c r="X383">
        <v>0</v>
      </c>
      <c r="Y383">
        <v>0</v>
      </c>
      <c r="Z383">
        <v>0</v>
      </c>
    </row>
    <row r="384" spans="1:26" x14ac:dyDescent="0.25">
      <c r="A384">
        <v>747</v>
      </c>
      <c r="B384" t="s">
        <v>381</v>
      </c>
      <c r="C384">
        <v>11071</v>
      </c>
      <c r="D384">
        <v>10058</v>
      </c>
      <c r="E384">
        <v>12216</v>
      </c>
      <c r="F384">
        <v>11360</v>
      </c>
      <c r="G384">
        <v>12014</v>
      </c>
      <c r="H384">
        <v>12776</v>
      </c>
      <c r="I384">
        <v>14460</v>
      </c>
      <c r="J384">
        <v>13944</v>
      </c>
      <c r="K384">
        <v>15879</v>
      </c>
      <c r="L384">
        <v>19172</v>
      </c>
      <c r="M384">
        <v>22872</v>
      </c>
      <c r="N384">
        <v>19583</v>
      </c>
      <c r="O384">
        <v>7766</v>
      </c>
      <c r="P384">
        <v>10107</v>
      </c>
      <c r="Q384">
        <v>9773</v>
      </c>
      <c r="R384">
        <v>11911</v>
      </c>
      <c r="S384">
        <v>11357</v>
      </c>
      <c r="T384">
        <v>9329</v>
      </c>
      <c r="U384">
        <v>8452</v>
      </c>
      <c r="V384">
        <v>10823</v>
      </c>
      <c r="W384">
        <v>9376</v>
      </c>
      <c r="X384">
        <v>0</v>
      </c>
      <c r="Y384">
        <v>0</v>
      </c>
      <c r="Z384">
        <v>0</v>
      </c>
    </row>
    <row r="385" spans="1:26" x14ac:dyDescent="0.25">
      <c r="A385">
        <v>748</v>
      </c>
      <c r="B385" t="s">
        <v>380</v>
      </c>
      <c r="C385">
        <v>23079</v>
      </c>
      <c r="D385">
        <v>22428</v>
      </c>
      <c r="E385">
        <v>23590</v>
      </c>
      <c r="F385">
        <v>22742</v>
      </c>
      <c r="G385">
        <v>23485</v>
      </c>
      <c r="H385">
        <v>24858</v>
      </c>
      <c r="I385">
        <v>25317</v>
      </c>
      <c r="J385">
        <v>25988</v>
      </c>
      <c r="K385">
        <v>26488</v>
      </c>
      <c r="L385">
        <v>30971</v>
      </c>
      <c r="M385">
        <v>30898</v>
      </c>
      <c r="N385">
        <v>31228</v>
      </c>
      <c r="O385">
        <v>20606</v>
      </c>
      <c r="P385">
        <v>21035</v>
      </c>
      <c r="Q385">
        <v>23348</v>
      </c>
      <c r="R385">
        <v>20017</v>
      </c>
      <c r="S385">
        <v>19840</v>
      </c>
      <c r="T385">
        <v>22128</v>
      </c>
      <c r="U385">
        <v>21532</v>
      </c>
      <c r="V385">
        <v>22374</v>
      </c>
      <c r="W385">
        <v>10833</v>
      </c>
      <c r="X385">
        <v>0</v>
      </c>
      <c r="Y385">
        <v>0</v>
      </c>
      <c r="Z385">
        <v>0</v>
      </c>
    </row>
    <row r="386" spans="1:26" x14ac:dyDescent="0.25">
      <c r="A386">
        <v>751</v>
      </c>
      <c r="B386" t="s">
        <v>407</v>
      </c>
      <c r="C386">
        <v>5846</v>
      </c>
      <c r="D386">
        <v>7533</v>
      </c>
      <c r="E386">
        <v>5275</v>
      </c>
      <c r="F386">
        <v>-1071</v>
      </c>
      <c r="G386">
        <v>-2975</v>
      </c>
      <c r="H386">
        <v>-6329</v>
      </c>
      <c r="I386">
        <v>-8436</v>
      </c>
      <c r="J386">
        <v>-5400</v>
      </c>
      <c r="K386">
        <v>-4663</v>
      </c>
      <c r="L386">
        <v>-20398</v>
      </c>
      <c r="M386">
        <v>-20198</v>
      </c>
      <c r="N386">
        <v>-5786</v>
      </c>
      <c r="O386">
        <v>-2192</v>
      </c>
      <c r="P386">
        <v>-3621</v>
      </c>
      <c r="Q386">
        <v>-1177</v>
      </c>
      <c r="R386">
        <v>-1469</v>
      </c>
      <c r="S386">
        <v>-7036</v>
      </c>
      <c r="T386">
        <v>-7132</v>
      </c>
      <c r="U386">
        <v>-2389</v>
      </c>
      <c r="V386">
        <v>-10636</v>
      </c>
      <c r="W386">
        <v>-16868</v>
      </c>
      <c r="X386">
        <v>0</v>
      </c>
      <c r="Y386">
        <v>0</v>
      </c>
      <c r="Z386">
        <v>0</v>
      </c>
    </row>
    <row r="387" spans="1:26" x14ac:dyDescent="0.25">
      <c r="A387">
        <v>752</v>
      </c>
      <c r="B387" t="s">
        <v>408</v>
      </c>
      <c r="C387">
        <v>2978</v>
      </c>
      <c r="D387">
        <v>3107</v>
      </c>
      <c r="E387">
        <v>2571</v>
      </c>
      <c r="F387">
        <v>2134</v>
      </c>
      <c r="G387">
        <v>1697</v>
      </c>
      <c r="H387">
        <v>1445</v>
      </c>
      <c r="I387">
        <v>1231</v>
      </c>
      <c r="J387">
        <v>1797</v>
      </c>
      <c r="K387">
        <v>1568</v>
      </c>
      <c r="L387">
        <v>284</v>
      </c>
      <c r="M387">
        <v>185</v>
      </c>
      <c r="N387">
        <v>760</v>
      </c>
      <c r="O387">
        <v>-568</v>
      </c>
      <c r="P387">
        <v>-192</v>
      </c>
      <c r="Q387">
        <v>3747</v>
      </c>
      <c r="R387">
        <v>1800</v>
      </c>
      <c r="S387">
        <v>2853</v>
      </c>
      <c r="T387">
        <v>-953</v>
      </c>
      <c r="U387">
        <v>1831</v>
      </c>
      <c r="V387">
        <v>591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753</v>
      </c>
      <c r="B388" t="s">
        <v>409</v>
      </c>
      <c r="C388">
        <v>755</v>
      </c>
      <c r="D388">
        <v>798</v>
      </c>
      <c r="E388">
        <v>670</v>
      </c>
      <c r="F388">
        <v>539</v>
      </c>
      <c r="G388">
        <v>411</v>
      </c>
      <c r="H388">
        <v>327</v>
      </c>
      <c r="I388">
        <v>238</v>
      </c>
      <c r="J388">
        <v>412</v>
      </c>
      <c r="K388">
        <v>368</v>
      </c>
      <c r="L388">
        <v>-60</v>
      </c>
      <c r="M388">
        <v>-59</v>
      </c>
      <c r="N388">
        <v>198</v>
      </c>
      <c r="O388">
        <v>-8</v>
      </c>
      <c r="P388">
        <v>-152</v>
      </c>
      <c r="Q388">
        <v>-1150</v>
      </c>
      <c r="R388">
        <v>-505</v>
      </c>
      <c r="S388">
        <v>-2023</v>
      </c>
      <c r="T388">
        <v>-293</v>
      </c>
      <c r="U388">
        <v>-132</v>
      </c>
      <c r="V388">
        <v>0</v>
      </c>
      <c r="W388">
        <v>-207</v>
      </c>
      <c r="X388">
        <v>0</v>
      </c>
      <c r="Y388">
        <v>0</v>
      </c>
      <c r="Z388">
        <v>0</v>
      </c>
    </row>
    <row r="389" spans="1:26" x14ac:dyDescent="0.25">
      <c r="A389">
        <v>754</v>
      </c>
      <c r="B389" t="s">
        <v>410</v>
      </c>
      <c r="C389">
        <v>4717</v>
      </c>
      <c r="D389">
        <v>4889</v>
      </c>
      <c r="E389">
        <v>4138</v>
      </c>
      <c r="F389">
        <v>3543</v>
      </c>
      <c r="G389">
        <v>2949</v>
      </c>
      <c r="H389">
        <v>2613</v>
      </c>
      <c r="I389">
        <v>2339</v>
      </c>
      <c r="J389">
        <v>3106</v>
      </c>
      <c r="K389">
        <v>2777</v>
      </c>
      <c r="L389">
        <v>1065</v>
      </c>
      <c r="M389">
        <v>908</v>
      </c>
      <c r="N389">
        <v>1628</v>
      </c>
      <c r="O389">
        <v>817</v>
      </c>
      <c r="P389">
        <v>-2126</v>
      </c>
      <c r="Q389">
        <v>260</v>
      </c>
      <c r="R389">
        <v>424</v>
      </c>
      <c r="S389">
        <v>1655</v>
      </c>
      <c r="T389">
        <v>2615</v>
      </c>
      <c r="U389">
        <v>4731</v>
      </c>
      <c r="V389">
        <v>-739</v>
      </c>
      <c r="W389">
        <v>-1320</v>
      </c>
      <c r="X389">
        <v>0</v>
      </c>
      <c r="Y389">
        <v>0</v>
      </c>
      <c r="Z389">
        <v>0</v>
      </c>
    </row>
    <row r="390" spans="1:26" x14ac:dyDescent="0.25">
      <c r="A390">
        <v>755</v>
      </c>
      <c r="B390" t="s">
        <v>411</v>
      </c>
      <c r="C390">
        <v>1091</v>
      </c>
      <c r="D390">
        <v>1134</v>
      </c>
      <c r="E390">
        <v>983</v>
      </c>
      <c r="F390">
        <v>848</v>
      </c>
      <c r="G390">
        <v>711</v>
      </c>
      <c r="H390">
        <v>629</v>
      </c>
      <c r="I390">
        <v>547</v>
      </c>
      <c r="J390">
        <v>725</v>
      </c>
      <c r="K390">
        <v>668</v>
      </c>
      <c r="L390">
        <v>242</v>
      </c>
      <c r="M390">
        <v>227</v>
      </c>
      <c r="N390">
        <v>458</v>
      </c>
      <c r="O390">
        <v>234</v>
      </c>
      <c r="P390">
        <v>1705</v>
      </c>
      <c r="Q390">
        <v>751</v>
      </c>
      <c r="R390">
        <v>153</v>
      </c>
      <c r="S390">
        <v>-224</v>
      </c>
      <c r="T390">
        <v>0</v>
      </c>
      <c r="U390">
        <v>-1039</v>
      </c>
      <c r="V390">
        <v>-710</v>
      </c>
      <c r="W390">
        <v>290</v>
      </c>
      <c r="X390">
        <v>0</v>
      </c>
      <c r="Y390">
        <v>0</v>
      </c>
      <c r="Z390">
        <v>0</v>
      </c>
    </row>
    <row r="391" spans="1:26" x14ac:dyDescent="0.25">
      <c r="A391">
        <v>756</v>
      </c>
      <c r="B391" t="s">
        <v>412</v>
      </c>
      <c r="C391">
        <v>1972</v>
      </c>
      <c r="D391">
        <v>2058</v>
      </c>
      <c r="E391">
        <v>1737</v>
      </c>
      <c r="F391">
        <v>1458</v>
      </c>
      <c r="G391">
        <v>1178</v>
      </c>
      <c r="H391">
        <v>1008</v>
      </c>
      <c r="I391">
        <v>856</v>
      </c>
      <c r="J391">
        <v>1221</v>
      </c>
      <c r="K391">
        <v>1092</v>
      </c>
      <c r="L391">
        <v>234</v>
      </c>
      <c r="M391">
        <v>191</v>
      </c>
      <c r="N391">
        <v>623</v>
      </c>
      <c r="O391">
        <v>1289</v>
      </c>
      <c r="P391">
        <v>631</v>
      </c>
      <c r="Q391">
        <v>-296</v>
      </c>
      <c r="R391">
        <v>-2323</v>
      </c>
      <c r="S391">
        <v>-1053</v>
      </c>
      <c r="T391">
        <v>-97</v>
      </c>
      <c r="U391">
        <v>425</v>
      </c>
      <c r="V391">
        <v>62</v>
      </c>
      <c r="W391">
        <v>-1861</v>
      </c>
      <c r="X391">
        <v>0</v>
      </c>
      <c r="Y391">
        <v>0</v>
      </c>
      <c r="Z391">
        <v>0</v>
      </c>
    </row>
    <row r="392" spans="1:26" x14ac:dyDescent="0.25">
      <c r="A392">
        <v>757</v>
      </c>
      <c r="B392" t="s">
        <v>413</v>
      </c>
      <c r="C392">
        <v>-2482</v>
      </c>
      <c r="D392">
        <v>-1352</v>
      </c>
      <c r="E392">
        <v>-1608</v>
      </c>
      <c r="F392">
        <v>-6063</v>
      </c>
      <c r="G392">
        <v>-6298</v>
      </c>
      <c r="H392">
        <v>-8554</v>
      </c>
      <c r="I392">
        <v>-9749</v>
      </c>
      <c r="J392">
        <v>-8911</v>
      </c>
      <c r="K392">
        <v>-7427</v>
      </c>
      <c r="L392">
        <v>-17664</v>
      </c>
      <c r="M392">
        <v>-17161</v>
      </c>
      <c r="N392">
        <v>-5682</v>
      </c>
      <c r="O392">
        <v>-3952</v>
      </c>
      <c r="P392">
        <v>-3488</v>
      </c>
      <c r="Q392">
        <v>-4489</v>
      </c>
      <c r="R392">
        <v>-1019</v>
      </c>
      <c r="S392">
        <v>-8242</v>
      </c>
      <c r="T392">
        <v>-8403</v>
      </c>
      <c r="U392">
        <v>-8205</v>
      </c>
      <c r="V392">
        <v>-9838</v>
      </c>
      <c r="W392">
        <v>-13771</v>
      </c>
      <c r="X392">
        <v>0</v>
      </c>
      <c r="Y392">
        <v>0</v>
      </c>
      <c r="Z392">
        <v>0</v>
      </c>
    </row>
    <row r="393" spans="1:26" x14ac:dyDescent="0.25">
      <c r="A393">
        <v>758</v>
      </c>
      <c r="B393" t="s">
        <v>414</v>
      </c>
      <c r="C393">
        <v>52</v>
      </c>
      <c r="D393">
        <v>43</v>
      </c>
      <c r="E393">
        <v>53</v>
      </c>
      <c r="F393">
        <v>63</v>
      </c>
      <c r="G393">
        <v>51</v>
      </c>
      <c r="H393">
        <v>48</v>
      </c>
      <c r="I393">
        <v>52</v>
      </c>
      <c r="J393">
        <v>51</v>
      </c>
      <c r="K393">
        <v>0</v>
      </c>
      <c r="L393">
        <v>0</v>
      </c>
      <c r="M393">
        <v>0</v>
      </c>
      <c r="N393">
        <v>0</v>
      </c>
      <c r="O393">
        <v>52</v>
      </c>
      <c r="P393">
        <v>43</v>
      </c>
      <c r="Q393">
        <v>53</v>
      </c>
      <c r="R393">
        <v>63</v>
      </c>
      <c r="S393">
        <v>51</v>
      </c>
      <c r="T393">
        <v>48</v>
      </c>
      <c r="U393">
        <v>52</v>
      </c>
      <c r="V393">
        <v>51</v>
      </c>
      <c r="W393">
        <v>73</v>
      </c>
      <c r="X393">
        <v>0</v>
      </c>
      <c r="Y393">
        <v>0</v>
      </c>
      <c r="Z393">
        <v>0</v>
      </c>
    </row>
    <row r="394" spans="1:26" x14ac:dyDescent="0.25">
      <c r="A394">
        <v>759</v>
      </c>
      <c r="B394" t="s">
        <v>415</v>
      </c>
      <c r="C394">
        <v>44</v>
      </c>
      <c r="D394">
        <v>25</v>
      </c>
      <c r="E394">
        <v>19</v>
      </c>
      <c r="F394">
        <v>38</v>
      </c>
      <c r="G394">
        <v>23</v>
      </c>
      <c r="H394">
        <v>34</v>
      </c>
      <c r="I394">
        <v>41</v>
      </c>
      <c r="J394">
        <v>55</v>
      </c>
      <c r="K394">
        <v>0</v>
      </c>
      <c r="L394">
        <v>0</v>
      </c>
      <c r="M394">
        <v>0</v>
      </c>
      <c r="N394">
        <v>0</v>
      </c>
      <c r="O394">
        <v>44</v>
      </c>
      <c r="P394">
        <v>25</v>
      </c>
      <c r="Q394">
        <v>19</v>
      </c>
      <c r="R394">
        <v>38</v>
      </c>
      <c r="S394">
        <v>23</v>
      </c>
      <c r="T394">
        <v>34</v>
      </c>
      <c r="U394">
        <v>41</v>
      </c>
      <c r="V394">
        <v>55</v>
      </c>
      <c r="W394">
        <v>76</v>
      </c>
      <c r="X394">
        <v>0</v>
      </c>
      <c r="Y394">
        <v>0</v>
      </c>
      <c r="Z394">
        <v>0</v>
      </c>
    </row>
    <row r="395" spans="1:26" x14ac:dyDescent="0.25">
      <c r="A395">
        <v>760</v>
      </c>
      <c r="B395" t="s">
        <v>416</v>
      </c>
      <c r="C395">
        <v>50</v>
      </c>
      <c r="D395">
        <v>59</v>
      </c>
      <c r="E395">
        <v>57</v>
      </c>
      <c r="F395">
        <v>56</v>
      </c>
      <c r="G395">
        <v>52</v>
      </c>
      <c r="H395">
        <v>48</v>
      </c>
      <c r="I395">
        <v>55</v>
      </c>
      <c r="J395">
        <v>52</v>
      </c>
      <c r="K395">
        <v>0</v>
      </c>
      <c r="L395">
        <v>0</v>
      </c>
      <c r="M395">
        <v>0</v>
      </c>
      <c r="N395">
        <v>0</v>
      </c>
      <c r="O395">
        <v>50</v>
      </c>
      <c r="P395">
        <v>59</v>
      </c>
      <c r="Q395">
        <v>57</v>
      </c>
      <c r="R395">
        <v>56</v>
      </c>
      <c r="S395">
        <v>52</v>
      </c>
      <c r="T395">
        <v>48</v>
      </c>
      <c r="U395">
        <v>55</v>
      </c>
      <c r="V395">
        <v>52</v>
      </c>
      <c r="W395">
        <v>72</v>
      </c>
      <c r="X395">
        <v>0</v>
      </c>
      <c r="Y395">
        <v>0</v>
      </c>
      <c r="Z395">
        <v>0</v>
      </c>
    </row>
    <row r="396" spans="1:26" x14ac:dyDescent="0.25">
      <c r="A396">
        <v>761</v>
      </c>
      <c r="B396" t="s">
        <v>417</v>
      </c>
      <c r="C396">
        <v>51</v>
      </c>
      <c r="D396">
        <v>45</v>
      </c>
      <c r="E396">
        <v>50</v>
      </c>
      <c r="F396">
        <v>43</v>
      </c>
      <c r="G396">
        <v>42</v>
      </c>
      <c r="H396">
        <v>43</v>
      </c>
      <c r="I396">
        <v>48</v>
      </c>
      <c r="J396">
        <v>38</v>
      </c>
      <c r="K396">
        <v>0</v>
      </c>
      <c r="L396">
        <v>0</v>
      </c>
      <c r="M396">
        <v>0</v>
      </c>
      <c r="N396">
        <v>0</v>
      </c>
      <c r="O396">
        <v>51</v>
      </c>
      <c r="P396">
        <v>45</v>
      </c>
      <c r="Q396">
        <v>50</v>
      </c>
      <c r="R396">
        <v>43</v>
      </c>
      <c r="S396">
        <v>42</v>
      </c>
      <c r="T396">
        <v>43</v>
      </c>
      <c r="U396">
        <v>48</v>
      </c>
      <c r="V396">
        <v>38</v>
      </c>
      <c r="W396">
        <v>56</v>
      </c>
      <c r="X396">
        <v>0</v>
      </c>
      <c r="Y396">
        <v>0</v>
      </c>
      <c r="Z396">
        <v>0</v>
      </c>
    </row>
    <row r="397" spans="1:26" x14ac:dyDescent="0.25">
      <c r="A397">
        <v>762</v>
      </c>
      <c r="B397" t="s">
        <v>418</v>
      </c>
      <c r="C397">
        <v>41</v>
      </c>
      <c r="D397">
        <v>37</v>
      </c>
      <c r="E397">
        <v>34</v>
      </c>
      <c r="F397">
        <v>42</v>
      </c>
      <c r="G397">
        <v>49</v>
      </c>
      <c r="H397">
        <v>46</v>
      </c>
      <c r="I397">
        <v>46</v>
      </c>
      <c r="J397">
        <v>52</v>
      </c>
      <c r="K397">
        <v>0</v>
      </c>
      <c r="L397">
        <v>0</v>
      </c>
      <c r="M397">
        <v>0</v>
      </c>
      <c r="N397">
        <v>0</v>
      </c>
      <c r="O397">
        <v>41</v>
      </c>
      <c r="P397">
        <v>37</v>
      </c>
      <c r="Q397">
        <v>34</v>
      </c>
      <c r="R397">
        <v>42</v>
      </c>
      <c r="S397">
        <v>49</v>
      </c>
      <c r="T397">
        <v>46</v>
      </c>
      <c r="U397">
        <v>46</v>
      </c>
      <c r="V397">
        <v>52</v>
      </c>
      <c r="W397">
        <v>74</v>
      </c>
      <c r="X397">
        <v>0</v>
      </c>
      <c r="Y397">
        <v>0</v>
      </c>
      <c r="Z397">
        <v>0</v>
      </c>
    </row>
    <row r="398" spans="1:26" x14ac:dyDescent="0.25">
      <c r="A398">
        <v>763</v>
      </c>
      <c r="B398" t="s">
        <v>419</v>
      </c>
      <c r="C398">
        <v>88</v>
      </c>
      <c r="D398">
        <v>111</v>
      </c>
      <c r="E398">
        <v>111</v>
      </c>
      <c r="F398">
        <v>109</v>
      </c>
      <c r="G398">
        <v>128</v>
      </c>
      <c r="H398">
        <v>131</v>
      </c>
      <c r="I398">
        <v>86</v>
      </c>
      <c r="J398">
        <v>82</v>
      </c>
      <c r="K398">
        <v>0</v>
      </c>
      <c r="L398">
        <v>0</v>
      </c>
      <c r="M398">
        <v>0</v>
      </c>
      <c r="N398">
        <v>0</v>
      </c>
      <c r="O398">
        <v>88</v>
      </c>
      <c r="P398">
        <v>111</v>
      </c>
      <c r="Q398">
        <v>111</v>
      </c>
      <c r="R398">
        <v>109</v>
      </c>
      <c r="S398">
        <v>128</v>
      </c>
      <c r="T398">
        <v>131</v>
      </c>
      <c r="U398">
        <v>86</v>
      </c>
      <c r="V398">
        <v>82</v>
      </c>
      <c r="W398">
        <v>102</v>
      </c>
      <c r="X398">
        <v>0</v>
      </c>
      <c r="Y398">
        <v>0</v>
      </c>
      <c r="Z398">
        <v>0</v>
      </c>
    </row>
    <row r="399" spans="1:26" x14ac:dyDescent="0.25">
      <c r="A399">
        <v>764</v>
      </c>
      <c r="B399" t="s">
        <v>420</v>
      </c>
      <c r="C399">
        <v>55</v>
      </c>
      <c r="D399">
        <v>57</v>
      </c>
      <c r="E399">
        <v>60</v>
      </c>
      <c r="F399">
        <v>63</v>
      </c>
      <c r="G399">
        <v>63</v>
      </c>
      <c r="H399">
        <v>61</v>
      </c>
      <c r="I399">
        <v>58</v>
      </c>
      <c r="J399">
        <v>55</v>
      </c>
      <c r="K399">
        <v>0</v>
      </c>
      <c r="L399">
        <v>0</v>
      </c>
      <c r="M399">
        <v>0</v>
      </c>
      <c r="N399">
        <v>0</v>
      </c>
      <c r="O399">
        <v>55</v>
      </c>
      <c r="P399">
        <v>57</v>
      </c>
      <c r="Q399">
        <v>60</v>
      </c>
      <c r="R399">
        <v>63</v>
      </c>
      <c r="S399">
        <v>63</v>
      </c>
      <c r="T399">
        <v>61</v>
      </c>
      <c r="U399">
        <v>58</v>
      </c>
      <c r="V399">
        <v>55</v>
      </c>
      <c r="W399">
        <v>75</v>
      </c>
      <c r="X399">
        <v>0</v>
      </c>
      <c r="Y399">
        <v>0</v>
      </c>
      <c r="Z399">
        <v>0</v>
      </c>
    </row>
    <row r="400" spans="1:26" x14ac:dyDescent="0.25">
      <c r="A400">
        <v>766</v>
      </c>
      <c r="B400" t="s">
        <v>421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767</v>
      </c>
      <c r="B401" t="s">
        <v>646</v>
      </c>
      <c r="C401">
        <v>7</v>
      </c>
      <c r="D401">
        <v>7</v>
      </c>
      <c r="E401">
        <v>7</v>
      </c>
      <c r="F401">
        <v>7</v>
      </c>
      <c r="G401">
        <v>7</v>
      </c>
      <c r="H401">
        <v>7</v>
      </c>
      <c r="I401">
        <v>7</v>
      </c>
      <c r="J401">
        <v>7</v>
      </c>
      <c r="K401">
        <v>0</v>
      </c>
      <c r="L401">
        <v>0</v>
      </c>
      <c r="M401">
        <v>0</v>
      </c>
      <c r="N401">
        <v>0</v>
      </c>
      <c r="O401">
        <v>6</v>
      </c>
      <c r="P401">
        <v>7</v>
      </c>
      <c r="Q401">
        <v>7</v>
      </c>
      <c r="R401">
        <v>8</v>
      </c>
      <c r="S401">
        <v>7</v>
      </c>
      <c r="T401">
        <v>8</v>
      </c>
      <c r="U401">
        <v>7</v>
      </c>
      <c r="V401">
        <v>9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767</v>
      </c>
      <c r="B402" t="s">
        <v>646</v>
      </c>
      <c r="C402">
        <v>7</v>
      </c>
      <c r="D402">
        <v>7</v>
      </c>
      <c r="E402">
        <v>7</v>
      </c>
      <c r="F402">
        <v>7</v>
      </c>
      <c r="G402">
        <v>7</v>
      </c>
      <c r="H402">
        <v>7</v>
      </c>
      <c r="I402">
        <v>7</v>
      </c>
      <c r="J402">
        <v>7</v>
      </c>
      <c r="K402">
        <v>0</v>
      </c>
      <c r="L402">
        <v>0</v>
      </c>
      <c r="M402">
        <v>0</v>
      </c>
      <c r="N402">
        <v>0</v>
      </c>
      <c r="O402">
        <v>6</v>
      </c>
      <c r="P402">
        <v>7</v>
      </c>
      <c r="Q402">
        <v>7</v>
      </c>
      <c r="R402">
        <v>8</v>
      </c>
      <c r="S402">
        <v>7</v>
      </c>
      <c r="T402">
        <v>8</v>
      </c>
      <c r="U402">
        <v>7</v>
      </c>
      <c r="V402">
        <v>9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768</v>
      </c>
      <c r="B403" t="s">
        <v>422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769</v>
      </c>
      <c r="B404" t="s">
        <v>423</v>
      </c>
      <c r="C404">
        <v>2363</v>
      </c>
      <c r="D404">
        <v>2161</v>
      </c>
      <c r="E404">
        <v>1914</v>
      </c>
      <c r="F404">
        <v>2160</v>
      </c>
      <c r="G404">
        <v>1986</v>
      </c>
      <c r="H404">
        <v>1808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2343</v>
      </c>
      <c r="P404">
        <v>1890</v>
      </c>
      <c r="Q404">
        <v>2120</v>
      </c>
      <c r="R404">
        <v>1643</v>
      </c>
      <c r="S404">
        <v>1828</v>
      </c>
      <c r="T404">
        <v>1938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769</v>
      </c>
      <c r="B405" t="s">
        <v>423</v>
      </c>
      <c r="C405">
        <v>2363</v>
      </c>
      <c r="D405">
        <v>2161</v>
      </c>
      <c r="E405">
        <v>1914</v>
      </c>
      <c r="F405">
        <v>2160</v>
      </c>
      <c r="G405">
        <v>1986</v>
      </c>
      <c r="H405">
        <v>1808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2343</v>
      </c>
      <c r="P405">
        <v>1890</v>
      </c>
      <c r="Q405">
        <v>2120</v>
      </c>
      <c r="R405">
        <v>1643</v>
      </c>
      <c r="S405">
        <v>1828</v>
      </c>
      <c r="T405">
        <v>1938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770</v>
      </c>
      <c r="B406" t="s">
        <v>424</v>
      </c>
      <c r="C406">
        <v>144498</v>
      </c>
      <c r="D406">
        <v>226773</v>
      </c>
      <c r="E406">
        <v>206203</v>
      </c>
      <c r="F406">
        <v>144498</v>
      </c>
      <c r="G406">
        <v>206203</v>
      </c>
      <c r="H406">
        <v>144499</v>
      </c>
      <c r="I406">
        <v>165065</v>
      </c>
      <c r="J406">
        <v>165065</v>
      </c>
      <c r="K406">
        <v>206203</v>
      </c>
      <c r="L406">
        <v>165066</v>
      </c>
      <c r="M406">
        <v>144499</v>
      </c>
      <c r="N406">
        <v>144499</v>
      </c>
      <c r="O406">
        <v>109632</v>
      </c>
      <c r="P406">
        <v>103828</v>
      </c>
      <c r="Q406">
        <v>87774</v>
      </c>
      <c r="R406">
        <v>89917</v>
      </c>
      <c r="S406">
        <v>88548</v>
      </c>
      <c r="T406">
        <v>109934</v>
      </c>
      <c r="U406">
        <v>162649</v>
      </c>
      <c r="V406">
        <v>247181</v>
      </c>
      <c r="W406">
        <v>27243</v>
      </c>
      <c r="X406">
        <v>0</v>
      </c>
      <c r="Y406">
        <v>0</v>
      </c>
      <c r="Z406">
        <v>0</v>
      </c>
    </row>
    <row r="407" spans="1:26" x14ac:dyDescent="0.25">
      <c r="A407">
        <v>772</v>
      </c>
      <c r="B407" t="s">
        <v>426</v>
      </c>
      <c r="C407">
        <v>335</v>
      </c>
      <c r="D407">
        <v>287</v>
      </c>
      <c r="E407">
        <v>257</v>
      </c>
      <c r="F407">
        <v>358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448</v>
      </c>
      <c r="P407">
        <v>280</v>
      </c>
      <c r="Q407">
        <v>355</v>
      </c>
      <c r="R407">
        <v>272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772</v>
      </c>
      <c r="B408" t="s">
        <v>426</v>
      </c>
      <c r="C408">
        <v>335</v>
      </c>
      <c r="D408">
        <v>287</v>
      </c>
      <c r="E408">
        <v>257</v>
      </c>
      <c r="F408">
        <v>358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448</v>
      </c>
      <c r="P408">
        <v>280</v>
      </c>
      <c r="Q408">
        <v>355</v>
      </c>
      <c r="R408">
        <v>272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776</v>
      </c>
      <c r="B409" t="s">
        <v>428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3350</v>
      </c>
      <c r="P409">
        <v>4305</v>
      </c>
      <c r="Q409">
        <v>11048</v>
      </c>
      <c r="R409">
        <v>6802</v>
      </c>
      <c r="S409">
        <v>8311</v>
      </c>
      <c r="T409">
        <v>5903</v>
      </c>
      <c r="U409">
        <v>13443</v>
      </c>
      <c r="V409">
        <v>8153</v>
      </c>
      <c r="W409">
        <v>343</v>
      </c>
      <c r="X409">
        <v>0</v>
      </c>
      <c r="Y409">
        <v>0</v>
      </c>
      <c r="Z409">
        <v>0</v>
      </c>
    </row>
    <row r="410" spans="1:26" x14ac:dyDescent="0.25">
      <c r="A410">
        <v>777</v>
      </c>
      <c r="B410" t="s">
        <v>429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3875</v>
      </c>
      <c r="P410">
        <v>4112</v>
      </c>
      <c r="Q410">
        <v>8078</v>
      </c>
      <c r="R410">
        <v>3877</v>
      </c>
      <c r="S410">
        <v>4047</v>
      </c>
      <c r="T410">
        <v>4779</v>
      </c>
      <c r="U410">
        <v>4444</v>
      </c>
      <c r="V410">
        <v>4622</v>
      </c>
      <c r="W410">
        <v>1033</v>
      </c>
      <c r="X410">
        <v>0</v>
      </c>
      <c r="Y410">
        <v>0</v>
      </c>
      <c r="Z410">
        <v>0</v>
      </c>
    </row>
    <row r="411" spans="1:26" x14ac:dyDescent="0.25">
      <c r="A411">
        <v>779</v>
      </c>
      <c r="B411" t="s">
        <v>431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9</v>
      </c>
      <c r="P411">
        <v>0</v>
      </c>
      <c r="Q411">
        <v>1</v>
      </c>
      <c r="R411">
        <v>0</v>
      </c>
      <c r="S411">
        <v>0</v>
      </c>
      <c r="T411">
        <v>0</v>
      </c>
      <c r="U411">
        <v>4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780</v>
      </c>
      <c r="B412" t="s">
        <v>432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5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781</v>
      </c>
      <c r="B413" t="s">
        <v>433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10</v>
      </c>
      <c r="P413">
        <v>0</v>
      </c>
      <c r="Q413">
        <v>2</v>
      </c>
      <c r="R413">
        <v>0</v>
      </c>
      <c r="S413">
        <v>0</v>
      </c>
      <c r="T413">
        <v>0</v>
      </c>
      <c r="U413">
        <v>12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782</v>
      </c>
      <c r="B414" t="s">
        <v>434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0</v>
      </c>
      <c r="Q414">
        <v>1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783</v>
      </c>
      <c r="B415" t="s">
        <v>435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784</v>
      </c>
      <c r="B416" t="s">
        <v>436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785</v>
      </c>
      <c r="B417" t="s">
        <v>437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7</v>
      </c>
      <c r="P417">
        <v>0</v>
      </c>
      <c r="Q417">
        <v>1</v>
      </c>
      <c r="R417">
        <v>0</v>
      </c>
      <c r="S417">
        <v>0</v>
      </c>
      <c r="T417">
        <v>0</v>
      </c>
      <c r="U417">
        <v>4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786</v>
      </c>
      <c r="B418" t="s">
        <v>438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787</v>
      </c>
      <c r="B419" t="s">
        <v>439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7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788</v>
      </c>
      <c r="B420" t="s">
        <v>440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789</v>
      </c>
      <c r="B421" t="s">
        <v>441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1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790</v>
      </c>
      <c r="B422" t="s">
        <v>442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791</v>
      </c>
      <c r="B423" t="s">
        <v>443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792</v>
      </c>
      <c r="B424" t="s">
        <v>444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793</v>
      </c>
      <c r="B425" t="s">
        <v>445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794</v>
      </c>
      <c r="B426" t="s">
        <v>446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795</v>
      </c>
      <c r="B427" t="s">
        <v>447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796</v>
      </c>
      <c r="B428" t="s">
        <v>448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797</v>
      </c>
      <c r="B429" t="s">
        <v>449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7</v>
      </c>
      <c r="P429">
        <v>0</v>
      </c>
      <c r="Q429">
        <v>2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798</v>
      </c>
      <c r="B430" t="s">
        <v>450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799</v>
      </c>
      <c r="B431" t="s">
        <v>451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9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800</v>
      </c>
      <c r="B432" t="s">
        <v>452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801</v>
      </c>
      <c r="B433" t="s">
        <v>453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802</v>
      </c>
      <c r="B434" t="s">
        <v>454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803</v>
      </c>
      <c r="B435" t="s">
        <v>455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804</v>
      </c>
      <c r="B436" t="s">
        <v>456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805</v>
      </c>
      <c r="B437" t="s">
        <v>457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806</v>
      </c>
      <c r="B438" t="s">
        <v>458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807</v>
      </c>
      <c r="B439" t="s">
        <v>459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808</v>
      </c>
      <c r="B440" t="s">
        <v>460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809</v>
      </c>
      <c r="B441" t="s">
        <v>461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16</v>
      </c>
      <c r="R441">
        <v>0</v>
      </c>
      <c r="S441">
        <v>0</v>
      </c>
      <c r="T441">
        <v>0</v>
      </c>
      <c r="U441">
        <v>19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810</v>
      </c>
      <c r="B442" t="s">
        <v>462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811</v>
      </c>
      <c r="B443" t="s">
        <v>463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1</v>
      </c>
      <c r="R443">
        <v>0</v>
      </c>
      <c r="S443">
        <v>0</v>
      </c>
      <c r="T443">
        <v>0</v>
      </c>
      <c r="U443">
        <v>15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812</v>
      </c>
      <c r="B444" t="s">
        <v>464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1</v>
      </c>
      <c r="R444">
        <v>0</v>
      </c>
      <c r="S444">
        <v>0</v>
      </c>
      <c r="T444">
        <v>0</v>
      </c>
      <c r="U444">
        <v>2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813</v>
      </c>
      <c r="B445" t="s">
        <v>465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4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814</v>
      </c>
      <c r="B446" t="s">
        <v>466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12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815</v>
      </c>
      <c r="B447" t="s">
        <v>467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5</v>
      </c>
      <c r="P447">
        <v>0</v>
      </c>
      <c r="Q447">
        <v>2</v>
      </c>
      <c r="R447">
        <v>0</v>
      </c>
      <c r="S447">
        <v>0</v>
      </c>
      <c r="T447">
        <v>0</v>
      </c>
      <c r="U447">
        <v>6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816</v>
      </c>
      <c r="B448" t="s">
        <v>468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2</v>
      </c>
      <c r="P448">
        <v>0</v>
      </c>
      <c r="Q448">
        <v>2</v>
      </c>
      <c r="R448">
        <v>0</v>
      </c>
      <c r="S448">
        <v>0</v>
      </c>
      <c r="T448">
        <v>0</v>
      </c>
      <c r="U448">
        <v>3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817</v>
      </c>
      <c r="B449" t="s">
        <v>469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4</v>
      </c>
      <c r="P449">
        <v>0</v>
      </c>
      <c r="Q449">
        <v>3</v>
      </c>
      <c r="R449">
        <v>0</v>
      </c>
      <c r="S449">
        <v>0</v>
      </c>
      <c r="T449">
        <v>0</v>
      </c>
      <c r="U449">
        <v>5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818</v>
      </c>
      <c r="B450" t="s">
        <v>470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3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819</v>
      </c>
      <c r="B451" t="s">
        <v>471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1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820</v>
      </c>
      <c r="B452" t="s">
        <v>472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18</v>
      </c>
      <c r="P452">
        <v>0</v>
      </c>
      <c r="Q452">
        <v>11</v>
      </c>
      <c r="R452">
        <v>0</v>
      </c>
      <c r="S452">
        <v>0</v>
      </c>
      <c r="T452">
        <v>0</v>
      </c>
      <c r="U452">
        <v>32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821</v>
      </c>
      <c r="B453" t="s">
        <v>473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4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5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822</v>
      </c>
      <c r="B454" t="s">
        <v>474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2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2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823</v>
      </c>
      <c r="B455" t="s">
        <v>475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5</v>
      </c>
      <c r="P455">
        <v>0</v>
      </c>
      <c r="Q455">
        <v>2</v>
      </c>
      <c r="R455">
        <v>0</v>
      </c>
      <c r="S455">
        <v>0</v>
      </c>
      <c r="T455">
        <v>0</v>
      </c>
      <c r="U455">
        <v>2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824</v>
      </c>
      <c r="B456" t="s">
        <v>476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3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825</v>
      </c>
      <c r="B457" t="s">
        <v>477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826</v>
      </c>
      <c r="B458" t="s">
        <v>478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18</v>
      </c>
      <c r="P458">
        <v>0</v>
      </c>
      <c r="Q458">
        <v>10</v>
      </c>
      <c r="R458">
        <v>0</v>
      </c>
      <c r="S458">
        <v>0</v>
      </c>
      <c r="T458">
        <v>0</v>
      </c>
      <c r="U458">
        <v>30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827</v>
      </c>
      <c r="B459" t="s">
        <v>479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1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828</v>
      </c>
      <c r="B460" t="s">
        <v>480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829</v>
      </c>
      <c r="B461" t="s">
        <v>481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1</v>
      </c>
      <c r="R461">
        <v>0</v>
      </c>
      <c r="S461">
        <v>0</v>
      </c>
      <c r="T461">
        <v>0</v>
      </c>
      <c r="U461">
        <v>2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830</v>
      </c>
      <c r="B462" t="s">
        <v>482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2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831</v>
      </c>
      <c r="B463" t="s">
        <v>483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832</v>
      </c>
      <c r="B464" t="s">
        <v>484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833</v>
      </c>
      <c r="B465" t="s">
        <v>485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834</v>
      </c>
      <c r="B466" t="s">
        <v>486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835</v>
      </c>
      <c r="B467" t="s">
        <v>487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2</v>
      </c>
      <c r="R467">
        <v>0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836</v>
      </c>
      <c r="B468" t="s">
        <v>488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2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837</v>
      </c>
      <c r="B469" t="s">
        <v>489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838</v>
      </c>
      <c r="B470" t="s">
        <v>490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11</v>
      </c>
      <c r="R470">
        <v>0</v>
      </c>
      <c r="S470">
        <v>0</v>
      </c>
      <c r="T470">
        <v>0</v>
      </c>
      <c r="U470">
        <v>32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839</v>
      </c>
      <c r="B471" t="s">
        <v>491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840</v>
      </c>
      <c r="B472" t="s">
        <v>492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841</v>
      </c>
      <c r="B473" t="s">
        <v>493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842</v>
      </c>
      <c r="B474" t="s">
        <v>494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843</v>
      </c>
      <c r="B475" t="s">
        <v>495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844</v>
      </c>
      <c r="B476" t="s">
        <v>496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845</v>
      </c>
      <c r="B477" t="s">
        <v>497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846</v>
      </c>
      <c r="B478" t="s">
        <v>498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2</v>
      </c>
      <c r="R478">
        <v>0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847</v>
      </c>
      <c r="B479" t="s">
        <v>499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</v>
      </c>
      <c r="R479">
        <v>0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848</v>
      </c>
      <c r="B480" t="s">
        <v>500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849</v>
      </c>
      <c r="B481" t="s">
        <v>501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3</v>
      </c>
      <c r="R481">
        <v>0</v>
      </c>
      <c r="S481">
        <v>0</v>
      </c>
      <c r="T481">
        <v>0</v>
      </c>
      <c r="U481">
        <v>5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850</v>
      </c>
      <c r="B482" t="s">
        <v>502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1</v>
      </c>
      <c r="R482">
        <v>0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851</v>
      </c>
      <c r="B483" t="s">
        <v>503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4</v>
      </c>
      <c r="P483">
        <v>0</v>
      </c>
      <c r="Q483">
        <v>-1</v>
      </c>
      <c r="R483">
        <v>0</v>
      </c>
      <c r="S483">
        <v>0</v>
      </c>
      <c r="T483">
        <v>0</v>
      </c>
      <c r="U483">
        <v>-2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852</v>
      </c>
      <c r="B484" t="s">
        <v>504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-2</v>
      </c>
      <c r="P484">
        <v>0</v>
      </c>
      <c r="Q484">
        <v>-2</v>
      </c>
      <c r="R484">
        <v>0</v>
      </c>
      <c r="S484">
        <v>0</v>
      </c>
      <c r="T484">
        <v>0</v>
      </c>
      <c r="U484">
        <v>2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853</v>
      </c>
      <c r="B485" t="s">
        <v>505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6</v>
      </c>
      <c r="P485">
        <v>0</v>
      </c>
      <c r="Q485">
        <v>-1</v>
      </c>
      <c r="R485">
        <v>0</v>
      </c>
      <c r="S485">
        <v>0</v>
      </c>
      <c r="T485">
        <v>0</v>
      </c>
      <c r="U485">
        <v>7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854</v>
      </c>
      <c r="B486" t="s">
        <v>506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1</v>
      </c>
      <c r="R486">
        <v>0</v>
      </c>
      <c r="S486">
        <v>0</v>
      </c>
      <c r="T486">
        <v>0</v>
      </c>
      <c r="U486">
        <v>-3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855</v>
      </c>
      <c r="B487" t="s">
        <v>507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0</v>
      </c>
      <c r="Q487">
        <v>-1</v>
      </c>
      <c r="R487">
        <v>0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856</v>
      </c>
      <c r="B488" t="s">
        <v>508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-17</v>
      </c>
      <c r="P488">
        <v>0</v>
      </c>
      <c r="Q488">
        <v>-11</v>
      </c>
      <c r="R488">
        <v>0</v>
      </c>
      <c r="S488">
        <v>0</v>
      </c>
      <c r="T488">
        <v>0</v>
      </c>
      <c r="U488">
        <v>-32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857</v>
      </c>
      <c r="B489" t="s">
        <v>509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3</v>
      </c>
      <c r="P489">
        <v>0</v>
      </c>
      <c r="Q489">
        <v>1</v>
      </c>
      <c r="R489">
        <v>0</v>
      </c>
      <c r="S489">
        <v>0</v>
      </c>
      <c r="T489">
        <v>0</v>
      </c>
      <c r="U489">
        <v>-1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858</v>
      </c>
      <c r="B490" t="s">
        <v>510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-2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-1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859</v>
      </c>
      <c r="B491" t="s">
        <v>511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0</v>
      </c>
      <c r="Q491">
        <v>-2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860</v>
      </c>
      <c r="B492" t="s">
        <v>512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1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-3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861</v>
      </c>
      <c r="B493" t="s">
        <v>513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862</v>
      </c>
      <c r="B494" t="s">
        <v>514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-17</v>
      </c>
      <c r="P494">
        <v>0</v>
      </c>
      <c r="Q494">
        <v>-10</v>
      </c>
      <c r="R494">
        <v>0</v>
      </c>
      <c r="S494">
        <v>0</v>
      </c>
      <c r="T494">
        <v>0</v>
      </c>
      <c r="U494">
        <v>-30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863</v>
      </c>
      <c r="B495" t="s">
        <v>515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-1</v>
      </c>
      <c r="P495">
        <v>0</v>
      </c>
      <c r="Q495">
        <v>-1</v>
      </c>
      <c r="R495">
        <v>0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864</v>
      </c>
      <c r="B496" t="s">
        <v>516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865</v>
      </c>
      <c r="B497" t="s">
        <v>517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-1</v>
      </c>
      <c r="R497">
        <v>0</v>
      </c>
      <c r="S497">
        <v>0</v>
      </c>
      <c r="T497">
        <v>0</v>
      </c>
      <c r="U497">
        <v>-2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866</v>
      </c>
      <c r="B498" t="s">
        <v>518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-1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-2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867</v>
      </c>
      <c r="B499" t="s">
        <v>519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868</v>
      </c>
      <c r="B500" t="s">
        <v>520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869</v>
      </c>
      <c r="B501" t="s">
        <v>521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2</v>
      </c>
      <c r="R501">
        <v>0</v>
      </c>
      <c r="S501">
        <v>0</v>
      </c>
      <c r="T501">
        <v>0</v>
      </c>
      <c r="U501">
        <v>-1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870</v>
      </c>
      <c r="B502" t="s">
        <v>522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871</v>
      </c>
      <c r="B503" t="s">
        <v>523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-2</v>
      </c>
      <c r="R503">
        <v>0</v>
      </c>
      <c r="S503">
        <v>0</v>
      </c>
      <c r="T503">
        <v>0</v>
      </c>
      <c r="U503">
        <v>8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872</v>
      </c>
      <c r="B504" t="s">
        <v>524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1</v>
      </c>
      <c r="R504">
        <v>0</v>
      </c>
      <c r="S504">
        <v>0</v>
      </c>
      <c r="T504">
        <v>0</v>
      </c>
      <c r="U504">
        <v>-2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873</v>
      </c>
      <c r="B505" t="s">
        <v>525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874</v>
      </c>
      <c r="B506" t="s">
        <v>526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-11</v>
      </c>
      <c r="R506">
        <v>0</v>
      </c>
      <c r="S506">
        <v>0</v>
      </c>
      <c r="T506">
        <v>0</v>
      </c>
      <c r="U506">
        <v>-32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875</v>
      </c>
      <c r="B507" t="s">
        <v>527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1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876</v>
      </c>
      <c r="B508" t="s">
        <v>528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877</v>
      </c>
      <c r="B509" t="s">
        <v>529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1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878</v>
      </c>
      <c r="B510" t="s">
        <v>530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879</v>
      </c>
      <c r="B511" t="s">
        <v>531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880</v>
      </c>
      <c r="B512" t="s">
        <v>532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881</v>
      </c>
      <c r="B513" t="s">
        <v>533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16</v>
      </c>
      <c r="R513">
        <v>0</v>
      </c>
      <c r="S513">
        <v>0</v>
      </c>
      <c r="T513">
        <v>0</v>
      </c>
      <c r="U513">
        <v>19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882</v>
      </c>
      <c r="B514" t="s">
        <v>534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-2</v>
      </c>
      <c r="R514">
        <v>0</v>
      </c>
      <c r="S514">
        <v>0</v>
      </c>
      <c r="T514">
        <v>0</v>
      </c>
      <c r="U514">
        <v>-1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883</v>
      </c>
      <c r="B515" t="s">
        <v>535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-1</v>
      </c>
      <c r="R515">
        <v>0</v>
      </c>
      <c r="S515">
        <v>0</v>
      </c>
      <c r="T515">
        <v>0</v>
      </c>
      <c r="U515">
        <v>14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884</v>
      </c>
      <c r="B516" t="s">
        <v>536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1</v>
      </c>
      <c r="R516">
        <v>0</v>
      </c>
      <c r="S516">
        <v>0</v>
      </c>
      <c r="T516">
        <v>0</v>
      </c>
      <c r="U516">
        <v>2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885</v>
      </c>
      <c r="B517" t="s">
        <v>537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-3</v>
      </c>
      <c r="R517">
        <v>0</v>
      </c>
      <c r="S517">
        <v>0</v>
      </c>
      <c r="T517">
        <v>0</v>
      </c>
      <c r="U517">
        <v>-1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886</v>
      </c>
      <c r="B518" t="s">
        <v>538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-1</v>
      </c>
      <c r="R518">
        <v>0</v>
      </c>
      <c r="S518">
        <v>0</v>
      </c>
      <c r="T518">
        <v>0</v>
      </c>
      <c r="U518">
        <v>11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887</v>
      </c>
      <c r="B519" t="s">
        <v>539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21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888</v>
      </c>
      <c r="B520" t="s">
        <v>540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889</v>
      </c>
      <c r="B521" t="s">
        <v>541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4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890</v>
      </c>
      <c r="B522" t="s">
        <v>542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3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891</v>
      </c>
      <c r="B523" t="s">
        <v>543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892</v>
      </c>
      <c r="B524" t="s">
        <v>544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893</v>
      </c>
      <c r="B525" t="s">
        <v>545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3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894</v>
      </c>
      <c r="B526" t="s">
        <v>546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4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895</v>
      </c>
      <c r="B527" t="s">
        <v>547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10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896</v>
      </c>
      <c r="B528" t="s">
        <v>548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897</v>
      </c>
      <c r="B529" t="s">
        <v>549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4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898</v>
      </c>
      <c r="B530" t="s">
        <v>550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33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899</v>
      </c>
      <c r="B531" t="s">
        <v>551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-318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900</v>
      </c>
      <c r="B532" t="s">
        <v>552</v>
      </c>
      <c r="C532">
        <v>4026</v>
      </c>
      <c r="D532">
        <v>4111</v>
      </c>
      <c r="E532">
        <v>4251</v>
      </c>
      <c r="F532">
        <v>4092</v>
      </c>
      <c r="G532">
        <v>3962</v>
      </c>
      <c r="H532">
        <v>4095</v>
      </c>
      <c r="I532">
        <v>4196</v>
      </c>
      <c r="J532">
        <v>4124</v>
      </c>
      <c r="K532">
        <v>4250</v>
      </c>
      <c r="L532">
        <v>3989</v>
      </c>
      <c r="M532">
        <v>3919</v>
      </c>
      <c r="N532">
        <v>4031</v>
      </c>
      <c r="O532">
        <v>3662</v>
      </c>
      <c r="P532">
        <v>3994</v>
      </c>
      <c r="Q532">
        <v>3946</v>
      </c>
      <c r="R532">
        <v>3604</v>
      </c>
      <c r="S532">
        <v>3384</v>
      </c>
      <c r="T532">
        <v>3871</v>
      </c>
      <c r="U532">
        <v>4043</v>
      </c>
      <c r="V532">
        <v>2554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901</v>
      </c>
      <c r="B533" t="s">
        <v>553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902</v>
      </c>
      <c r="B534" t="s">
        <v>554</v>
      </c>
      <c r="C534">
        <v>12036</v>
      </c>
      <c r="D534">
        <v>11380</v>
      </c>
      <c r="E534">
        <v>11276</v>
      </c>
      <c r="F534">
        <v>11276</v>
      </c>
      <c r="G534">
        <v>5439</v>
      </c>
      <c r="H534">
        <v>11276</v>
      </c>
      <c r="I534">
        <v>11338</v>
      </c>
      <c r="J534">
        <v>11324</v>
      </c>
      <c r="K534">
        <v>11324</v>
      </c>
      <c r="L534">
        <v>11324</v>
      </c>
      <c r="M534">
        <v>11324</v>
      </c>
      <c r="N534">
        <v>11324</v>
      </c>
      <c r="O534">
        <v>10529</v>
      </c>
      <c r="P534">
        <v>10960</v>
      </c>
      <c r="Q534">
        <v>10849</v>
      </c>
      <c r="R534">
        <v>10830</v>
      </c>
      <c r="S534">
        <v>10636</v>
      </c>
      <c r="T534">
        <v>10806</v>
      </c>
      <c r="U534">
        <v>10752</v>
      </c>
      <c r="V534">
        <v>4814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903</v>
      </c>
      <c r="B535" t="s">
        <v>555</v>
      </c>
      <c r="C535">
        <v>3919</v>
      </c>
      <c r="D535">
        <v>3804</v>
      </c>
      <c r="E535">
        <v>3478</v>
      </c>
      <c r="F535">
        <v>3390</v>
      </c>
      <c r="G535">
        <v>3471</v>
      </c>
      <c r="H535">
        <v>3401</v>
      </c>
      <c r="I535">
        <v>3420</v>
      </c>
      <c r="J535">
        <v>3430</v>
      </c>
      <c r="K535">
        <v>3476</v>
      </c>
      <c r="L535">
        <v>3424</v>
      </c>
      <c r="M535">
        <v>3403</v>
      </c>
      <c r="N535">
        <v>3400</v>
      </c>
      <c r="O535">
        <v>3319</v>
      </c>
      <c r="P535">
        <v>2867</v>
      </c>
      <c r="Q535">
        <v>3265</v>
      </c>
      <c r="R535">
        <v>3281</v>
      </c>
      <c r="S535">
        <v>2534</v>
      </c>
      <c r="T535">
        <v>3277</v>
      </c>
      <c r="U535">
        <v>3272</v>
      </c>
      <c r="V535">
        <v>3150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904</v>
      </c>
      <c r="B536" t="s">
        <v>556</v>
      </c>
      <c r="C536">
        <v>35995</v>
      </c>
      <c r="D536">
        <v>56564</v>
      </c>
      <c r="E536">
        <v>51421</v>
      </c>
      <c r="F536">
        <v>35995</v>
      </c>
      <c r="G536">
        <v>51421</v>
      </c>
      <c r="H536">
        <v>35995</v>
      </c>
      <c r="I536">
        <v>41137</v>
      </c>
      <c r="J536">
        <v>41137</v>
      </c>
      <c r="K536">
        <v>51421</v>
      </c>
      <c r="L536">
        <v>41137</v>
      </c>
      <c r="M536">
        <v>35995</v>
      </c>
      <c r="N536">
        <v>35995</v>
      </c>
      <c r="O536">
        <v>27724</v>
      </c>
      <c r="P536">
        <v>36161</v>
      </c>
      <c r="Q536">
        <v>35451</v>
      </c>
      <c r="R536">
        <v>10185</v>
      </c>
      <c r="S536">
        <v>28958</v>
      </c>
      <c r="T536">
        <v>36914</v>
      </c>
      <c r="U536">
        <v>53760</v>
      </c>
      <c r="V536">
        <v>125928</v>
      </c>
      <c r="W536">
        <v>817</v>
      </c>
      <c r="X536">
        <v>0</v>
      </c>
      <c r="Y536">
        <v>0</v>
      </c>
      <c r="Z536">
        <v>0</v>
      </c>
    </row>
    <row r="537" spans="1:26" x14ac:dyDescent="0.25">
      <c r="A537">
        <v>905</v>
      </c>
      <c r="B537" t="s">
        <v>557</v>
      </c>
      <c r="C537">
        <v>8639</v>
      </c>
      <c r="D537">
        <v>13575</v>
      </c>
      <c r="E537">
        <v>12341</v>
      </c>
      <c r="F537">
        <v>8639</v>
      </c>
      <c r="G537">
        <v>12341</v>
      </c>
      <c r="H537">
        <v>8639</v>
      </c>
      <c r="I537">
        <v>9873</v>
      </c>
      <c r="J537">
        <v>9873</v>
      </c>
      <c r="K537">
        <v>12341</v>
      </c>
      <c r="L537">
        <v>9873</v>
      </c>
      <c r="M537">
        <v>8639</v>
      </c>
      <c r="N537">
        <v>8639</v>
      </c>
      <c r="O537">
        <v>52287</v>
      </c>
      <c r="P537">
        <v>14630</v>
      </c>
      <c r="Q537">
        <v>4733</v>
      </c>
      <c r="R537">
        <v>14993</v>
      </c>
      <c r="S537">
        <v>4933</v>
      </c>
      <c r="T537">
        <v>11026</v>
      </c>
      <c r="U537">
        <v>12407</v>
      </c>
      <c r="V537">
        <v>46763</v>
      </c>
      <c r="W537">
        <v>30224</v>
      </c>
      <c r="X537">
        <v>0</v>
      </c>
      <c r="Y537">
        <v>0</v>
      </c>
      <c r="Z537">
        <v>0</v>
      </c>
    </row>
    <row r="538" spans="1:26" x14ac:dyDescent="0.25">
      <c r="A538">
        <v>906</v>
      </c>
      <c r="B538" t="s">
        <v>558</v>
      </c>
      <c r="C538">
        <v>50392</v>
      </c>
      <c r="D538">
        <v>79188</v>
      </c>
      <c r="E538">
        <v>71990</v>
      </c>
      <c r="F538">
        <v>50392</v>
      </c>
      <c r="G538">
        <v>71990</v>
      </c>
      <c r="H538">
        <v>50392</v>
      </c>
      <c r="I538">
        <v>57591</v>
      </c>
      <c r="J538">
        <v>57591</v>
      </c>
      <c r="K538">
        <v>71990</v>
      </c>
      <c r="L538">
        <v>57591</v>
      </c>
      <c r="M538">
        <v>50392</v>
      </c>
      <c r="N538">
        <v>50392</v>
      </c>
      <c r="O538">
        <v>17594</v>
      </c>
      <c r="P538">
        <v>36718</v>
      </c>
      <c r="Q538">
        <v>13953</v>
      </c>
      <c r="R538">
        <v>45834</v>
      </c>
      <c r="S538">
        <v>11084</v>
      </c>
      <c r="T538">
        <v>37514</v>
      </c>
      <c r="U538">
        <v>34043</v>
      </c>
      <c r="V538">
        <v>26507</v>
      </c>
      <c r="W538">
        <v>8515</v>
      </c>
      <c r="X538">
        <v>0</v>
      </c>
      <c r="Y538">
        <v>0</v>
      </c>
      <c r="Z538">
        <v>0</v>
      </c>
    </row>
    <row r="539" spans="1:26" x14ac:dyDescent="0.25">
      <c r="A539">
        <v>907</v>
      </c>
      <c r="B539" t="s">
        <v>559</v>
      </c>
      <c r="C539">
        <v>10078</v>
      </c>
      <c r="D539">
        <v>15838</v>
      </c>
      <c r="E539">
        <v>14398</v>
      </c>
      <c r="F539">
        <v>10078</v>
      </c>
      <c r="G539">
        <v>14398</v>
      </c>
      <c r="H539">
        <v>10078</v>
      </c>
      <c r="I539">
        <v>11518</v>
      </c>
      <c r="J539">
        <v>11518</v>
      </c>
      <c r="K539">
        <v>14398</v>
      </c>
      <c r="L539">
        <v>11518</v>
      </c>
      <c r="M539">
        <v>10078</v>
      </c>
      <c r="N539">
        <v>10078</v>
      </c>
      <c r="O539">
        <v>0</v>
      </c>
      <c r="P539">
        <v>3669</v>
      </c>
      <c r="Q539">
        <v>10624</v>
      </c>
      <c r="R539">
        <v>5009</v>
      </c>
      <c r="S539">
        <v>13259</v>
      </c>
      <c r="T539">
        <v>-623</v>
      </c>
      <c r="U539">
        <v>13055</v>
      </c>
      <c r="V539">
        <v>15744</v>
      </c>
      <c r="W539">
        <v>60</v>
      </c>
      <c r="X539">
        <v>0</v>
      </c>
      <c r="Y539">
        <v>0</v>
      </c>
      <c r="Z539">
        <v>0</v>
      </c>
    </row>
    <row r="540" spans="1:26" x14ac:dyDescent="0.25">
      <c r="A540">
        <v>908</v>
      </c>
      <c r="B540" t="s">
        <v>560</v>
      </c>
      <c r="C540">
        <v>23037</v>
      </c>
      <c r="D540">
        <v>36201</v>
      </c>
      <c r="E540">
        <v>32909</v>
      </c>
      <c r="F540">
        <v>23037</v>
      </c>
      <c r="G540">
        <v>32909</v>
      </c>
      <c r="H540">
        <v>23037</v>
      </c>
      <c r="I540">
        <v>26327</v>
      </c>
      <c r="J540">
        <v>26327</v>
      </c>
      <c r="K540">
        <v>32909</v>
      </c>
      <c r="L540">
        <v>26327</v>
      </c>
      <c r="M540">
        <v>23037</v>
      </c>
      <c r="N540">
        <v>23037</v>
      </c>
      <c r="O540">
        <v>1357</v>
      </c>
      <c r="P540">
        <v>3195</v>
      </c>
      <c r="Q540">
        <v>10614</v>
      </c>
      <c r="R540">
        <v>6553</v>
      </c>
      <c r="S540">
        <v>5724</v>
      </c>
      <c r="T540">
        <v>7256</v>
      </c>
      <c r="U540">
        <v>26400</v>
      </c>
      <c r="V540">
        <v>8160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909</v>
      </c>
      <c r="B541" t="s">
        <v>561</v>
      </c>
      <c r="C541">
        <v>15838</v>
      </c>
      <c r="D541">
        <v>24888</v>
      </c>
      <c r="E541">
        <v>22625</v>
      </c>
      <c r="F541">
        <v>15838</v>
      </c>
      <c r="G541">
        <v>22625</v>
      </c>
      <c r="H541">
        <v>15838</v>
      </c>
      <c r="I541">
        <v>18100</v>
      </c>
      <c r="J541">
        <v>18100</v>
      </c>
      <c r="K541">
        <v>22625</v>
      </c>
      <c r="L541">
        <v>18100</v>
      </c>
      <c r="M541">
        <v>15838</v>
      </c>
      <c r="N541">
        <v>15838</v>
      </c>
      <c r="O541">
        <v>10305</v>
      </c>
      <c r="P541">
        <v>9167</v>
      </c>
      <c r="Q541">
        <v>12400</v>
      </c>
      <c r="R541">
        <v>7343</v>
      </c>
      <c r="S541">
        <v>24590</v>
      </c>
      <c r="T541">
        <v>17847</v>
      </c>
      <c r="U541">
        <v>22983</v>
      </c>
      <c r="V541">
        <v>24079</v>
      </c>
      <c r="W541">
        <v>-12373</v>
      </c>
      <c r="X541">
        <v>0</v>
      </c>
      <c r="Y541">
        <v>0</v>
      </c>
      <c r="Z541">
        <v>0</v>
      </c>
    </row>
    <row r="542" spans="1:26" x14ac:dyDescent="0.25">
      <c r="A542">
        <v>915</v>
      </c>
      <c r="B542" t="s">
        <v>567</v>
      </c>
      <c r="C542">
        <v>9609</v>
      </c>
      <c r="D542">
        <v>6762</v>
      </c>
      <c r="E542">
        <v>7002</v>
      </c>
      <c r="F542">
        <v>6866</v>
      </c>
      <c r="G542">
        <v>7608</v>
      </c>
      <c r="H542">
        <v>7259</v>
      </c>
      <c r="I542">
        <v>7402</v>
      </c>
      <c r="J542">
        <v>7358</v>
      </c>
      <c r="K542">
        <v>7598</v>
      </c>
      <c r="L542">
        <v>7753</v>
      </c>
      <c r="M542">
        <v>7526</v>
      </c>
      <c r="N542">
        <v>9011</v>
      </c>
      <c r="O542">
        <v>8941</v>
      </c>
      <c r="P542">
        <v>6983</v>
      </c>
      <c r="Q542">
        <v>7022</v>
      </c>
      <c r="R542">
        <v>6593</v>
      </c>
      <c r="S542">
        <v>6688</v>
      </c>
      <c r="T542">
        <v>6102</v>
      </c>
      <c r="U542">
        <v>5958</v>
      </c>
      <c r="V542">
        <v>5639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916</v>
      </c>
      <c r="B543" t="s">
        <v>568</v>
      </c>
      <c r="C543">
        <v>2032</v>
      </c>
      <c r="D543">
        <v>-2233</v>
      </c>
      <c r="E543">
        <v>-648</v>
      </c>
      <c r="F543">
        <v>-514</v>
      </c>
      <c r="G543">
        <v>228</v>
      </c>
      <c r="H543">
        <v>-1073</v>
      </c>
      <c r="I543">
        <v>-6</v>
      </c>
      <c r="J543">
        <v>253</v>
      </c>
      <c r="K543">
        <v>464</v>
      </c>
      <c r="L543">
        <v>606</v>
      </c>
      <c r="M543">
        <v>383</v>
      </c>
      <c r="N543">
        <v>1929</v>
      </c>
      <c r="O543">
        <v>2151</v>
      </c>
      <c r="P543">
        <v>-654</v>
      </c>
      <c r="Q543">
        <v>-136</v>
      </c>
      <c r="R543">
        <v>-165</v>
      </c>
      <c r="S543">
        <v>-105</v>
      </c>
      <c r="T543">
        <v>904</v>
      </c>
      <c r="U543">
        <v>172</v>
      </c>
      <c r="V543">
        <v>-149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917</v>
      </c>
      <c r="B544" t="s">
        <v>569</v>
      </c>
      <c r="C544">
        <v>49</v>
      </c>
      <c r="D544">
        <v>59</v>
      </c>
      <c r="E544">
        <v>70</v>
      </c>
      <c r="F544">
        <v>56</v>
      </c>
      <c r="G544">
        <v>56</v>
      </c>
      <c r="H544">
        <v>56</v>
      </c>
      <c r="I544">
        <v>63</v>
      </c>
      <c r="J544">
        <v>56</v>
      </c>
      <c r="K544">
        <v>70</v>
      </c>
      <c r="L544">
        <v>77</v>
      </c>
      <c r="M544">
        <v>56</v>
      </c>
      <c r="N544">
        <v>35</v>
      </c>
      <c r="O544">
        <v>0</v>
      </c>
      <c r="P544">
        <v>0</v>
      </c>
      <c r="Q544">
        <v>0</v>
      </c>
      <c r="R544">
        <v>40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918</v>
      </c>
      <c r="B545" t="s">
        <v>738</v>
      </c>
      <c r="C545">
        <v>18</v>
      </c>
      <c r="D545">
        <v>20</v>
      </c>
      <c r="E545">
        <v>25</v>
      </c>
      <c r="F545">
        <v>20</v>
      </c>
      <c r="G545">
        <v>20</v>
      </c>
      <c r="H545">
        <v>20</v>
      </c>
      <c r="I545">
        <v>23</v>
      </c>
      <c r="J545">
        <v>20</v>
      </c>
      <c r="K545">
        <v>25</v>
      </c>
      <c r="L545">
        <v>28</v>
      </c>
      <c r="M545">
        <v>20</v>
      </c>
      <c r="N545">
        <v>13</v>
      </c>
      <c r="O545">
        <v>70</v>
      </c>
      <c r="P545">
        <v>23</v>
      </c>
      <c r="Q545">
        <v>0</v>
      </c>
      <c r="R545">
        <v>0</v>
      </c>
      <c r="S545">
        <v>49</v>
      </c>
      <c r="T545">
        <v>91</v>
      </c>
      <c r="U545">
        <v>149</v>
      </c>
      <c r="V545">
        <v>126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919</v>
      </c>
      <c r="B546" t="s">
        <v>571</v>
      </c>
      <c r="C546">
        <v>13403</v>
      </c>
      <c r="D546">
        <v>6216</v>
      </c>
      <c r="E546">
        <v>8553</v>
      </c>
      <c r="F546">
        <v>7521</v>
      </c>
      <c r="G546">
        <v>6740</v>
      </c>
      <c r="H546">
        <v>8250</v>
      </c>
      <c r="I546">
        <v>6930</v>
      </c>
      <c r="J546">
        <v>6952</v>
      </c>
      <c r="K546">
        <v>8671</v>
      </c>
      <c r="L546">
        <v>8848</v>
      </c>
      <c r="M546">
        <v>8124</v>
      </c>
      <c r="N546">
        <v>9080</v>
      </c>
      <c r="O546">
        <v>13646</v>
      </c>
      <c r="P546">
        <v>6470</v>
      </c>
      <c r="Q546">
        <v>8657</v>
      </c>
      <c r="R546">
        <v>7521</v>
      </c>
      <c r="S546">
        <v>6844</v>
      </c>
      <c r="T546">
        <v>7713</v>
      </c>
      <c r="U546">
        <v>6140</v>
      </c>
      <c r="V546">
        <v>7159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920</v>
      </c>
      <c r="B547" t="s">
        <v>572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154</v>
      </c>
      <c r="P547">
        <v>146</v>
      </c>
      <c r="Q547">
        <v>133</v>
      </c>
      <c r="R547">
        <v>145</v>
      </c>
      <c r="S547">
        <v>166</v>
      </c>
      <c r="T547">
        <v>125</v>
      </c>
      <c r="U547">
        <v>141</v>
      </c>
      <c r="V547">
        <v>106</v>
      </c>
      <c r="W547">
        <v>154</v>
      </c>
      <c r="X547">
        <v>0</v>
      </c>
      <c r="Y547">
        <v>0</v>
      </c>
      <c r="Z547">
        <v>0</v>
      </c>
    </row>
    <row r="548" spans="1:26" x14ac:dyDescent="0.25">
      <c r="A548">
        <v>921</v>
      </c>
      <c r="B548" t="s">
        <v>580</v>
      </c>
      <c r="C548">
        <v>5900</v>
      </c>
      <c r="D548">
        <v>5900</v>
      </c>
      <c r="E548">
        <v>5900</v>
      </c>
      <c r="F548">
        <v>5900</v>
      </c>
      <c r="G548">
        <v>5900</v>
      </c>
      <c r="H548">
        <v>5907</v>
      </c>
      <c r="I548">
        <v>5900</v>
      </c>
      <c r="J548">
        <v>5900</v>
      </c>
      <c r="K548">
        <v>5900</v>
      </c>
      <c r="L548">
        <v>0</v>
      </c>
      <c r="M548">
        <v>0</v>
      </c>
      <c r="N548">
        <v>0</v>
      </c>
      <c r="O548">
        <v>5182</v>
      </c>
      <c r="P548">
        <v>4715</v>
      </c>
      <c r="Q548">
        <v>2317</v>
      </c>
      <c r="R548">
        <v>3305</v>
      </c>
      <c r="S548">
        <v>3602</v>
      </c>
      <c r="T548">
        <v>2471</v>
      </c>
      <c r="U548">
        <v>2669</v>
      </c>
      <c r="V548">
        <v>572</v>
      </c>
      <c r="W548">
        <v>394</v>
      </c>
      <c r="X548">
        <v>0</v>
      </c>
      <c r="Y548">
        <v>0</v>
      </c>
      <c r="Z548">
        <v>0</v>
      </c>
    </row>
    <row r="549" spans="1:26" x14ac:dyDescent="0.25">
      <c r="A549">
        <v>922</v>
      </c>
      <c r="B549" t="s">
        <v>581</v>
      </c>
      <c r="C549">
        <v>9704</v>
      </c>
      <c r="D549">
        <v>9704</v>
      </c>
      <c r="E549">
        <v>9704</v>
      </c>
      <c r="F549">
        <v>9704</v>
      </c>
      <c r="G549">
        <v>9704</v>
      </c>
      <c r="H549">
        <v>9717</v>
      </c>
      <c r="I549">
        <v>9704</v>
      </c>
      <c r="J549">
        <v>9704</v>
      </c>
      <c r="K549">
        <v>9704</v>
      </c>
      <c r="L549">
        <v>0</v>
      </c>
      <c r="M549">
        <v>0</v>
      </c>
      <c r="N549">
        <v>0</v>
      </c>
      <c r="O549">
        <v>2821</v>
      </c>
      <c r="P549">
        <v>4361</v>
      </c>
      <c r="Q549">
        <v>7776</v>
      </c>
      <c r="R549">
        <v>5763</v>
      </c>
      <c r="S549">
        <v>7953</v>
      </c>
      <c r="T549">
        <v>4883</v>
      </c>
      <c r="U549">
        <v>11811</v>
      </c>
      <c r="V549">
        <v>7597</v>
      </c>
      <c r="W549">
        <v>290</v>
      </c>
      <c r="X549">
        <v>0</v>
      </c>
      <c r="Y549">
        <v>0</v>
      </c>
      <c r="Z549">
        <v>0</v>
      </c>
    </row>
    <row r="550" spans="1:26" x14ac:dyDescent="0.25">
      <c r="A550">
        <v>923</v>
      </c>
      <c r="B550" t="s">
        <v>582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924</v>
      </c>
      <c r="B551" t="s">
        <v>583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925</v>
      </c>
      <c r="B552" t="s">
        <v>584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926</v>
      </c>
      <c r="B553" t="s">
        <v>585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927</v>
      </c>
      <c r="B554" t="s">
        <v>586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928</v>
      </c>
      <c r="B555" t="s">
        <v>587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929</v>
      </c>
      <c r="B556" t="s">
        <v>588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930</v>
      </c>
      <c r="B557" t="s">
        <v>589</v>
      </c>
      <c r="C557">
        <v>9</v>
      </c>
      <c r="D557">
        <v>9</v>
      </c>
      <c r="E557">
        <v>9</v>
      </c>
      <c r="F557">
        <v>9</v>
      </c>
      <c r="G557">
        <v>9</v>
      </c>
      <c r="H557">
        <v>9</v>
      </c>
      <c r="I557">
        <v>9</v>
      </c>
      <c r="J557">
        <v>9</v>
      </c>
      <c r="K557">
        <v>0</v>
      </c>
      <c r="L557">
        <v>0</v>
      </c>
      <c r="M557">
        <v>0</v>
      </c>
      <c r="N557">
        <v>0</v>
      </c>
      <c r="O557">
        <v>9</v>
      </c>
      <c r="P557">
        <v>10</v>
      </c>
      <c r="Q557">
        <v>9</v>
      </c>
      <c r="R557">
        <v>13</v>
      </c>
      <c r="S557">
        <v>11</v>
      </c>
      <c r="T557">
        <v>15</v>
      </c>
      <c r="U557">
        <v>12</v>
      </c>
      <c r="V557">
        <v>16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930</v>
      </c>
      <c r="B558" t="s">
        <v>589</v>
      </c>
      <c r="C558">
        <v>9</v>
      </c>
      <c r="D558">
        <v>9</v>
      </c>
      <c r="E558">
        <v>9</v>
      </c>
      <c r="F558">
        <v>9</v>
      </c>
      <c r="G558">
        <v>9</v>
      </c>
      <c r="H558">
        <v>9</v>
      </c>
      <c r="I558">
        <v>9</v>
      </c>
      <c r="J558">
        <v>9</v>
      </c>
      <c r="K558">
        <v>0</v>
      </c>
      <c r="L558">
        <v>0</v>
      </c>
      <c r="M558">
        <v>0</v>
      </c>
      <c r="N558">
        <v>0</v>
      </c>
      <c r="O558">
        <v>9</v>
      </c>
      <c r="P558">
        <v>10</v>
      </c>
      <c r="Q558">
        <v>9</v>
      </c>
      <c r="R558">
        <v>13</v>
      </c>
      <c r="S558">
        <v>11</v>
      </c>
      <c r="T558">
        <v>15</v>
      </c>
      <c r="U558">
        <v>12</v>
      </c>
      <c r="V558">
        <v>16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931</v>
      </c>
      <c r="B559" t="s">
        <v>590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931</v>
      </c>
      <c r="B560" t="s">
        <v>590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932</v>
      </c>
      <c r="B561" t="s">
        <v>591</v>
      </c>
      <c r="C561">
        <v>145</v>
      </c>
      <c r="D561">
        <v>145</v>
      </c>
      <c r="E561">
        <v>497</v>
      </c>
      <c r="F561">
        <v>607</v>
      </c>
      <c r="G561">
        <v>580</v>
      </c>
      <c r="H561">
        <v>497</v>
      </c>
      <c r="I561">
        <v>607</v>
      </c>
      <c r="J561">
        <v>414</v>
      </c>
      <c r="K561">
        <v>0</v>
      </c>
      <c r="L561">
        <v>0</v>
      </c>
      <c r="M561">
        <v>0</v>
      </c>
      <c r="N561">
        <v>0</v>
      </c>
      <c r="O561">
        <v>102</v>
      </c>
      <c r="P561">
        <v>131</v>
      </c>
      <c r="Q561">
        <v>480</v>
      </c>
      <c r="R561">
        <v>440</v>
      </c>
      <c r="S561">
        <v>492</v>
      </c>
      <c r="T561">
        <v>570</v>
      </c>
      <c r="U561">
        <v>731</v>
      </c>
      <c r="V561">
        <v>414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932</v>
      </c>
      <c r="B562" t="s">
        <v>591</v>
      </c>
      <c r="C562">
        <v>145</v>
      </c>
      <c r="D562">
        <v>145</v>
      </c>
      <c r="E562">
        <v>497</v>
      </c>
      <c r="F562">
        <v>607</v>
      </c>
      <c r="G562">
        <v>580</v>
      </c>
      <c r="H562">
        <v>497</v>
      </c>
      <c r="I562">
        <v>607</v>
      </c>
      <c r="J562">
        <v>414</v>
      </c>
      <c r="K562">
        <v>0</v>
      </c>
      <c r="L562">
        <v>0</v>
      </c>
      <c r="M562">
        <v>0</v>
      </c>
      <c r="N562">
        <v>0</v>
      </c>
      <c r="O562">
        <v>102</v>
      </c>
      <c r="P562">
        <v>131</v>
      </c>
      <c r="Q562">
        <v>480</v>
      </c>
      <c r="R562">
        <v>440</v>
      </c>
      <c r="S562">
        <v>492</v>
      </c>
      <c r="T562">
        <v>570</v>
      </c>
      <c r="U562">
        <v>731</v>
      </c>
      <c r="V562">
        <v>414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933</v>
      </c>
      <c r="B563" t="s">
        <v>589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934</v>
      </c>
      <c r="B564" t="s">
        <v>590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935</v>
      </c>
      <c r="B565" t="s">
        <v>591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936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937</v>
      </c>
      <c r="B567" t="s">
        <v>590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938</v>
      </c>
      <c r="B568" t="s">
        <v>591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942</v>
      </c>
      <c r="B569" t="s">
        <v>589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0</v>
      </c>
      <c r="L569">
        <v>0</v>
      </c>
      <c r="M569">
        <v>0</v>
      </c>
      <c r="N569">
        <v>0</v>
      </c>
      <c r="O569">
        <v>11</v>
      </c>
      <c r="P569">
        <v>15</v>
      </c>
      <c r="Q569">
        <v>13</v>
      </c>
      <c r="R569">
        <v>12</v>
      </c>
      <c r="S569">
        <v>11</v>
      </c>
      <c r="T569">
        <v>14</v>
      </c>
      <c r="U569">
        <v>11</v>
      </c>
      <c r="V569">
        <v>12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942</v>
      </c>
      <c r="B570" t="s">
        <v>589</v>
      </c>
      <c r="C570">
        <v>10</v>
      </c>
      <c r="D570">
        <v>10</v>
      </c>
      <c r="E570">
        <v>10</v>
      </c>
      <c r="F570">
        <v>10</v>
      </c>
      <c r="G570">
        <v>10</v>
      </c>
      <c r="H570">
        <v>10</v>
      </c>
      <c r="I570">
        <v>10</v>
      </c>
      <c r="J570">
        <v>10</v>
      </c>
      <c r="K570">
        <v>0</v>
      </c>
      <c r="L570">
        <v>0</v>
      </c>
      <c r="M570">
        <v>0</v>
      </c>
      <c r="N570">
        <v>0</v>
      </c>
      <c r="O570">
        <v>11</v>
      </c>
      <c r="P570">
        <v>15</v>
      </c>
      <c r="Q570">
        <v>13</v>
      </c>
      <c r="R570">
        <v>12</v>
      </c>
      <c r="S570">
        <v>11</v>
      </c>
      <c r="T570">
        <v>14</v>
      </c>
      <c r="U570">
        <v>11</v>
      </c>
      <c r="V570">
        <v>12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943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944</v>
      </c>
      <c r="B572" t="s">
        <v>591</v>
      </c>
      <c r="C572">
        <v>111</v>
      </c>
      <c r="D572">
        <v>111</v>
      </c>
      <c r="E572">
        <v>571</v>
      </c>
      <c r="F572">
        <v>560</v>
      </c>
      <c r="G572">
        <v>545</v>
      </c>
      <c r="H572">
        <v>95</v>
      </c>
      <c r="I572">
        <v>116</v>
      </c>
      <c r="J572">
        <v>106</v>
      </c>
      <c r="K572">
        <v>0</v>
      </c>
      <c r="L572">
        <v>0</v>
      </c>
      <c r="M572">
        <v>0</v>
      </c>
      <c r="N572">
        <v>0</v>
      </c>
      <c r="O572">
        <v>68</v>
      </c>
      <c r="P572">
        <v>25</v>
      </c>
      <c r="Q572">
        <v>300</v>
      </c>
      <c r="R572">
        <v>448</v>
      </c>
      <c r="S572">
        <v>400</v>
      </c>
      <c r="T572">
        <v>41</v>
      </c>
      <c r="U572">
        <v>47</v>
      </c>
      <c r="V572">
        <v>31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944</v>
      </c>
      <c r="B573" t="s">
        <v>591</v>
      </c>
      <c r="C573">
        <v>111</v>
      </c>
      <c r="D573">
        <v>111</v>
      </c>
      <c r="E573">
        <v>571</v>
      </c>
      <c r="F573">
        <v>560</v>
      </c>
      <c r="G573">
        <v>545</v>
      </c>
      <c r="H573">
        <v>95</v>
      </c>
      <c r="I573">
        <v>116</v>
      </c>
      <c r="J573">
        <v>106</v>
      </c>
      <c r="K573">
        <v>0</v>
      </c>
      <c r="L573">
        <v>0</v>
      </c>
      <c r="M573">
        <v>0</v>
      </c>
      <c r="N573">
        <v>0</v>
      </c>
      <c r="O573">
        <v>68</v>
      </c>
      <c r="P573">
        <v>25</v>
      </c>
      <c r="Q573">
        <v>300</v>
      </c>
      <c r="R573">
        <v>448</v>
      </c>
      <c r="S573">
        <v>400</v>
      </c>
      <c r="T573">
        <v>41</v>
      </c>
      <c r="U573">
        <v>47</v>
      </c>
      <c r="V573">
        <v>31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948</v>
      </c>
      <c r="B574" t="s">
        <v>589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949</v>
      </c>
      <c r="B575" t="s">
        <v>590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950</v>
      </c>
      <c r="B576" t="s">
        <v>591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954</v>
      </c>
      <c r="B577" t="s">
        <v>589</v>
      </c>
      <c r="C577">
        <v>10</v>
      </c>
      <c r="D577">
        <v>10</v>
      </c>
      <c r="E577">
        <v>10</v>
      </c>
      <c r="F577">
        <v>10</v>
      </c>
      <c r="G577">
        <v>10</v>
      </c>
      <c r="H577">
        <v>10</v>
      </c>
      <c r="I577">
        <v>10</v>
      </c>
      <c r="J577">
        <v>10</v>
      </c>
      <c r="K577">
        <v>0</v>
      </c>
      <c r="L577">
        <v>0</v>
      </c>
      <c r="M577">
        <v>0</v>
      </c>
      <c r="N577">
        <v>0</v>
      </c>
      <c r="O577">
        <v>12</v>
      </c>
      <c r="P577">
        <v>15</v>
      </c>
      <c r="Q577">
        <v>9</v>
      </c>
      <c r="R577">
        <v>12</v>
      </c>
      <c r="S577">
        <v>11</v>
      </c>
      <c r="T577">
        <v>14</v>
      </c>
      <c r="U577">
        <v>11</v>
      </c>
      <c r="V577">
        <v>12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954</v>
      </c>
      <c r="B578" t="s">
        <v>589</v>
      </c>
      <c r="C578">
        <v>10</v>
      </c>
      <c r="D578">
        <v>10</v>
      </c>
      <c r="E578">
        <v>10</v>
      </c>
      <c r="F578">
        <v>10</v>
      </c>
      <c r="G578">
        <v>10</v>
      </c>
      <c r="H578">
        <v>10</v>
      </c>
      <c r="I578">
        <v>10</v>
      </c>
      <c r="J578">
        <v>10</v>
      </c>
      <c r="K578">
        <v>0</v>
      </c>
      <c r="L578">
        <v>0</v>
      </c>
      <c r="M578">
        <v>0</v>
      </c>
      <c r="N578">
        <v>0</v>
      </c>
      <c r="O578">
        <v>12</v>
      </c>
      <c r="P578">
        <v>15</v>
      </c>
      <c r="Q578">
        <v>9</v>
      </c>
      <c r="R578">
        <v>12</v>
      </c>
      <c r="S578">
        <v>11</v>
      </c>
      <c r="T578">
        <v>14</v>
      </c>
      <c r="U578">
        <v>11</v>
      </c>
      <c r="V578">
        <v>12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955</v>
      </c>
      <c r="B579" t="s">
        <v>590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956</v>
      </c>
      <c r="B580" t="s">
        <v>591</v>
      </c>
      <c r="C580">
        <v>111</v>
      </c>
      <c r="D580">
        <v>111</v>
      </c>
      <c r="E580">
        <v>571</v>
      </c>
      <c r="F580">
        <v>560</v>
      </c>
      <c r="G580">
        <v>545</v>
      </c>
      <c r="H580">
        <v>95</v>
      </c>
      <c r="I580">
        <v>116</v>
      </c>
      <c r="J580">
        <v>106</v>
      </c>
      <c r="K580">
        <v>0</v>
      </c>
      <c r="L580">
        <v>0</v>
      </c>
      <c r="M580">
        <v>0</v>
      </c>
      <c r="N580">
        <v>0</v>
      </c>
      <c r="O580">
        <v>95</v>
      </c>
      <c r="P580">
        <v>63</v>
      </c>
      <c r="Q580">
        <v>652</v>
      </c>
      <c r="R580">
        <v>448</v>
      </c>
      <c r="S580">
        <v>438</v>
      </c>
      <c r="T580">
        <v>41</v>
      </c>
      <c r="U580">
        <v>120</v>
      </c>
      <c r="V580">
        <v>98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956</v>
      </c>
      <c r="B581" t="s">
        <v>591</v>
      </c>
      <c r="C581">
        <v>111</v>
      </c>
      <c r="D581">
        <v>111</v>
      </c>
      <c r="E581">
        <v>571</v>
      </c>
      <c r="F581">
        <v>560</v>
      </c>
      <c r="G581">
        <v>545</v>
      </c>
      <c r="H581">
        <v>95</v>
      </c>
      <c r="I581">
        <v>116</v>
      </c>
      <c r="J581">
        <v>106</v>
      </c>
      <c r="K581">
        <v>0</v>
      </c>
      <c r="L581">
        <v>0</v>
      </c>
      <c r="M581">
        <v>0</v>
      </c>
      <c r="N581">
        <v>0</v>
      </c>
      <c r="O581">
        <v>95</v>
      </c>
      <c r="P581">
        <v>63</v>
      </c>
      <c r="Q581">
        <v>652</v>
      </c>
      <c r="R581">
        <v>448</v>
      </c>
      <c r="S581">
        <v>438</v>
      </c>
      <c r="T581">
        <v>41</v>
      </c>
      <c r="U581">
        <v>120</v>
      </c>
      <c r="V581">
        <v>98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957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958</v>
      </c>
      <c r="B583" t="s">
        <v>590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959</v>
      </c>
      <c r="B584" t="s">
        <v>591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960</v>
      </c>
      <c r="B585" t="s">
        <v>589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963</v>
      </c>
      <c r="B586" t="s">
        <v>589</v>
      </c>
      <c r="C586">
        <v>9</v>
      </c>
      <c r="D586">
        <v>9</v>
      </c>
      <c r="E586">
        <v>9</v>
      </c>
      <c r="F586">
        <v>9</v>
      </c>
      <c r="G586">
        <v>9</v>
      </c>
      <c r="H586">
        <v>9</v>
      </c>
      <c r="I586">
        <v>9</v>
      </c>
      <c r="J586">
        <v>9</v>
      </c>
      <c r="K586">
        <v>0</v>
      </c>
      <c r="L586">
        <v>0</v>
      </c>
      <c r="M586">
        <v>0</v>
      </c>
      <c r="N586">
        <v>0</v>
      </c>
      <c r="O586">
        <v>12</v>
      </c>
      <c r="P586">
        <v>7</v>
      </c>
      <c r="Q586">
        <v>9</v>
      </c>
      <c r="R586">
        <v>13</v>
      </c>
      <c r="S586">
        <v>11</v>
      </c>
      <c r="T586">
        <v>15</v>
      </c>
      <c r="U586">
        <v>12</v>
      </c>
      <c r="V586">
        <v>16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963</v>
      </c>
      <c r="B587" t="s">
        <v>589</v>
      </c>
      <c r="C587">
        <v>9</v>
      </c>
      <c r="D587">
        <v>9</v>
      </c>
      <c r="E587">
        <v>9</v>
      </c>
      <c r="F587">
        <v>9</v>
      </c>
      <c r="G587">
        <v>9</v>
      </c>
      <c r="H587">
        <v>9</v>
      </c>
      <c r="I587">
        <v>9</v>
      </c>
      <c r="J587">
        <v>9</v>
      </c>
      <c r="K587">
        <v>0</v>
      </c>
      <c r="L587">
        <v>0</v>
      </c>
      <c r="M587">
        <v>0</v>
      </c>
      <c r="N587">
        <v>0</v>
      </c>
      <c r="O587">
        <v>12</v>
      </c>
      <c r="P587">
        <v>7</v>
      </c>
      <c r="Q587">
        <v>9</v>
      </c>
      <c r="R587">
        <v>13</v>
      </c>
      <c r="S587">
        <v>11</v>
      </c>
      <c r="T587">
        <v>15</v>
      </c>
      <c r="U587">
        <v>12</v>
      </c>
      <c r="V587">
        <v>16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964</v>
      </c>
      <c r="B588" t="s">
        <v>590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964</v>
      </c>
      <c r="B589" t="s">
        <v>590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965</v>
      </c>
      <c r="B590" t="s">
        <v>591</v>
      </c>
      <c r="C590">
        <v>145</v>
      </c>
      <c r="D590">
        <v>145</v>
      </c>
      <c r="E590">
        <v>497</v>
      </c>
      <c r="F590">
        <v>607</v>
      </c>
      <c r="G590">
        <v>580</v>
      </c>
      <c r="H590">
        <v>497</v>
      </c>
      <c r="I590">
        <v>607</v>
      </c>
      <c r="J590">
        <v>414</v>
      </c>
      <c r="K590">
        <v>0</v>
      </c>
      <c r="L590">
        <v>0</v>
      </c>
      <c r="M590">
        <v>0</v>
      </c>
      <c r="N590">
        <v>0</v>
      </c>
      <c r="O590">
        <v>109</v>
      </c>
      <c r="P590">
        <v>112</v>
      </c>
      <c r="Q590">
        <v>480</v>
      </c>
      <c r="R590">
        <v>440</v>
      </c>
      <c r="S590">
        <v>492</v>
      </c>
      <c r="T590">
        <v>570</v>
      </c>
      <c r="U590">
        <v>731</v>
      </c>
      <c r="V590">
        <v>414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965</v>
      </c>
      <c r="B591" t="s">
        <v>591</v>
      </c>
      <c r="C591">
        <v>145</v>
      </c>
      <c r="D591">
        <v>145</v>
      </c>
      <c r="E591">
        <v>497</v>
      </c>
      <c r="F591">
        <v>607</v>
      </c>
      <c r="G591">
        <v>580</v>
      </c>
      <c r="H591">
        <v>497</v>
      </c>
      <c r="I591">
        <v>607</v>
      </c>
      <c r="J591">
        <v>414</v>
      </c>
      <c r="K591">
        <v>0</v>
      </c>
      <c r="L591">
        <v>0</v>
      </c>
      <c r="M591">
        <v>0</v>
      </c>
      <c r="N591">
        <v>0</v>
      </c>
      <c r="O591">
        <v>109</v>
      </c>
      <c r="P591">
        <v>112</v>
      </c>
      <c r="Q591">
        <v>480</v>
      </c>
      <c r="R591">
        <v>440</v>
      </c>
      <c r="S591">
        <v>492</v>
      </c>
      <c r="T591">
        <v>570</v>
      </c>
      <c r="U591">
        <v>731</v>
      </c>
      <c r="V591">
        <v>414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966</v>
      </c>
      <c r="B592" t="s">
        <v>589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967</v>
      </c>
      <c r="B593" t="s">
        <v>590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968</v>
      </c>
      <c r="B594" t="s">
        <v>591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969</v>
      </c>
      <c r="B595" t="s">
        <v>589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970</v>
      </c>
      <c r="B596" t="s">
        <v>590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972</v>
      </c>
      <c r="B597" t="s">
        <v>592</v>
      </c>
      <c r="C597">
        <v>8466</v>
      </c>
      <c r="D597">
        <v>12381</v>
      </c>
      <c r="E597">
        <v>11897</v>
      </c>
      <c r="F597">
        <v>9345</v>
      </c>
      <c r="G597">
        <v>11256</v>
      </c>
      <c r="H597">
        <v>8579</v>
      </c>
      <c r="I597">
        <v>9771</v>
      </c>
      <c r="J597">
        <v>9485</v>
      </c>
      <c r="K597">
        <v>13485</v>
      </c>
      <c r="L597">
        <v>10493</v>
      </c>
      <c r="M597">
        <v>8530</v>
      </c>
      <c r="N597">
        <v>8847</v>
      </c>
      <c r="O597">
        <v>11437</v>
      </c>
      <c r="P597">
        <v>11524</v>
      </c>
      <c r="Q597">
        <v>9059</v>
      </c>
      <c r="R597">
        <v>12782</v>
      </c>
      <c r="S597">
        <v>13475</v>
      </c>
      <c r="T597">
        <v>12012</v>
      </c>
      <c r="U597">
        <v>36595</v>
      </c>
      <c r="V597">
        <v>18155</v>
      </c>
      <c r="W597">
        <v>4297</v>
      </c>
      <c r="X597">
        <v>0</v>
      </c>
      <c r="Y597">
        <v>0</v>
      </c>
      <c r="Z597">
        <v>0</v>
      </c>
    </row>
    <row r="598" spans="1:26" x14ac:dyDescent="0.25">
      <c r="A598">
        <v>973</v>
      </c>
      <c r="B598" t="s">
        <v>593</v>
      </c>
      <c r="C598">
        <v>3465</v>
      </c>
      <c r="D598">
        <v>4651</v>
      </c>
      <c r="E598">
        <v>4527</v>
      </c>
      <c r="F598">
        <v>3668</v>
      </c>
      <c r="G598">
        <v>4362</v>
      </c>
      <c r="H598">
        <v>3492</v>
      </c>
      <c r="I598">
        <v>3869</v>
      </c>
      <c r="J598">
        <v>3793</v>
      </c>
      <c r="K598">
        <v>4974</v>
      </c>
      <c r="L598">
        <v>4063</v>
      </c>
      <c r="M598">
        <v>3487</v>
      </c>
      <c r="N598">
        <v>3575</v>
      </c>
      <c r="O598">
        <v>936</v>
      </c>
      <c r="P598">
        <v>1087</v>
      </c>
      <c r="Q598">
        <v>1912</v>
      </c>
      <c r="R598">
        <v>2150</v>
      </c>
      <c r="S598">
        <v>2274</v>
      </c>
      <c r="T598">
        <v>7135</v>
      </c>
      <c r="U598">
        <v>4625</v>
      </c>
      <c r="V598">
        <v>6401</v>
      </c>
      <c r="W598">
        <v>1399</v>
      </c>
      <c r="X598">
        <v>0</v>
      </c>
      <c r="Y598">
        <v>0</v>
      </c>
      <c r="Z598">
        <v>0</v>
      </c>
    </row>
    <row r="599" spans="1:26" x14ac:dyDescent="0.25">
      <c r="A599">
        <v>974</v>
      </c>
      <c r="B599" t="s">
        <v>594</v>
      </c>
      <c r="C599">
        <v>23972</v>
      </c>
      <c r="D599">
        <v>35797</v>
      </c>
      <c r="E599">
        <v>34616</v>
      </c>
      <c r="F599">
        <v>26037</v>
      </c>
      <c r="G599">
        <v>33301</v>
      </c>
      <c r="H599">
        <v>24569</v>
      </c>
      <c r="I599">
        <v>28139</v>
      </c>
      <c r="J599">
        <v>27541</v>
      </c>
      <c r="K599">
        <v>38047</v>
      </c>
      <c r="L599">
        <v>29658</v>
      </c>
      <c r="M599">
        <v>24504</v>
      </c>
      <c r="N599">
        <v>25186</v>
      </c>
      <c r="O599">
        <v>16585</v>
      </c>
      <c r="P599">
        <v>16049</v>
      </c>
      <c r="Q599">
        <v>18986</v>
      </c>
      <c r="R599">
        <v>27422</v>
      </c>
      <c r="S599">
        <v>25962</v>
      </c>
      <c r="T599">
        <v>16189</v>
      </c>
      <c r="U599">
        <v>32582</v>
      </c>
      <c r="V599">
        <v>27761</v>
      </c>
      <c r="W599">
        <v>4216</v>
      </c>
      <c r="X599">
        <v>0</v>
      </c>
      <c r="Y599">
        <v>0</v>
      </c>
      <c r="Z599">
        <v>0</v>
      </c>
    </row>
    <row r="600" spans="1:26" x14ac:dyDescent="0.25">
      <c r="A600">
        <v>975</v>
      </c>
      <c r="B600" t="s">
        <v>595</v>
      </c>
      <c r="C600">
        <v>2227</v>
      </c>
      <c r="D600">
        <v>3352</v>
      </c>
      <c r="E600">
        <v>3102</v>
      </c>
      <c r="F600">
        <v>2461</v>
      </c>
      <c r="G600">
        <v>2900</v>
      </c>
      <c r="H600">
        <v>2203</v>
      </c>
      <c r="I600">
        <v>2522</v>
      </c>
      <c r="J600">
        <v>2434</v>
      </c>
      <c r="K600">
        <v>3572</v>
      </c>
      <c r="L600">
        <v>2741</v>
      </c>
      <c r="M600">
        <v>2182</v>
      </c>
      <c r="N600">
        <v>2276</v>
      </c>
      <c r="O600">
        <v>1698</v>
      </c>
      <c r="P600">
        <v>1305</v>
      </c>
      <c r="Q600">
        <v>1884</v>
      </c>
      <c r="R600">
        <v>2135</v>
      </c>
      <c r="S600">
        <v>2182</v>
      </c>
      <c r="T600">
        <v>3075</v>
      </c>
      <c r="U600">
        <v>4098</v>
      </c>
      <c r="V600">
        <v>4651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976</v>
      </c>
      <c r="B601" t="s">
        <v>596</v>
      </c>
      <c r="C601">
        <v>5626</v>
      </c>
      <c r="D601">
        <v>8456</v>
      </c>
      <c r="E601">
        <v>8235</v>
      </c>
      <c r="F601">
        <v>6249</v>
      </c>
      <c r="G601">
        <v>7673</v>
      </c>
      <c r="H601">
        <v>5647</v>
      </c>
      <c r="I601">
        <v>6616</v>
      </c>
      <c r="J601">
        <v>6357</v>
      </c>
      <c r="K601">
        <v>9746</v>
      </c>
      <c r="L601">
        <v>7275</v>
      </c>
      <c r="M601">
        <v>5628</v>
      </c>
      <c r="N601">
        <v>5928</v>
      </c>
      <c r="O601">
        <v>4233</v>
      </c>
      <c r="P601">
        <v>6187</v>
      </c>
      <c r="Q601">
        <v>6671</v>
      </c>
      <c r="R601">
        <v>7045</v>
      </c>
      <c r="S601">
        <v>4524</v>
      </c>
      <c r="T601">
        <v>6692</v>
      </c>
      <c r="U601">
        <v>5394</v>
      </c>
      <c r="V601">
        <v>6601</v>
      </c>
      <c r="W601">
        <v>3781</v>
      </c>
      <c r="X601">
        <v>0</v>
      </c>
      <c r="Y601">
        <v>0</v>
      </c>
      <c r="Z601">
        <v>0</v>
      </c>
    </row>
    <row r="602" spans="1:26" x14ac:dyDescent="0.25">
      <c r="A602">
        <v>977</v>
      </c>
      <c r="B602" t="s">
        <v>597</v>
      </c>
      <c r="C602">
        <v>10465</v>
      </c>
      <c r="D602">
        <v>14938</v>
      </c>
      <c r="E602">
        <v>14265</v>
      </c>
      <c r="F602">
        <v>11017</v>
      </c>
      <c r="G602">
        <v>13846</v>
      </c>
      <c r="H602">
        <v>10559</v>
      </c>
      <c r="I602">
        <v>11869</v>
      </c>
      <c r="J602">
        <v>11677</v>
      </c>
      <c r="K602">
        <v>15375</v>
      </c>
      <c r="L602">
        <v>12357</v>
      </c>
      <c r="M602">
        <v>10542</v>
      </c>
      <c r="N602">
        <v>10762</v>
      </c>
      <c r="O602">
        <v>6729</v>
      </c>
      <c r="P602">
        <v>6511</v>
      </c>
      <c r="Q602">
        <v>7176</v>
      </c>
      <c r="R602">
        <v>6617</v>
      </c>
      <c r="S602">
        <v>7018</v>
      </c>
      <c r="T602">
        <v>6398</v>
      </c>
      <c r="U602">
        <v>9333</v>
      </c>
      <c r="V602">
        <v>10189</v>
      </c>
      <c r="W602">
        <v>1203</v>
      </c>
      <c r="X602">
        <v>0</v>
      </c>
      <c r="Y602">
        <v>0</v>
      </c>
      <c r="Z602">
        <v>0</v>
      </c>
    </row>
    <row r="603" spans="1:26" x14ac:dyDescent="0.25">
      <c r="A603">
        <v>978</v>
      </c>
      <c r="B603" t="s">
        <v>598</v>
      </c>
      <c r="C603">
        <v>580</v>
      </c>
      <c r="D603">
        <v>580</v>
      </c>
      <c r="E603">
        <v>497</v>
      </c>
      <c r="F603">
        <v>607</v>
      </c>
      <c r="G603">
        <v>580</v>
      </c>
      <c r="H603">
        <v>497</v>
      </c>
      <c r="I603">
        <v>607</v>
      </c>
      <c r="J603">
        <v>414</v>
      </c>
      <c r="K603">
        <v>0</v>
      </c>
      <c r="L603">
        <v>0</v>
      </c>
      <c r="M603">
        <v>0</v>
      </c>
      <c r="N603">
        <v>0</v>
      </c>
      <c r="O603">
        <v>624</v>
      </c>
      <c r="P603">
        <v>485</v>
      </c>
      <c r="Q603">
        <v>480</v>
      </c>
      <c r="R603">
        <v>440</v>
      </c>
      <c r="S603">
        <v>492</v>
      </c>
      <c r="T603">
        <v>570</v>
      </c>
      <c r="U603">
        <v>731</v>
      </c>
      <c r="V603">
        <v>414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978</v>
      </c>
      <c r="B604" t="s">
        <v>598</v>
      </c>
      <c r="C604">
        <v>580</v>
      </c>
      <c r="D604">
        <v>580</v>
      </c>
      <c r="E604">
        <v>497</v>
      </c>
      <c r="F604">
        <v>607</v>
      </c>
      <c r="G604">
        <v>580</v>
      </c>
      <c r="H604">
        <v>497</v>
      </c>
      <c r="I604">
        <v>607</v>
      </c>
      <c r="J604">
        <v>414</v>
      </c>
      <c r="K604">
        <v>0</v>
      </c>
      <c r="L604">
        <v>0</v>
      </c>
      <c r="M604">
        <v>0</v>
      </c>
      <c r="N604">
        <v>0</v>
      </c>
      <c r="O604">
        <v>624</v>
      </c>
      <c r="P604">
        <v>485</v>
      </c>
      <c r="Q604">
        <v>480</v>
      </c>
      <c r="R604">
        <v>440</v>
      </c>
      <c r="S604">
        <v>492</v>
      </c>
      <c r="T604">
        <v>570</v>
      </c>
      <c r="U604">
        <v>731</v>
      </c>
      <c r="V604">
        <v>414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979</v>
      </c>
      <c r="B605" t="s">
        <v>599</v>
      </c>
      <c r="C605">
        <v>9</v>
      </c>
      <c r="D605">
        <v>9</v>
      </c>
      <c r="E605">
        <v>9</v>
      </c>
      <c r="F605">
        <v>9</v>
      </c>
      <c r="G605">
        <v>9</v>
      </c>
      <c r="H605">
        <v>9</v>
      </c>
      <c r="I605">
        <v>9</v>
      </c>
      <c r="J605">
        <v>9</v>
      </c>
      <c r="K605">
        <v>0</v>
      </c>
      <c r="L605">
        <v>0</v>
      </c>
      <c r="M605">
        <v>0</v>
      </c>
      <c r="N605">
        <v>0</v>
      </c>
      <c r="O605">
        <v>10</v>
      </c>
      <c r="P605">
        <v>9</v>
      </c>
      <c r="Q605">
        <v>9</v>
      </c>
      <c r="R605">
        <v>13</v>
      </c>
      <c r="S605">
        <v>11</v>
      </c>
      <c r="T605">
        <v>15</v>
      </c>
      <c r="U605">
        <v>12</v>
      </c>
      <c r="V605">
        <v>16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979</v>
      </c>
      <c r="B606" t="s">
        <v>599</v>
      </c>
      <c r="C606">
        <v>9</v>
      </c>
      <c r="D606">
        <v>9</v>
      </c>
      <c r="E606">
        <v>9</v>
      </c>
      <c r="F606">
        <v>9</v>
      </c>
      <c r="G606">
        <v>9</v>
      </c>
      <c r="H606">
        <v>9</v>
      </c>
      <c r="I606">
        <v>9</v>
      </c>
      <c r="J606">
        <v>9</v>
      </c>
      <c r="K606">
        <v>0</v>
      </c>
      <c r="L606">
        <v>0</v>
      </c>
      <c r="M606">
        <v>0</v>
      </c>
      <c r="N606">
        <v>0</v>
      </c>
      <c r="O606">
        <v>10</v>
      </c>
      <c r="P606">
        <v>9</v>
      </c>
      <c r="Q606">
        <v>9</v>
      </c>
      <c r="R606">
        <v>13</v>
      </c>
      <c r="S606">
        <v>11</v>
      </c>
      <c r="T606">
        <v>15</v>
      </c>
      <c r="U606">
        <v>12</v>
      </c>
      <c r="V606">
        <v>16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980</v>
      </c>
      <c r="B607" t="s">
        <v>600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980</v>
      </c>
      <c r="B608" t="s">
        <v>600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981</v>
      </c>
      <c r="B609" t="s">
        <v>601</v>
      </c>
      <c r="C609">
        <v>259</v>
      </c>
      <c r="D609">
        <v>57</v>
      </c>
      <c r="E609">
        <v>111</v>
      </c>
      <c r="F609">
        <v>136</v>
      </c>
      <c r="G609">
        <v>130</v>
      </c>
      <c r="H609">
        <v>111</v>
      </c>
      <c r="I609">
        <v>136</v>
      </c>
      <c r="J609">
        <v>123</v>
      </c>
      <c r="K609">
        <v>0</v>
      </c>
      <c r="L609">
        <v>0</v>
      </c>
      <c r="M609">
        <v>0</v>
      </c>
      <c r="N609">
        <v>0</v>
      </c>
      <c r="O609">
        <v>268</v>
      </c>
      <c r="P609">
        <v>57</v>
      </c>
      <c r="Q609">
        <v>99</v>
      </c>
      <c r="R609">
        <v>38</v>
      </c>
      <c r="S609">
        <v>80</v>
      </c>
      <c r="T609">
        <v>131</v>
      </c>
      <c r="U609">
        <v>173</v>
      </c>
      <c r="V609">
        <v>160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981</v>
      </c>
      <c r="B610" t="s">
        <v>601</v>
      </c>
      <c r="C610">
        <v>259</v>
      </c>
      <c r="D610">
        <v>57</v>
      </c>
      <c r="E610">
        <v>111</v>
      </c>
      <c r="F610">
        <v>136</v>
      </c>
      <c r="G610">
        <v>130</v>
      </c>
      <c r="H610">
        <v>111</v>
      </c>
      <c r="I610">
        <v>136</v>
      </c>
      <c r="J610">
        <v>123</v>
      </c>
      <c r="K610">
        <v>0</v>
      </c>
      <c r="L610">
        <v>0</v>
      </c>
      <c r="M610">
        <v>0</v>
      </c>
      <c r="N610">
        <v>0</v>
      </c>
      <c r="O610">
        <v>268</v>
      </c>
      <c r="P610">
        <v>57</v>
      </c>
      <c r="Q610">
        <v>99</v>
      </c>
      <c r="R610">
        <v>38</v>
      </c>
      <c r="S610">
        <v>80</v>
      </c>
      <c r="T610">
        <v>131</v>
      </c>
      <c r="U610">
        <v>173</v>
      </c>
      <c r="V610">
        <v>160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982</v>
      </c>
      <c r="B611" t="s">
        <v>602</v>
      </c>
      <c r="C611">
        <v>4</v>
      </c>
      <c r="D611">
        <v>4</v>
      </c>
      <c r="E611">
        <v>4</v>
      </c>
      <c r="F611">
        <v>4</v>
      </c>
      <c r="G611">
        <v>4</v>
      </c>
      <c r="H611">
        <v>4</v>
      </c>
      <c r="I611">
        <v>4</v>
      </c>
      <c r="J611">
        <v>4</v>
      </c>
      <c r="K611">
        <v>4</v>
      </c>
      <c r="L611">
        <v>4</v>
      </c>
      <c r="M611">
        <v>4</v>
      </c>
      <c r="N611">
        <v>4</v>
      </c>
      <c r="O611">
        <v>3</v>
      </c>
      <c r="P611">
        <v>7</v>
      </c>
      <c r="Q611">
        <v>7</v>
      </c>
      <c r="R611">
        <v>6</v>
      </c>
      <c r="S611">
        <v>4</v>
      </c>
      <c r="T611">
        <v>5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982</v>
      </c>
      <c r="B612" t="s">
        <v>602</v>
      </c>
      <c r="C612">
        <v>4</v>
      </c>
      <c r="D612">
        <v>4</v>
      </c>
      <c r="E612">
        <v>4</v>
      </c>
      <c r="F612">
        <v>4</v>
      </c>
      <c r="G612">
        <v>4</v>
      </c>
      <c r="H612">
        <v>4</v>
      </c>
      <c r="I612">
        <v>4</v>
      </c>
      <c r="J612">
        <v>4</v>
      </c>
      <c r="K612">
        <v>4</v>
      </c>
      <c r="L612">
        <v>4</v>
      </c>
      <c r="M612">
        <v>4</v>
      </c>
      <c r="N612">
        <v>4</v>
      </c>
      <c r="O612">
        <v>3</v>
      </c>
      <c r="P612">
        <v>7</v>
      </c>
      <c r="Q612">
        <v>7</v>
      </c>
      <c r="R612">
        <v>6</v>
      </c>
      <c r="S612">
        <v>4</v>
      </c>
      <c r="T612">
        <v>5</v>
      </c>
      <c r="U612">
        <v>3</v>
      </c>
      <c r="V612">
        <v>2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983</v>
      </c>
      <c r="B613" t="s">
        <v>603</v>
      </c>
      <c r="C613">
        <v>68</v>
      </c>
      <c r="D613">
        <v>21</v>
      </c>
      <c r="E613">
        <v>29</v>
      </c>
      <c r="F613">
        <v>36</v>
      </c>
      <c r="G613">
        <v>17</v>
      </c>
      <c r="H613">
        <v>14</v>
      </c>
      <c r="I613">
        <v>18</v>
      </c>
      <c r="J613">
        <v>16</v>
      </c>
      <c r="K613">
        <v>0</v>
      </c>
      <c r="L613">
        <v>0</v>
      </c>
      <c r="M613">
        <v>0</v>
      </c>
      <c r="N613">
        <v>0</v>
      </c>
      <c r="O613">
        <v>59</v>
      </c>
      <c r="P613">
        <v>21</v>
      </c>
      <c r="Q613">
        <v>29</v>
      </c>
      <c r="R613">
        <v>3</v>
      </c>
      <c r="S613">
        <v>9</v>
      </c>
      <c r="T613">
        <v>8</v>
      </c>
      <c r="U613">
        <v>19</v>
      </c>
      <c r="V613">
        <v>17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984</v>
      </c>
      <c r="B614" t="s">
        <v>604</v>
      </c>
      <c r="C614">
        <v>666</v>
      </c>
      <c r="D614">
        <v>666</v>
      </c>
      <c r="E614">
        <v>571</v>
      </c>
      <c r="F614">
        <v>560</v>
      </c>
      <c r="G614">
        <v>545</v>
      </c>
      <c r="H614">
        <v>571</v>
      </c>
      <c r="I614">
        <v>582</v>
      </c>
      <c r="J614">
        <v>529</v>
      </c>
      <c r="K614">
        <v>0</v>
      </c>
      <c r="L614">
        <v>0</v>
      </c>
      <c r="M614">
        <v>0</v>
      </c>
      <c r="N614">
        <v>0</v>
      </c>
      <c r="O614">
        <v>678</v>
      </c>
      <c r="P614">
        <v>501</v>
      </c>
      <c r="Q614">
        <v>652</v>
      </c>
      <c r="R614">
        <v>448</v>
      </c>
      <c r="S614">
        <v>438</v>
      </c>
      <c r="T614">
        <v>484</v>
      </c>
      <c r="U614">
        <v>652</v>
      </c>
      <c r="V614">
        <v>570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984</v>
      </c>
      <c r="B615" t="s">
        <v>604</v>
      </c>
      <c r="C615">
        <v>666</v>
      </c>
      <c r="D615">
        <v>666</v>
      </c>
      <c r="E615">
        <v>571</v>
      </c>
      <c r="F615">
        <v>560</v>
      </c>
      <c r="G615">
        <v>545</v>
      </c>
      <c r="H615">
        <v>571</v>
      </c>
      <c r="I615">
        <v>582</v>
      </c>
      <c r="J615">
        <v>529</v>
      </c>
      <c r="K615">
        <v>0</v>
      </c>
      <c r="L615">
        <v>0</v>
      </c>
      <c r="M615">
        <v>0</v>
      </c>
      <c r="N615">
        <v>0</v>
      </c>
      <c r="O615">
        <v>678</v>
      </c>
      <c r="P615">
        <v>501</v>
      </c>
      <c r="Q615">
        <v>652</v>
      </c>
      <c r="R615">
        <v>448</v>
      </c>
      <c r="S615">
        <v>438</v>
      </c>
      <c r="T615">
        <v>484</v>
      </c>
      <c r="U615">
        <v>652</v>
      </c>
      <c r="V615">
        <v>570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985</v>
      </c>
      <c r="B616" t="s">
        <v>605</v>
      </c>
      <c r="C616">
        <v>10</v>
      </c>
      <c r="D616">
        <v>10</v>
      </c>
      <c r="E616">
        <v>10</v>
      </c>
      <c r="F616">
        <v>10</v>
      </c>
      <c r="G616">
        <v>10</v>
      </c>
      <c r="H616">
        <v>10</v>
      </c>
      <c r="I616">
        <v>10</v>
      </c>
      <c r="J616">
        <v>10</v>
      </c>
      <c r="K616">
        <v>0</v>
      </c>
      <c r="L616">
        <v>0</v>
      </c>
      <c r="M616">
        <v>0</v>
      </c>
      <c r="N616">
        <v>0</v>
      </c>
      <c r="O616">
        <v>9</v>
      </c>
      <c r="P616">
        <v>11</v>
      </c>
      <c r="Q616">
        <v>9</v>
      </c>
      <c r="R616">
        <v>12</v>
      </c>
      <c r="S616">
        <v>11</v>
      </c>
      <c r="T616">
        <v>14</v>
      </c>
      <c r="U616">
        <v>11</v>
      </c>
      <c r="V616">
        <v>12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985</v>
      </c>
      <c r="B617" t="s">
        <v>605</v>
      </c>
      <c r="C617">
        <v>10</v>
      </c>
      <c r="D617">
        <v>10</v>
      </c>
      <c r="E617">
        <v>10</v>
      </c>
      <c r="F617">
        <v>10</v>
      </c>
      <c r="G617">
        <v>10</v>
      </c>
      <c r="H617">
        <v>10</v>
      </c>
      <c r="I617">
        <v>10</v>
      </c>
      <c r="J617">
        <v>10</v>
      </c>
      <c r="K617">
        <v>0</v>
      </c>
      <c r="L617">
        <v>0</v>
      </c>
      <c r="M617">
        <v>0</v>
      </c>
      <c r="N617">
        <v>0</v>
      </c>
      <c r="O617">
        <v>9</v>
      </c>
      <c r="P617">
        <v>11</v>
      </c>
      <c r="Q617">
        <v>9</v>
      </c>
      <c r="R617">
        <v>12</v>
      </c>
      <c r="S617">
        <v>11</v>
      </c>
      <c r="T617">
        <v>14</v>
      </c>
      <c r="U617">
        <v>11</v>
      </c>
      <c r="V617">
        <v>12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986</v>
      </c>
      <c r="B618" t="s">
        <v>606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986</v>
      </c>
      <c r="B619" t="s">
        <v>606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987</v>
      </c>
      <c r="B620" t="s">
        <v>607</v>
      </c>
      <c r="C620">
        <v>215</v>
      </c>
      <c r="D620">
        <v>215</v>
      </c>
      <c r="E620">
        <v>184</v>
      </c>
      <c r="F620">
        <v>225</v>
      </c>
      <c r="G620">
        <v>215</v>
      </c>
      <c r="H620">
        <v>184</v>
      </c>
      <c r="I620">
        <v>155</v>
      </c>
      <c r="J620">
        <v>160</v>
      </c>
      <c r="K620">
        <v>0</v>
      </c>
      <c r="L620">
        <v>0</v>
      </c>
      <c r="M620">
        <v>0</v>
      </c>
      <c r="N620">
        <v>0</v>
      </c>
      <c r="O620">
        <v>176</v>
      </c>
      <c r="P620">
        <v>210</v>
      </c>
      <c r="Q620">
        <v>245</v>
      </c>
      <c r="R620">
        <v>248</v>
      </c>
      <c r="S620">
        <v>232</v>
      </c>
      <c r="T620">
        <v>234</v>
      </c>
      <c r="U620">
        <v>178</v>
      </c>
      <c r="V620">
        <v>161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987</v>
      </c>
      <c r="B621" t="s">
        <v>607</v>
      </c>
      <c r="C621">
        <v>215</v>
      </c>
      <c r="D621">
        <v>215</v>
      </c>
      <c r="E621">
        <v>184</v>
      </c>
      <c r="F621">
        <v>225</v>
      </c>
      <c r="G621">
        <v>215</v>
      </c>
      <c r="H621">
        <v>184</v>
      </c>
      <c r="I621">
        <v>155</v>
      </c>
      <c r="J621">
        <v>160</v>
      </c>
      <c r="K621">
        <v>0</v>
      </c>
      <c r="L621">
        <v>0</v>
      </c>
      <c r="M621">
        <v>0</v>
      </c>
      <c r="N621">
        <v>0</v>
      </c>
      <c r="O621">
        <v>176</v>
      </c>
      <c r="P621">
        <v>210</v>
      </c>
      <c r="Q621">
        <v>245</v>
      </c>
      <c r="R621">
        <v>248</v>
      </c>
      <c r="S621">
        <v>232</v>
      </c>
      <c r="T621">
        <v>234</v>
      </c>
      <c r="U621">
        <v>178</v>
      </c>
      <c r="V621">
        <v>161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988</v>
      </c>
      <c r="B622" t="s">
        <v>608</v>
      </c>
      <c r="C622">
        <v>4</v>
      </c>
      <c r="D622">
        <v>4</v>
      </c>
      <c r="E622">
        <v>4</v>
      </c>
      <c r="F622">
        <v>4</v>
      </c>
      <c r="G622">
        <v>4</v>
      </c>
      <c r="H622">
        <v>4</v>
      </c>
      <c r="I622">
        <v>4</v>
      </c>
      <c r="J622">
        <v>4</v>
      </c>
      <c r="K622">
        <v>4</v>
      </c>
      <c r="L622">
        <v>4</v>
      </c>
      <c r="M622">
        <v>4</v>
      </c>
      <c r="N622">
        <v>4</v>
      </c>
      <c r="O622">
        <v>5</v>
      </c>
      <c r="P622">
        <v>4</v>
      </c>
      <c r="Q622">
        <v>2</v>
      </c>
      <c r="R622">
        <v>2</v>
      </c>
      <c r="S622">
        <v>2</v>
      </c>
      <c r="T622">
        <v>2</v>
      </c>
      <c r="U622">
        <v>2</v>
      </c>
      <c r="V622">
        <v>2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988</v>
      </c>
      <c r="B623" t="s">
        <v>608</v>
      </c>
      <c r="C623">
        <v>4</v>
      </c>
      <c r="D623">
        <v>4</v>
      </c>
      <c r="E623">
        <v>4</v>
      </c>
      <c r="F623">
        <v>4</v>
      </c>
      <c r="G623">
        <v>4</v>
      </c>
      <c r="H623">
        <v>4</v>
      </c>
      <c r="I623">
        <v>4</v>
      </c>
      <c r="J623">
        <v>4</v>
      </c>
      <c r="K623">
        <v>4</v>
      </c>
      <c r="L623">
        <v>4</v>
      </c>
      <c r="M623">
        <v>4</v>
      </c>
      <c r="N623">
        <v>4</v>
      </c>
      <c r="O623">
        <v>5</v>
      </c>
      <c r="P623">
        <v>4</v>
      </c>
      <c r="Q623">
        <v>2</v>
      </c>
      <c r="R623">
        <v>2</v>
      </c>
      <c r="S623">
        <v>2</v>
      </c>
      <c r="T623">
        <v>2</v>
      </c>
      <c r="U623">
        <v>2</v>
      </c>
      <c r="V623">
        <v>2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989</v>
      </c>
      <c r="B624" t="s">
        <v>609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990</v>
      </c>
      <c r="B625" t="s">
        <v>610</v>
      </c>
      <c r="C625">
        <v>381</v>
      </c>
      <c r="D625">
        <v>381</v>
      </c>
      <c r="E625">
        <v>326</v>
      </c>
      <c r="F625">
        <v>357</v>
      </c>
      <c r="G625">
        <v>254</v>
      </c>
      <c r="H625">
        <v>220</v>
      </c>
      <c r="I625">
        <v>270</v>
      </c>
      <c r="J625">
        <v>362</v>
      </c>
      <c r="K625">
        <v>381</v>
      </c>
      <c r="L625">
        <v>399</v>
      </c>
      <c r="M625">
        <v>344</v>
      </c>
      <c r="N625">
        <v>381</v>
      </c>
      <c r="O625">
        <v>322</v>
      </c>
      <c r="P625">
        <v>361</v>
      </c>
      <c r="Q625">
        <v>394</v>
      </c>
      <c r="R625">
        <v>275</v>
      </c>
      <c r="S625">
        <v>370</v>
      </c>
      <c r="T625">
        <v>246</v>
      </c>
      <c r="U625">
        <v>331</v>
      </c>
      <c r="V625">
        <v>351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991</v>
      </c>
      <c r="B626" t="s">
        <v>611</v>
      </c>
      <c r="C626">
        <v>7</v>
      </c>
      <c r="D626">
        <v>7</v>
      </c>
      <c r="E626">
        <v>7</v>
      </c>
      <c r="F626">
        <v>7</v>
      </c>
      <c r="G626">
        <v>7</v>
      </c>
      <c r="H626">
        <v>7</v>
      </c>
      <c r="I626">
        <v>7</v>
      </c>
      <c r="J626">
        <v>7</v>
      </c>
      <c r="K626">
        <v>7</v>
      </c>
      <c r="L626">
        <v>7</v>
      </c>
      <c r="M626">
        <v>7</v>
      </c>
      <c r="N626">
        <v>7</v>
      </c>
      <c r="O626">
        <v>4</v>
      </c>
      <c r="P626">
        <v>7</v>
      </c>
      <c r="Q626">
        <v>6</v>
      </c>
      <c r="R626">
        <v>11</v>
      </c>
      <c r="S626">
        <v>9</v>
      </c>
      <c r="T626">
        <v>7</v>
      </c>
      <c r="U626">
        <v>10</v>
      </c>
      <c r="V626">
        <v>14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992</v>
      </c>
      <c r="B627" t="s">
        <v>612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992</v>
      </c>
      <c r="B628" t="s">
        <v>612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993</v>
      </c>
      <c r="B629" t="s">
        <v>613</v>
      </c>
      <c r="C629">
        <v>262</v>
      </c>
      <c r="D629">
        <v>262</v>
      </c>
      <c r="E629">
        <v>225</v>
      </c>
      <c r="F629">
        <v>275</v>
      </c>
      <c r="G629">
        <v>262</v>
      </c>
      <c r="H629">
        <v>225</v>
      </c>
      <c r="I629">
        <v>275</v>
      </c>
      <c r="J629">
        <v>250</v>
      </c>
      <c r="K629">
        <v>262</v>
      </c>
      <c r="L629">
        <v>275</v>
      </c>
      <c r="M629">
        <v>237</v>
      </c>
      <c r="N629">
        <v>262</v>
      </c>
      <c r="O629">
        <v>275</v>
      </c>
      <c r="P629">
        <v>276</v>
      </c>
      <c r="Q629">
        <v>250</v>
      </c>
      <c r="R629">
        <v>194</v>
      </c>
      <c r="S629">
        <v>216</v>
      </c>
      <c r="T629">
        <v>273</v>
      </c>
      <c r="U629">
        <v>308</v>
      </c>
      <c r="V629">
        <v>229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993</v>
      </c>
      <c r="B630" t="s">
        <v>613</v>
      </c>
      <c r="C630">
        <v>262</v>
      </c>
      <c r="D630">
        <v>262</v>
      </c>
      <c r="E630">
        <v>225</v>
      </c>
      <c r="F630">
        <v>275</v>
      </c>
      <c r="G630">
        <v>262</v>
      </c>
      <c r="H630">
        <v>225</v>
      </c>
      <c r="I630">
        <v>275</v>
      </c>
      <c r="J630">
        <v>250</v>
      </c>
      <c r="K630">
        <v>262</v>
      </c>
      <c r="L630">
        <v>275</v>
      </c>
      <c r="M630">
        <v>237</v>
      </c>
      <c r="N630">
        <v>262</v>
      </c>
      <c r="O630">
        <v>275</v>
      </c>
      <c r="P630">
        <v>276</v>
      </c>
      <c r="Q630">
        <v>250</v>
      </c>
      <c r="R630">
        <v>194</v>
      </c>
      <c r="S630">
        <v>216</v>
      </c>
      <c r="T630">
        <v>273</v>
      </c>
      <c r="U630">
        <v>308</v>
      </c>
      <c r="V630">
        <v>229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994</v>
      </c>
      <c r="B631" t="s">
        <v>614</v>
      </c>
      <c r="C631">
        <v>10</v>
      </c>
      <c r="D631">
        <v>10</v>
      </c>
      <c r="E631">
        <v>10</v>
      </c>
      <c r="F631">
        <v>10</v>
      </c>
      <c r="G631">
        <v>10</v>
      </c>
      <c r="H631">
        <v>10</v>
      </c>
      <c r="I631">
        <v>10</v>
      </c>
      <c r="J631">
        <v>10</v>
      </c>
      <c r="K631">
        <v>10</v>
      </c>
      <c r="L631">
        <v>10</v>
      </c>
      <c r="M631">
        <v>10</v>
      </c>
      <c r="N631">
        <v>10</v>
      </c>
      <c r="O631">
        <v>8</v>
      </c>
      <c r="P631">
        <v>7</v>
      </c>
      <c r="Q631">
        <v>12</v>
      </c>
      <c r="R631">
        <v>7</v>
      </c>
      <c r="S631">
        <v>7</v>
      </c>
      <c r="T631">
        <v>6</v>
      </c>
      <c r="U631">
        <v>9</v>
      </c>
      <c r="V631">
        <v>12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994</v>
      </c>
      <c r="B632" t="s">
        <v>614</v>
      </c>
      <c r="C632">
        <v>10</v>
      </c>
      <c r="D632">
        <v>10</v>
      </c>
      <c r="E632">
        <v>10</v>
      </c>
      <c r="F632">
        <v>10</v>
      </c>
      <c r="G632">
        <v>10</v>
      </c>
      <c r="H632">
        <v>10</v>
      </c>
      <c r="I632">
        <v>10</v>
      </c>
      <c r="J632">
        <v>10</v>
      </c>
      <c r="K632">
        <v>10</v>
      </c>
      <c r="L632">
        <v>10</v>
      </c>
      <c r="M632">
        <v>10</v>
      </c>
      <c r="N632">
        <v>10</v>
      </c>
      <c r="O632">
        <v>8</v>
      </c>
      <c r="P632">
        <v>7</v>
      </c>
      <c r="Q632">
        <v>12</v>
      </c>
      <c r="R632">
        <v>7</v>
      </c>
      <c r="S632">
        <v>7</v>
      </c>
      <c r="T632">
        <v>6</v>
      </c>
      <c r="U632">
        <v>9</v>
      </c>
      <c r="V632">
        <v>12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995</v>
      </c>
      <c r="B633" t="s">
        <v>615</v>
      </c>
      <c r="C633">
        <v>21</v>
      </c>
      <c r="D633">
        <v>21</v>
      </c>
      <c r="E633">
        <v>18</v>
      </c>
      <c r="F633">
        <v>22</v>
      </c>
      <c r="G633">
        <v>21</v>
      </c>
      <c r="H633">
        <v>18</v>
      </c>
      <c r="I633">
        <v>22</v>
      </c>
      <c r="J633">
        <v>20</v>
      </c>
      <c r="K633">
        <v>21</v>
      </c>
      <c r="L633">
        <v>22</v>
      </c>
      <c r="M633">
        <v>19</v>
      </c>
      <c r="N633">
        <v>21</v>
      </c>
      <c r="O633">
        <v>34</v>
      </c>
      <c r="P633">
        <v>31</v>
      </c>
      <c r="Q633">
        <v>56</v>
      </c>
      <c r="R633">
        <v>7</v>
      </c>
      <c r="S633">
        <v>31</v>
      </c>
      <c r="T633">
        <v>25</v>
      </c>
      <c r="U633">
        <v>19</v>
      </c>
      <c r="V633">
        <v>6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995</v>
      </c>
      <c r="B634" t="s">
        <v>615</v>
      </c>
      <c r="C634">
        <v>21</v>
      </c>
      <c r="D634">
        <v>21</v>
      </c>
      <c r="E634">
        <v>18</v>
      </c>
      <c r="F634">
        <v>22</v>
      </c>
      <c r="G634">
        <v>21</v>
      </c>
      <c r="H634">
        <v>18</v>
      </c>
      <c r="I634">
        <v>22</v>
      </c>
      <c r="J634">
        <v>20</v>
      </c>
      <c r="K634">
        <v>21</v>
      </c>
      <c r="L634">
        <v>22</v>
      </c>
      <c r="M634">
        <v>19</v>
      </c>
      <c r="N634">
        <v>21</v>
      </c>
      <c r="O634">
        <v>34</v>
      </c>
      <c r="P634">
        <v>31</v>
      </c>
      <c r="Q634">
        <v>56</v>
      </c>
      <c r="R634">
        <v>7</v>
      </c>
      <c r="S634">
        <v>31</v>
      </c>
      <c r="T634">
        <v>25</v>
      </c>
      <c r="U634">
        <v>19</v>
      </c>
      <c r="V634">
        <v>6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996</v>
      </c>
      <c r="B635" t="s">
        <v>1023</v>
      </c>
      <c r="C635">
        <v>165</v>
      </c>
      <c r="D635">
        <v>165</v>
      </c>
      <c r="E635">
        <v>165</v>
      </c>
      <c r="F635">
        <v>165</v>
      </c>
      <c r="G635">
        <v>165</v>
      </c>
      <c r="H635">
        <v>165</v>
      </c>
      <c r="I635">
        <v>165</v>
      </c>
      <c r="J635">
        <v>165</v>
      </c>
      <c r="K635">
        <v>0</v>
      </c>
      <c r="L635">
        <v>0</v>
      </c>
      <c r="M635">
        <v>0</v>
      </c>
      <c r="N635">
        <v>0</v>
      </c>
      <c r="O635">
        <v>183</v>
      </c>
      <c r="P635">
        <v>205</v>
      </c>
      <c r="Q635">
        <v>200</v>
      </c>
      <c r="R635">
        <v>200</v>
      </c>
      <c r="S635">
        <v>205</v>
      </c>
      <c r="T635">
        <v>200</v>
      </c>
      <c r="U635">
        <v>210</v>
      </c>
      <c r="V635">
        <v>215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996</v>
      </c>
      <c r="B636" t="s">
        <v>1023</v>
      </c>
      <c r="C636">
        <v>165</v>
      </c>
      <c r="D636">
        <v>165</v>
      </c>
      <c r="E636">
        <v>165</v>
      </c>
      <c r="F636">
        <v>165</v>
      </c>
      <c r="G636">
        <v>165</v>
      </c>
      <c r="H636">
        <v>165</v>
      </c>
      <c r="I636">
        <v>165</v>
      </c>
      <c r="J636">
        <v>165</v>
      </c>
      <c r="K636">
        <v>0</v>
      </c>
      <c r="L636">
        <v>0</v>
      </c>
      <c r="M636">
        <v>0</v>
      </c>
      <c r="N636">
        <v>0</v>
      </c>
      <c r="O636">
        <v>183</v>
      </c>
      <c r="P636">
        <v>205</v>
      </c>
      <c r="Q636">
        <v>200</v>
      </c>
      <c r="R636">
        <v>200</v>
      </c>
      <c r="S636">
        <v>205</v>
      </c>
      <c r="T636">
        <v>200</v>
      </c>
      <c r="U636">
        <v>210</v>
      </c>
      <c r="V636">
        <v>215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997</v>
      </c>
      <c r="B637" t="s">
        <v>617</v>
      </c>
      <c r="C637">
        <v>3</v>
      </c>
      <c r="D637">
        <v>2</v>
      </c>
      <c r="E637">
        <v>2</v>
      </c>
      <c r="F637">
        <v>5</v>
      </c>
      <c r="G637">
        <v>2</v>
      </c>
      <c r="H637">
        <v>2</v>
      </c>
      <c r="I637">
        <v>2</v>
      </c>
      <c r="J637">
        <v>2</v>
      </c>
      <c r="K637">
        <v>0</v>
      </c>
      <c r="L637">
        <v>0</v>
      </c>
      <c r="M637">
        <v>0</v>
      </c>
      <c r="N637">
        <v>0</v>
      </c>
      <c r="O637">
        <v>4</v>
      </c>
      <c r="P637">
        <v>3</v>
      </c>
      <c r="Q637">
        <v>4</v>
      </c>
      <c r="R637">
        <v>6</v>
      </c>
      <c r="S637">
        <v>5</v>
      </c>
      <c r="T637">
        <v>6</v>
      </c>
      <c r="U637">
        <v>3</v>
      </c>
      <c r="V637">
        <v>3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997</v>
      </c>
      <c r="B638" t="s">
        <v>617</v>
      </c>
      <c r="C638">
        <v>3</v>
      </c>
      <c r="D638">
        <v>2</v>
      </c>
      <c r="E638">
        <v>2</v>
      </c>
      <c r="F638">
        <v>5</v>
      </c>
      <c r="G638">
        <v>2</v>
      </c>
      <c r="H638">
        <v>2</v>
      </c>
      <c r="I638">
        <v>2</v>
      </c>
      <c r="J638">
        <v>2</v>
      </c>
      <c r="K638">
        <v>0</v>
      </c>
      <c r="L638">
        <v>0</v>
      </c>
      <c r="M638">
        <v>0</v>
      </c>
      <c r="N638">
        <v>0</v>
      </c>
      <c r="O638">
        <v>4</v>
      </c>
      <c r="P638">
        <v>3</v>
      </c>
      <c r="Q638">
        <v>4</v>
      </c>
      <c r="R638">
        <v>6</v>
      </c>
      <c r="S638">
        <v>5</v>
      </c>
      <c r="T638">
        <v>6</v>
      </c>
      <c r="U638">
        <v>3</v>
      </c>
      <c r="V638">
        <v>3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998</v>
      </c>
      <c r="B639" t="s">
        <v>618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1004</v>
      </c>
      <c r="B640" t="s">
        <v>620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1005</v>
      </c>
      <c r="B641" t="s">
        <v>621</v>
      </c>
      <c r="C641">
        <v>2742</v>
      </c>
      <c r="D641">
        <v>2742</v>
      </c>
      <c r="E641">
        <v>2742</v>
      </c>
      <c r="F641">
        <v>2742</v>
      </c>
      <c r="G641">
        <v>2742</v>
      </c>
      <c r="H641">
        <v>2745</v>
      </c>
      <c r="I641">
        <v>2742</v>
      </c>
      <c r="J641">
        <v>2742</v>
      </c>
      <c r="K641">
        <v>2742</v>
      </c>
      <c r="L641">
        <v>2745</v>
      </c>
      <c r="M641">
        <v>2745</v>
      </c>
      <c r="N641">
        <v>2745</v>
      </c>
      <c r="O641">
        <v>1714</v>
      </c>
      <c r="P641">
        <v>1281</v>
      </c>
      <c r="Q641">
        <v>825</v>
      </c>
      <c r="R641">
        <v>793</v>
      </c>
      <c r="S641">
        <v>82</v>
      </c>
      <c r="T641">
        <v>2206</v>
      </c>
      <c r="U641">
        <v>1102</v>
      </c>
      <c r="V641">
        <v>243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1006</v>
      </c>
      <c r="B642" t="s">
        <v>622</v>
      </c>
      <c r="C642">
        <v>1135</v>
      </c>
      <c r="D642">
        <v>1135</v>
      </c>
      <c r="E642">
        <v>1986</v>
      </c>
      <c r="F642">
        <v>2269</v>
      </c>
      <c r="G642">
        <v>2553</v>
      </c>
      <c r="H642">
        <v>2553</v>
      </c>
      <c r="I642">
        <v>2269</v>
      </c>
      <c r="J642">
        <v>1986</v>
      </c>
      <c r="K642">
        <v>2553</v>
      </c>
      <c r="L642">
        <v>2553</v>
      </c>
      <c r="M642">
        <v>3120</v>
      </c>
      <c r="N642">
        <v>4255</v>
      </c>
      <c r="O642">
        <v>484</v>
      </c>
      <c r="P642">
        <v>1390</v>
      </c>
      <c r="Q642">
        <v>1445</v>
      </c>
      <c r="R642">
        <v>1433</v>
      </c>
      <c r="S642">
        <v>3352</v>
      </c>
      <c r="T642">
        <v>1864</v>
      </c>
      <c r="U642">
        <v>2009</v>
      </c>
      <c r="V642">
        <v>1696</v>
      </c>
      <c r="W642">
        <v>1383</v>
      </c>
      <c r="X642">
        <v>0</v>
      </c>
      <c r="Y642">
        <v>0</v>
      </c>
      <c r="Z642">
        <v>0</v>
      </c>
    </row>
    <row r="643" spans="1:26" x14ac:dyDescent="0.25">
      <c r="A643">
        <v>1007</v>
      </c>
      <c r="B643" t="s">
        <v>623</v>
      </c>
      <c r="C643">
        <v>470</v>
      </c>
      <c r="D643">
        <v>470</v>
      </c>
      <c r="E643">
        <v>176</v>
      </c>
      <c r="F643">
        <v>78</v>
      </c>
      <c r="G643">
        <v>-20</v>
      </c>
      <c r="H643">
        <v>-19</v>
      </c>
      <c r="I643">
        <v>78</v>
      </c>
      <c r="J643">
        <v>176</v>
      </c>
      <c r="K643">
        <v>-20</v>
      </c>
      <c r="L643">
        <v>-19</v>
      </c>
      <c r="M643">
        <v>-215</v>
      </c>
      <c r="N643">
        <v>-607</v>
      </c>
      <c r="O643">
        <v>1229</v>
      </c>
      <c r="P643">
        <v>-109</v>
      </c>
      <c r="Q643">
        <v>-620</v>
      </c>
      <c r="R643">
        <v>-640</v>
      </c>
      <c r="S643">
        <v>-3270</v>
      </c>
      <c r="T643">
        <v>343</v>
      </c>
      <c r="U643">
        <v>-907</v>
      </c>
      <c r="V643">
        <v>-1453</v>
      </c>
      <c r="W643">
        <v>-1383</v>
      </c>
      <c r="X643">
        <v>0</v>
      </c>
      <c r="Y643">
        <v>0</v>
      </c>
      <c r="Z643">
        <v>0</v>
      </c>
    </row>
    <row r="644" spans="1:26" x14ac:dyDescent="0.25">
      <c r="A644">
        <v>1010</v>
      </c>
      <c r="B644" t="s">
        <v>630</v>
      </c>
      <c r="C644">
        <v>52</v>
      </c>
      <c r="D644">
        <v>95</v>
      </c>
      <c r="E644">
        <v>59</v>
      </c>
      <c r="F644">
        <v>25</v>
      </c>
      <c r="G644">
        <v>60</v>
      </c>
      <c r="H644">
        <v>76</v>
      </c>
      <c r="I644">
        <v>34</v>
      </c>
      <c r="J644">
        <v>33</v>
      </c>
      <c r="K644">
        <v>0</v>
      </c>
      <c r="L644">
        <v>0</v>
      </c>
      <c r="M644">
        <v>0</v>
      </c>
      <c r="N644">
        <v>0</v>
      </c>
      <c r="O644">
        <v>55</v>
      </c>
      <c r="P644">
        <v>100</v>
      </c>
      <c r="Q644">
        <v>64</v>
      </c>
      <c r="R644">
        <v>39</v>
      </c>
      <c r="S644">
        <v>57</v>
      </c>
      <c r="T644">
        <v>74</v>
      </c>
      <c r="U644">
        <v>36</v>
      </c>
      <c r="V644">
        <v>35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1010</v>
      </c>
      <c r="B645" t="s">
        <v>630</v>
      </c>
      <c r="C645">
        <v>52</v>
      </c>
      <c r="D645">
        <v>95</v>
      </c>
      <c r="E645">
        <v>59</v>
      </c>
      <c r="F645">
        <v>25</v>
      </c>
      <c r="G645">
        <v>60</v>
      </c>
      <c r="H645">
        <v>76</v>
      </c>
      <c r="I645">
        <v>34</v>
      </c>
      <c r="J645">
        <v>33</v>
      </c>
      <c r="K645">
        <v>0</v>
      </c>
      <c r="L645">
        <v>0</v>
      </c>
      <c r="M645">
        <v>0</v>
      </c>
      <c r="N645">
        <v>0</v>
      </c>
      <c r="O645">
        <v>55</v>
      </c>
      <c r="P645">
        <v>100</v>
      </c>
      <c r="Q645">
        <v>64</v>
      </c>
      <c r="R645">
        <v>39</v>
      </c>
      <c r="S645">
        <v>57</v>
      </c>
      <c r="T645">
        <v>74</v>
      </c>
      <c r="U645">
        <v>36</v>
      </c>
      <c r="V645">
        <v>35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1016</v>
      </c>
      <c r="B646" t="s">
        <v>631</v>
      </c>
      <c r="C646">
        <v>505</v>
      </c>
      <c r="D646">
        <v>505</v>
      </c>
      <c r="E646">
        <v>750</v>
      </c>
      <c r="F646">
        <v>750</v>
      </c>
      <c r="G646">
        <v>750</v>
      </c>
      <c r="H646">
        <v>750</v>
      </c>
      <c r="I646">
        <v>798</v>
      </c>
      <c r="J646">
        <v>798</v>
      </c>
      <c r="K646">
        <v>712</v>
      </c>
      <c r="L646">
        <v>0</v>
      </c>
      <c r="M646">
        <v>0</v>
      </c>
      <c r="N646">
        <v>0</v>
      </c>
      <c r="O646">
        <v>338</v>
      </c>
      <c r="P646">
        <v>2326</v>
      </c>
      <c r="Q646">
        <v>0</v>
      </c>
      <c r="R646">
        <v>185</v>
      </c>
      <c r="S646">
        <v>212</v>
      </c>
      <c r="T646">
        <v>1748</v>
      </c>
      <c r="U646">
        <v>1019</v>
      </c>
      <c r="V646">
        <v>2509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1017</v>
      </c>
      <c r="B647" t="s">
        <v>631</v>
      </c>
      <c r="C647">
        <v>480</v>
      </c>
      <c r="D647">
        <v>480</v>
      </c>
      <c r="E647">
        <v>945</v>
      </c>
      <c r="F647">
        <v>945</v>
      </c>
      <c r="G647">
        <v>945</v>
      </c>
      <c r="H647">
        <v>945</v>
      </c>
      <c r="I647">
        <v>843</v>
      </c>
      <c r="J647">
        <v>843</v>
      </c>
      <c r="K647">
        <v>839</v>
      </c>
      <c r="L647">
        <v>0</v>
      </c>
      <c r="M647">
        <v>0</v>
      </c>
      <c r="N647">
        <v>0</v>
      </c>
      <c r="O647">
        <v>1328</v>
      </c>
      <c r="P647">
        <v>908</v>
      </c>
      <c r="Q647">
        <v>910</v>
      </c>
      <c r="R647">
        <v>266</v>
      </c>
      <c r="S647">
        <v>480</v>
      </c>
      <c r="T647">
        <v>407</v>
      </c>
      <c r="U647">
        <v>1727</v>
      </c>
      <c r="V647">
        <v>280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1019</v>
      </c>
      <c r="B648" t="s">
        <v>631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1021</v>
      </c>
      <c r="B649" t="s">
        <v>631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1022</v>
      </c>
      <c r="B650" t="s">
        <v>631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1024</v>
      </c>
      <c r="B651" t="s">
        <v>631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1026</v>
      </c>
      <c r="B652" t="s">
        <v>631</v>
      </c>
      <c r="C652">
        <v>93</v>
      </c>
      <c r="D652">
        <v>93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1033</v>
      </c>
      <c r="B653" t="s">
        <v>631</v>
      </c>
      <c r="C653">
        <v>419</v>
      </c>
      <c r="D653">
        <v>419</v>
      </c>
      <c r="E653">
        <v>826</v>
      </c>
      <c r="F653">
        <v>826</v>
      </c>
      <c r="G653">
        <v>826</v>
      </c>
      <c r="H653">
        <v>826</v>
      </c>
      <c r="I653">
        <v>863</v>
      </c>
      <c r="J653">
        <v>863</v>
      </c>
      <c r="K653">
        <v>876</v>
      </c>
      <c r="L653">
        <v>0</v>
      </c>
      <c r="M653">
        <v>0</v>
      </c>
      <c r="N653">
        <v>0</v>
      </c>
      <c r="O653">
        <v>1246</v>
      </c>
      <c r="P653">
        <v>1716</v>
      </c>
      <c r="Q653">
        <v>275</v>
      </c>
      <c r="R653">
        <v>327</v>
      </c>
      <c r="S653">
        <v>140</v>
      </c>
      <c r="T653">
        <v>2212</v>
      </c>
      <c r="U653">
        <v>675</v>
      </c>
      <c r="V653">
        <v>448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1063</v>
      </c>
      <c r="B654" t="s">
        <v>632</v>
      </c>
      <c r="C654">
        <v>5469</v>
      </c>
      <c r="D654">
        <v>5029</v>
      </c>
      <c r="E654">
        <v>5061</v>
      </c>
      <c r="F654">
        <v>5101</v>
      </c>
      <c r="G654">
        <v>5828</v>
      </c>
      <c r="H654">
        <v>5165</v>
      </c>
      <c r="I654">
        <v>5197</v>
      </c>
      <c r="J654">
        <v>5233</v>
      </c>
      <c r="K654">
        <v>5265</v>
      </c>
      <c r="L654">
        <v>5305</v>
      </c>
      <c r="M654">
        <v>5349</v>
      </c>
      <c r="N654">
        <v>6385</v>
      </c>
      <c r="O654">
        <v>5474</v>
      </c>
      <c r="P654">
        <v>5649</v>
      </c>
      <c r="Q654">
        <v>5688</v>
      </c>
      <c r="R654">
        <v>4931</v>
      </c>
      <c r="S654">
        <v>5791</v>
      </c>
      <c r="T654">
        <v>5205</v>
      </c>
      <c r="U654">
        <v>5062</v>
      </c>
      <c r="V654">
        <v>4743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1064</v>
      </c>
      <c r="B655" t="s">
        <v>633</v>
      </c>
      <c r="C655">
        <v>1591</v>
      </c>
      <c r="D655">
        <v>949</v>
      </c>
      <c r="E655">
        <v>954</v>
      </c>
      <c r="F655">
        <v>960</v>
      </c>
      <c r="G655">
        <v>966</v>
      </c>
      <c r="H655">
        <v>971</v>
      </c>
      <c r="I655">
        <v>976</v>
      </c>
      <c r="J655">
        <v>982</v>
      </c>
      <c r="K655">
        <v>987</v>
      </c>
      <c r="L655">
        <v>994</v>
      </c>
      <c r="M655">
        <v>1001</v>
      </c>
      <c r="N655">
        <v>1731</v>
      </c>
      <c r="O655">
        <v>1594</v>
      </c>
      <c r="P655">
        <v>946</v>
      </c>
      <c r="Q655">
        <v>946</v>
      </c>
      <c r="R655">
        <v>946</v>
      </c>
      <c r="S655">
        <v>897</v>
      </c>
      <c r="T655">
        <v>897</v>
      </c>
      <c r="U655">
        <v>897</v>
      </c>
      <c r="V655">
        <v>897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1065</v>
      </c>
      <c r="B656" t="s">
        <v>634</v>
      </c>
      <c r="C656">
        <v>1870</v>
      </c>
      <c r="D656">
        <v>8</v>
      </c>
      <c r="E656">
        <v>17</v>
      </c>
      <c r="F656">
        <v>29</v>
      </c>
      <c r="G656">
        <v>38</v>
      </c>
      <c r="H656">
        <v>47</v>
      </c>
      <c r="I656">
        <v>56</v>
      </c>
      <c r="J656">
        <v>67</v>
      </c>
      <c r="K656">
        <v>76</v>
      </c>
      <c r="L656">
        <v>87</v>
      </c>
      <c r="M656">
        <v>100</v>
      </c>
      <c r="N656">
        <v>110</v>
      </c>
      <c r="O656">
        <v>1656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1066</v>
      </c>
      <c r="B657" t="s">
        <v>635</v>
      </c>
      <c r="C657">
        <v>434</v>
      </c>
      <c r="D657">
        <v>496</v>
      </c>
      <c r="E657">
        <v>620</v>
      </c>
      <c r="F657">
        <v>496</v>
      </c>
      <c r="G657">
        <v>496</v>
      </c>
      <c r="H657">
        <v>696</v>
      </c>
      <c r="I657">
        <v>758</v>
      </c>
      <c r="J657">
        <v>696</v>
      </c>
      <c r="K657">
        <v>820</v>
      </c>
      <c r="L657">
        <v>882</v>
      </c>
      <c r="M657">
        <v>696</v>
      </c>
      <c r="N657">
        <v>510</v>
      </c>
      <c r="O657">
        <v>0</v>
      </c>
      <c r="P657">
        <v>388</v>
      </c>
      <c r="Q657">
        <v>388</v>
      </c>
      <c r="R657">
        <v>716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1067</v>
      </c>
      <c r="B658" t="s">
        <v>636</v>
      </c>
      <c r="C658">
        <v>245</v>
      </c>
      <c r="D658">
        <v>280</v>
      </c>
      <c r="E658">
        <v>350</v>
      </c>
      <c r="F658">
        <v>280</v>
      </c>
      <c r="G658">
        <v>280</v>
      </c>
      <c r="H658">
        <v>380</v>
      </c>
      <c r="I658">
        <v>415</v>
      </c>
      <c r="J658">
        <v>380</v>
      </c>
      <c r="K658">
        <v>450</v>
      </c>
      <c r="L658">
        <v>485</v>
      </c>
      <c r="M658">
        <v>380</v>
      </c>
      <c r="N658">
        <v>275</v>
      </c>
      <c r="O658">
        <v>218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1068</v>
      </c>
      <c r="B659" t="s">
        <v>637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1069</v>
      </c>
      <c r="B660" t="s">
        <v>638</v>
      </c>
      <c r="C660">
        <v>679</v>
      </c>
      <c r="D660">
        <v>776</v>
      </c>
      <c r="E660">
        <v>970</v>
      </c>
      <c r="F660">
        <v>776</v>
      </c>
      <c r="G660">
        <v>776</v>
      </c>
      <c r="H660">
        <v>1076</v>
      </c>
      <c r="I660">
        <v>1173</v>
      </c>
      <c r="J660">
        <v>1076</v>
      </c>
      <c r="K660">
        <v>1270</v>
      </c>
      <c r="L660">
        <v>1367</v>
      </c>
      <c r="M660">
        <v>1076</v>
      </c>
      <c r="N660">
        <v>785</v>
      </c>
      <c r="O660">
        <v>218</v>
      </c>
      <c r="P660">
        <v>388</v>
      </c>
      <c r="Q660">
        <v>388</v>
      </c>
      <c r="R660">
        <v>716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1070</v>
      </c>
      <c r="B661" t="s">
        <v>647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1071</v>
      </c>
      <c r="B662" t="s">
        <v>647</v>
      </c>
      <c r="C662">
        <v>12</v>
      </c>
      <c r="D662">
        <v>12</v>
      </c>
      <c r="E662">
        <v>12</v>
      </c>
      <c r="F662">
        <v>12</v>
      </c>
      <c r="G662">
        <v>12</v>
      </c>
      <c r="H662">
        <v>12</v>
      </c>
      <c r="I662">
        <v>12</v>
      </c>
      <c r="J662">
        <v>12</v>
      </c>
      <c r="K662">
        <v>12</v>
      </c>
      <c r="L662">
        <v>12</v>
      </c>
      <c r="M662">
        <v>12</v>
      </c>
      <c r="N662">
        <v>12</v>
      </c>
      <c r="O662">
        <v>5</v>
      </c>
      <c r="P662">
        <v>8</v>
      </c>
      <c r="Q662">
        <v>9</v>
      </c>
      <c r="R662">
        <v>8</v>
      </c>
      <c r="S662">
        <v>11</v>
      </c>
      <c r="T662">
        <v>11</v>
      </c>
      <c r="U662">
        <v>5</v>
      </c>
      <c r="V662">
        <v>7</v>
      </c>
      <c r="W662">
        <v>5</v>
      </c>
      <c r="X662">
        <v>0</v>
      </c>
      <c r="Y662">
        <v>0</v>
      </c>
      <c r="Z662">
        <v>0</v>
      </c>
    </row>
    <row r="663" spans="1:26" x14ac:dyDescent="0.25">
      <c r="A663">
        <v>1072</v>
      </c>
      <c r="B663" t="s">
        <v>647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1075</v>
      </c>
      <c r="B664" t="s">
        <v>648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1076</v>
      </c>
      <c r="B665" t="s">
        <v>648</v>
      </c>
      <c r="C665">
        <v>276628</v>
      </c>
      <c r="D665">
        <v>327511</v>
      </c>
      <c r="E665">
        <v>252768</v>
      </c>
      <c r="F665">
        <v>335560</v>
      </c>
      <c r="G665">
        <v>403497</v>
      </c>
      <c r="H665">
        <v>321366</v>
      </c>
      <c r="I665">
        <v>287526</v>
      </c>
      <c r="J665">
        <v>231683</v>
      </c>
      <c r="K665">
        <v>259523</v>
      </c>
      <c r="L665">
        <v>0</v>
      </c>
      <c r="M665">
        <v>0</v>
      </c>
      <c r="N665">
        <v>0</v>
      </c>
      <c r="O665">
        <v>314126</v>
      </c>
      <c r="P665">
        <v>289950</v>
      </c>
      <c r="Q665">
        <v>396925</v>
      </c>
      <c r="R665">
        <v>387689</v>
      </c>
      <c r="S665">
        <v>475703</v>
      </c>
      <c r="T665">
        <v>404330</v>
      </c>
      <c r="U665">
        <v>410538</v>
      </c>
      <c r="V665">
        <v>407478</v>
      </c>
      <c r="W665">
        <v>136354</v>
      </c>
      <c r="X665">
        <v>0</v>
      </c>
      <c r="Y665">
        <v>0</v>
      </c>
      <c r="Z665">
        <v>0</v>
      </c>
    </row>
    <row r="666" spans="1:26" x14ac:dyDescent="0.25">
      <c r="A666">
        <v>1077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1080</v>
      </c>
      <c r="B667" t="s">
        <v>649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1081</v>
      </c>
      <c r="B668" t="s">
        <v>649</v>
      </c>
      <c r="C668">
        <v>8</v>
      </c>
      <c r="D668">
        <v>8</v>
      </c>
      <c r="E668">
        <v>13</v>
      </c>
      <c r="F668">
        <v>13</v>
      </c>
      <c r="G668">
        <v>13</v>
      </c>
      <c r="H668">
        <v>13</v>
      </c>
      <c r="I668">
        <v>12</v>
      </c>
      <c r="J668">
        <v>12</v>
      </c>
      <c r="K668">
        <v>12</v>
      </c>
      <c r="L668">
        <v>12</v>
      </c>
      <c r="M668">
        <v>12</v>
      </c>
      <c r="N668">
        <v>12</v>
      </c>
      <c r="O668">
        <v>8</v>
      </c>
      <c r="P668">
        <v>3</v>
      </c>
      <c r="Q668">
        <v>8</v>
      </c>
      <c r="R668">
        <v>11</v>
      </c>
      <c r="S668">
        <v>18</v>
      </c>
      <c r="T668">
        <v>18</v>
      </c>
      <c r="U668">
        <v>14</v>
      </c>
      <c r="V668">
        <v>21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1081</v>
      </c>
      <c r="B669" t="s">
        <v>649</v>
      </c>
      <c r="C669">
        <v>8</v>
      </c>
      <c r="D669">
        <v>8</v>
      </c>
      <c r="E669">
        <v>13</v>
      </c>
      <c r="F669">
        <v>13</v>
      </c>
      <c r="G669">
        <v>13</v>
      </c>
      <c r="H669">
        <v>13</v>
      </c>
      <c r="I669">
        <v>12</v>
      </c>
      <c r="J669">
        <v>12</v>
      </c>
      <c r="K669">
        <v>12</v>
      </c>
      <c r="L669">
        <v>12</v>
      </c>
      <c r="M669">
        <v>12</v>
      </c>
      <c r="N669">
        <v>12</v>
      </c>
      <c r="O669">
        <v>8</v>
      </c>
      <c r="P669">
        <v>3</v>
      </c>
      <c r="Q669">
        <v>8</v>
      </c>
      <c r="R669">
        <v>11</v>
      </c>
      <c r="S669">
        <v>18</v>
      </c>
      <c r="T669">
        <v>18</v>
      </c>
      <c r="U669">
        <v>14</v>
      </c>
      <c r="V669">
        <v>21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1082</v>
      </c>
      <c r="B670" t="s">
        <v>649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1085</v>
      </c>
      <c r="B671" t="s">
        <v>647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14</v>
      </c>
      <c r="P671">
        <v>12</v>
      </c>
      <c r="Q671">
        <v>14</v>
      </c>
      <c r="R671">
        <v>18</v>
      </c>
      <c r="S671">
        <v>24</v>
      </c>
      <c r="T671">
        <v>25</v>
      </c>
      <c r="U671">
        <v>20</v>
      </c>
      <c r="V671">
        <v>26</v>
      </c>
      <c r="W671">
        <v>21</v>
      </c>
      <c r="X671">
        <v>0</v>
      </c>
      <c r="Y671">
        <v>0</v>
      </c>
      <c r="Z671">
        <v>0</v>
      </c>
    </row>
    <row r="672" spans="1:26" x14ac:dyDescent="0.25">
      <c r="A672">
        <v>1086</v>
      </c>
      <c r="B672" t="s">
        <v>650</v>
      </c>
      <c r="C672">
        <v>1157</v>
      </c>
      <c r="D672">
        <v>994</v>
      </c>
      <c r="E672">
        <v>1058</v>
      </c>
      <c r="F672">
        <v>1077</v>
      </c>
      <c r="G672">
        <v>1079</v>
      </c>
      <c r="H672">
        <v>1123</v>
      </c>
      <c r="I672">
        <v>1464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1157</v>
      </c>
      <c r="P672">
        <v>994</v>
      </c>
      <c r="Q672">
        <v>1058</v>
      </c>
      <c r="R672">
        <v>1077</v>
      </c>
      <c r="S672">
        <v>1079</v>
      </c>
      <c r="T672">
        <v>1123</v>
      </c>
      <c r="U672">
        <v>1464</v>
      </c>
      <c r="V672">
        <v>1121</v>
      </c>
      <c r="W672">
        <v>319</v>
      </c>
      <c r="X672">
        <v>0</v>
      </c>
      <c r="Y672">
        <v>0</v>
      </c>
      <c r="Z672">
        <v>0</v>
      </c>
    </row>
    <row r="673" spans="1:26" x14ac:dyDescent="0.25">
      <c r="A673">
        <v>1087</v>
      </c>
      <c r="B673" t="s">
        <v>649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1094</v>
      </c>
      <c r="B674" t="s">
        <v>739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1095</v>
      </c>
      <c r="B675" t="s">
        <v>674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1102</v>
      </c>
      <c r="B676" t="s">
        <v>589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1115</v>
      </c>
      <c r="B677" t="s">
        <v>710</v>
      </c>
      <c r="C677">
        <v>57362</v>
      </c>
      <c r="D677">
        <v>6907</v>
      </c>
      <c r="E677">
        <v>40780</v>
      </c>
      <c r="F677">
        <v>29537</v>
      </c>
      <c r="G677">
        <v>-26857</v>
      </c>
      <c r="H677">
        <v>-32369</v>
      </c>
      <c r="I677">
        <v>-17351</v>
      </c>
      <c r="J677">
        <v>9730</v>
      </c>
      <c r="K677">
        <v>37694</v>
      </c>
      <c r="L677">
        <v>25129</v>
      </c>
      <c r="M677">
        <v>14894</v>
      </c>
      <c r="N677">
        <v>-10623</v>
      </c>
      <c r="O677">
        <v>56694</v>
      </c>
      <c r="P677">
        <v>15980</v>
      </c>
      <c r="Q677">
        <v>-38632</v>
      </c>
      <c r="R677">
        <v>89509</v>
      </c>
      <c r="S677">
        <v>-33698</v>
      </c>
      <c r="T677">
        <v>-25381</v>
      </c>
      <c r="U677">
        <v>25240</v>
      </c>
      <c r="V677">
        <v>13524</v>
      </c>
      <c r="W677">
        <v>548947</v>
      </c>
      <c r="X677">
        <v>0</v>
      </c>
      <c r="Y677">
        <v>0</v>
      </c>
      <c r="Z677">
        <v>0</v>
      </c>
    </row>
    <row r="678" spans="1:26" x14ac:dyDescent="0.25">
      <c r="A678">
        <v>1118</v>
      </c>
      <c r="B678" t="s">
        <v>677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1119</v>
      </c>
      <c r="B679" t="s">
        <v>678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1120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1122</v>
      </c>
      <c r="B681" t="s">
        <v>591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1132</v>
      </c>
      <c r="B682" t="s">
        <v>648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1133</v>
      </c>
      <c r="B683" t="s">
        <v>647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1147</v>
      </c>
      <c r="B684" t="s">
        <v>648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1148</v>
      </c>
      <c r="B685" t="s">
        <v>647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1150</v>
      </c>
      <c r="B686" t="s">
        <v>688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1153</v>
      </c>
      <c r="B687" t="s">
        <v>691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1157</v>
      </c>
      <c r="B688" t="s">
        <v>797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1164</v>
      </c>
      <c r="B689" t="s">
        <v>619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1164</v>
      </c>
      <c r="B690" t="s">
        <v>619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1165</v>
      </c>
      <c r="B691" t="s">
        <v>682</v>
      </c>
      <c r="C691">
        <v>629</v>
      </c>
      <c r="D691">
        <v>662</v>
      </c>
      <c r="E691">
        <v>404</v>
      </c>
      <c r="F691">
        <v>59</v>
      </c>
      <c r="G691">
        <v>1948</v>
      </c>
      <c r="H691">
        <v>2256</v>
      </c>
      <c r="I691">
        <v>623</v>
      </c>
      <c r="J691">
        <v>10108</v>
      </c>
      <c r="K691">
        <v>104</v>
      </c>
      <c r="L691">
        <v>0</v>
      </c>
      <c r="M691">
        <v>0</v>
      </c>
      <c r="N691">
        <v>0</v>
      </c>
      <c r="O691">
        <v>3310</v>
      </c>
      <c r="P691">
        <v>678</v>
      </c>
      <c r="Q691">
        <v>1009</v>
      </c>
      <c r="R691">
        <v>6149</v>
      </c>
      <c r="S691">
        <v>3718</v>
      </c>
      <c r="T691">
        <v>2496</v>
      </c>
      <c r="U691">
        <v>17660</v>
      </c>
      <c r="V691">
        <v>3855</v>
      </c>
      <c r="W691">
        <v>433</v>
      </c>
      <c r="X691">
        <v>0</v>
      </c>
      <c r="Y691">
        <v>0</v>
      </c>
      <c r="Z691">
        <v>0</v>
      </c>
    </row>
    <row r="692" spans="1:26" x14ac:dyDescent="0.25">
      <c r="A692">
        <v>1165</v>
      </c>
      <c r="B692" t="s">
        <v>682</v>
      </c>
      <c r="C692">
        <v>629</v>
      </c>
      <c r="D692">
        <v>662</v>
      </c>
      <c r="E692">
        <v>404</v>
      </c>
      <c r="F692">
        <v>59</v>
      </c>
      <c r="G692">
        <v>1948</v>
      </c>
      <c r="H692">
        <v>2256</v>
      </c>
      <c r="I692">
        <v>623</v>
      </c>
      <c r="J692">
        <v>10108</v>
      </c>
      <c r="K692">
        <v>104</v>
      </c>
      <c r="L692">
        <v>0</v>
      </c>
      <c r="M692">
        <v>0</v>
      </c>
      <c r="N692">
        <v>0</v>
      </c>
      <c r="O692">
        <v>3310</v>
      </c>
      <c r="P692">
        <v>678</v>
      </c>
      <c r="Q692">
        <v>1009</v>
      </c>
      <c r="R692">
        <v>6149</v>
      </c>
      <c r="S692">
        <v>3718</v>
      </c>
      <c r="T692">
        <v>2496</v>
      </c>
      <c r="U692">
        <v>17660</v>
      </c>
      <c r="V692">
        <v>3855</v>
      </c>
      <c r="W692">
        <v>433</v>
      </c>
      <c r="X692">
        <v>0</v>
      </c>
      <c r="Y692">
        <v>0</v>
      </c>
      <c r="Z692">
        <v>0</v>
      </c>
    </row>
    <row r="693" spans="1:26" x14ac:dyDescent="0.25">
      <c r="A693">
        <v>1165</v>
      </c>
      <c r="B693" t="s">
        <v>682</v>
      </c>
      <c r="C693">
        <v>629</v>
      </c>
      <c r="D693">
        <v>662</v>
      </c>
      <c r="E693">
        <v>404</v>
      </c>
      <c r="F693">
        <v>59</v>
      </c>
      <c r="G693">
        <v>1948</v>
      </c>
      <c r="H693">
        <v>2256</v>
      </c>
      <c r="I693">
        <v>623</v>
      </c>
      <c r="J693">
        <v>10108</v>
      </c>
      <c r="K693">
        <v>104</v>
      </c>
      <c r="L693">
        <v>0</v>
      </c>
      <c r="M693">
        <v>0</v>
      </c>
      <c r="N693">
        <v>0</v>
      </c>
      <c r="O693">
        <v>3310</v>
      </c>
      <c r="P693">
        <v>678</v>
      </c>
      <c r="Q693">
        <v>1009</v>
      </c>
      <c r="R693">
        <v>6149</v>
      </c>
      <c r="S693">
        <v>3718</v>
      </c>
      <c r="T693">
        <v>2496</v>
      </c>
      <c r="U693">
        <v>17660</v>
      </c>
      <c r="V693">
        <v>3855</v>
      </c>
      <c r="W693">
        <v>433</v>
      </c>
      <c r="X693">
        <v>0</v>
      </c>
      <c r="Y693">
        <v>0</v>
      </c>
      <c r="Z693">
        <v>0</v>
      </c>
    </row>
    <row r="694" spans="1:26" x14ac:dyDescent="0.25">
      <c r="A694">
        <v>1165</v>
      </c>
      <c r="B694" t="s">
        <v>682</v>
      </c>
      <c r="C694">
        <v>629</v>
      </c>
      <c r="D694">
        <v>662</v>
      </c>
      <c r="E694">
        <v>404</v>
      </c>
      <c r="F694">
        <v>59</v>
      </c>
      <c r="G694">
        <v>1948</v>
      </c>
      <c r="H694">
        <v>2256</v>
      </c>
      <c r="I694">
        <v>623</v>
      </c>
      <c r="J694">
        <v>10108</v>
      </c>
      <c r="K694">
        <v>104</v>
      </c>
      <c r="L694">
        <v>0</v>
      </c>
      <c r="M694">
        <v>0</v>
      </c>
      <c r="N694">
        <v>0</v>
      </c>
      <c r="O694">
        <v>3310</v>
      </c>
      <c r="P694">
        <v>678</v>
      </c>
      <c r="Q694">
        <v>1009</v>
      </c>
      <c r="R694">
        <v>6149</v>
      </c>
      <c r="S694">
        <v>3718</v>
      </c>
      <c r="T694">
        <v>2496</v>
      </c>
      <c r="U694">
        <v>17660</v>
      </c>
      <c r="V694">
        <v>3855</v>
      </c>
      <c r="W694">
        <v>433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629</v>
      </c>
      <c r="D695">
        <v>662</v>
      </c>
      <c r="E695">
        <v>404</v>
      </c>
      <c r="F695">
        <v>59</v>
      </c>
      <c r="G695">
        <v>1948</v>
      </c>
      <c r="H695">
        <v>2256</v>
      </c>
      <c r="I695">
        <v>623</v>
      </c>
      <c r="J695">
        <v>10108</v>
      </c>
      <c r="K695">
        <v>104</v>
      </c>
      <c r="L695">
        <v>0</v>
      </c>
      <c r="M695">
        <v>0</v>
      </c>
      <c r="N695">
        <v>0</v>
      </c>
      <c r="O695">
        <v>3310</v>
      </c>
      <c r="P695">
        <v>678</v>
      </c>
      <c r="Q695">
        <v>1009</v>
      </c>
      <c r="R695">
        <v>6149</v>
      </c>
      <c r="S695">
        <v>3718</v>
      </c>
      <c r="T695">
        <v>2496</v>
      </c>
      <c r="U695">
        <v>17660</v>
      </c>
      <c r="V695">
        <v>3855</v>
      </c>
      <c r="W695">
        <v>433</v>
      </c>
      <c r="X695">
        <v>0</v>
      </c>
      <c r="Y695">
        <v>0</v>
      </c>
      <c r="Z695">
        <v>0</v>
      </c>
    </row>
    <row r="696" spans="1:26" x14ac:dyDescent="0.25">
      <c r="A696">
        <v>1165</v>
      </c>
      <c r="B696" t="s">
        <v>682</v>
      </c>
      <c r="C696">
        <v>629</v>
      </c>
      <c r="D696">
        <v>662</v>
      </c>
      <c r="E696">
        <v>404</v>
      </c>
      <c r="F696">
        <v>59</v>
      </c>
      <c r="G696">
        <v>1948</v>
      </c>
      <c r="H696">
        <v>2256</v>
      </c>
      <c r="I696">
        <v>623</v>
      </c>
      <c r="J696">
        <v>10108</v>
      </c>
      <c r="K696">
        <v>104</v>
      </c>
      <c r="L696">
        <v>0</v>
      </c>
      <c r="M696">
        <v>0</v>
      </c>
      <c r="N696">
        <v>0</v>
      </c>
      <c r="O696">
        <v>3310</v>
      </c>
      <c r="P696">
        <v>678</v>
      </c>
      <c r="Q696">
        <v>1009</v>
      </c>
      <c r="R696">
        <v>6149</v>
      </c>
      <c r="S696">
        <v>3718</v>
      </c>
      <c r="T696">
        <v>2496</v>
      </c>
      <c r="U696">
        <v>17660</v>
      </c>
      <c r="V696">
        <v>3855</v>
      </c>
      <c r="W696">
        <v>433</v>
      </c>
      <c r="X696">
        <v>0</v>
      </c>
      <c r="Y696">
        <v>0</v>
      </c>
      <c r="Z696">
        <v>0</v>
      </c>
    </row>
    <row r="697" spans="1:26" x14ac:dyDescent="0.25">
      <c r="A697">
        <v>1165</v>
      </c>
      <c r="B697" t="s">
        <v>682</v>
      </c>
      <c r="C697">
        <v>629</v>
      </c>
      <c r="D697">
        <v>662</v>
      </c>
      <c r="E697">
        <v>404</v>
      </c>
      <c r="F697">
        <v>59</v>
      </c>
      <c r="G697">
        <v>1948</v>
      </c>
      <c r="H697">
        <v>2256</v>
      </c>
      <c r="I697">
        <v>623</v>
      </c>
      <c r="J697">
        <v>10108</v>
      </c>
      <c r="K697">
        <v>104</v>
      </c>
      <c r="L697">
        <v>0</v>
      </c>
      <c r="M697">
        <v>0</v>
      </c>
      <c r="N697">
        <v>0</v>
      </c>
      <c r="O697">
        <v>3310</v>
      </c>
      <c r="P697">
        <v>678</v>
      </c>
      <c r="Q697">
        <v>1009</v>
      </c>
      <c r="R697">
        <v>6149</v>
      </c>
      <c r="S697">
        <v>3718</v>
      </c>
      <c r="T697">
        <v>2496</v>
      </c>
      <c r="U697">
        <v>17660</v>
      </c>
      <c r="V697">
        <v>3855</v>
      </c>
      <c r="W697">
        <v>433</v>
      </c>
      <c r="X697">
        <v>0</v>
      </c>
      <c r="Y697">
        <v>0</v>
      </c>
      <c r="Z697">
        <v>0</v>
      </c>
    </row>
    <row r="698" spans="1:26" x14ac:dyDescent="0.25">
      <c r="A698">
        <v>1165</v>
      </c>
      <c r="B698" t="s">
        <v>682</v>
      </c>
      <c r="C698">
        <v>629</v>
      </c>
      <c r="D698">
        <v>662</v>
      </c>
      <c r="E698">
        <v>404</v>
      </c>
      <c r="F698">
        <v>59</v>
      </c>
      <c r="G698">
        <v>1948</v>
      </c>
      <c r="H698">
        <v>2256</v>
      </c>
      <c r="I698">
        <v>623</v>
      </c>
      <c r="J698">
        <v>10108</v>
      </c>
      <c r="K698">
        <v>104</v>
      </c>
      <c r="L698">
        <v>0</v>
      </c>
      <c r="M698">
        <v>0</v>
      </c>
      <c r="N698">
        <v>0</v>
      </c>
      <c r="O698">
        <v>3310</v>
      </c>
      <c r="P698">
        <v>678</v>
      </c>
      <c r="Q698">
        <v>1009</v>
      </c>
      <c r="R698">
        <v>6149</v>
      </c>
      <c r="S698">
        <v>3718</v>
      </c>
      <c r="T698">
        <v>2496</v>
      </c>
      <c r="U698">
        <v>17660</v>
      </c>
      <c r="V698">
        <v>3855</v>
      </c>
      <c r="W698">
        <v>433</v>
      </c>
      <c r="X698">
        <v>0</v>
      </c>
      <c r="Y698">
        <v>0</v>
      </c>
      <c r="Z698">
        <v>0</v>
      </c>
    </row>
    <row r="699" spans="1:26" x14ac:dyDescent="0.25">
      <c r="A699">
        <v>1165</v>
      </c>
      <c r="B699" t="s">
        <v>682</v>
      </c>
      <c r="C699">
        <v>629</v>
      </c>
      <c r="D699">
        <v>662</v>
      </c>
      <c r="E699">
        <v>404</v>
      </c>
      <c r="F699">
        <v>59</v>
      </c>
      <c r="G699">
        <v>1948</v>
      </c>
      <c r="H699">
        <v>2256</v>
      </c>
      <c r="I699">
        <v>623</v>
      </c>
      <c r="J699">
        <v>10108</v>
      </c>
      <c r="K699">
        <v>104</v>
      </c>
      <c r="L699">
        <v>0</v>
      </c>
      <c r="M699">
        <v>0</v>
      </c>
      <c r="N699">
        <v>0</v>
      </c>
      <c r="O699">
        <v>3310</v>
      </c>
      <c r="P699">
        <v>678</v>
      </c>
      <c r="Q699">
        <v>1009</v>
      </c>
      <c r="R699">
        <v>6149</v>
      </c>
      <c r="S699">
        <v>3718</v>
      </c>
      <c r="T699">
        <v>2496</v>
      </c>
      <c r="U699">
        <v>17660</v>
      </c>
      <c r="V699">
        <v>3855</v>
      </c>
      <c r="W699">
        <v>433</v>
      </c>
      <c r="X699">
        <v>0</v>
      </c>
      <c r="Y699">
        <v>0</v>
      </c>
      <c r="Z699">
        <v>0</v>
      </c>
    </row>
    <row r="700" spans="1:26" x14ac:dyDescent="0.25">
      <c r="A700">
        <v>1165</v>
      </c>
      <c r="B700" t="s">
        <v>682</v>
      </c>
      <c r="C700">
        <v>629</v>
      </c>
      <c r="D700">
        <v>662</v>
      </c>
      <c r="E700">
        <v>404</v>
      </c>
      <c r="F700">
        <v>59</v>
      </c>
      <c r="G700">
        <v>1948</v>
      </c>
      <c r="H700">
        <v>2256</v>
      </c>
      <c r="I700">
        <v>623</v>
      </c>
      <c r="J700">
        <v>10108</v>
      </c>
      <c r="K700">
        <v>104</v>
      </c>
      <c r="L700">
        <v>0</v>
      </c>
      <c r="M700">
        <v>0</v>
      </c>
      <c r="N700">
        <v>0</v>
      </c>
      <c r="O700">
        <v>3310</v>
      </c>
      <c r="P700">
        <v>678</v>
      </c>
      <c r="Q700">
        <v>1009</v>
      </c>
      <c r="R700">
        <v>6149</v>
      </c>
      <c r="S700">
        <v>3718</v>
      </c>
      <c r="T700">
        <v>2496</v>
      </c>
      <c r="U700">
        <v>17660</v>
      </c>
      <c r="V700">
        <v>3855</v>
      </c>
      <c r="W700">
        <v>433</v>
      </c>
      <c r="X700">
        <v>0</v>
      </c>
      <c r="Y700">
        <v>0</v>
      </c>
      <c r="Z700">
        <v>0</v>
      </c>
    </row>
    <row r="701" spans="1:26" x14ac:dyDescent="0.25">
      <c r="A701">
        <v>1165</v>
      </c>
      <c r="B701" t="s">
        <v>682</v>
      </c>
      <c r="C701">
        <v>629</v>
      </c>
      <c r="D701">
        <v>662</v>
      </c>
      <c r="E701">
        <v>404</v>
      </c>
      <c r="F701">
        <v>59</v>
      </c>
      <c r="G701">
        <v>1948</v>
      </c>
      <c r="H701">
        <v>2256</v>
      </c>
      <c r="I701">
        <v>623</v>
      </c>
      <c r="J701">
        <v>10108</v>
      </c>
      <c r="K701">
        <v>104</v>
      </c>
      <c r="L701">
        <v>0</v>
      </c>
      <c r="M701">
        <v>0</v>
      </c>
      <c r="N701">
        <v>0</v>
      </c>
      <c r="O701">
        <v>3310</v>
      </c>
      <c r="P701">
        <v>678</v>
      </c>
      <c r="Q701">
        <v>1009</v>
      </c>
      <c r="R701">
        <v>6149</v>
      </c>
      <c r="S701">
        <v>3718</v>
      </c>
      <c r="T701">
        <v>2496</v>
      </c>
      <c r="U701">
        <v>17660</v>
      </c>
      <c r="V701">
        <v>3855</v>
      </c>
      <c r="W701">
        <v>433</v>
      </c>
      <c r="X701">
        <v>0</v>
      </c>
      <c r="Y701">
        <v>0</v>
      </c>
      <c r="Z701">
        <v>0</v>
      </c>
    </row>
    <row r="702" spans="1:26" x14ac:dyDescent="0.25">
      <c r="A702">
        <v>1165</v>
      </c>
      <c r="B702" t="s">
        <v>682</v>
      </c>
      <c r="C702">
        <v>629</v>
      </c>
      <c r="D702">
        <v>662</v>
      </c>
      <c r="E702">
        <v>404</v>
      </c>
      <c r="F702">
        <v>59</v>
      </c>
      <c r="G702">
        <v>1948</v>
      </c>
      <c r="H702">
        <v>2256</v>
      </c>
      <c r="I702">
        <v>623</v>
      </c>
      <c r="J702">
        <v>10108</v>
      </c>
      <c r="K702">
        <v>104</v>
      </c>
      <c r="L702">
        <v>0</v>
      </c>
      <c r="M702">
        <v>0</v>
      </c>
      <c r="N702">
        <v>0</v>
      </c>
      <c r="O702">
        <v>3310</v>
      </c>
      <c r="P702">
        <v>678</v>
      </c>
      <c r="Q702">
        <v>1009</v>
      </c>
      <c r="R702">
        <v>6149</v>
      </c>
      <c r="S702">
        <v>3718</v>
      </c>
      <c r="T702">
        <v>2496</v>
      </c>
      <c r="U702">
        <v>17660</v>
      </c>
      <c r="V702">
        <v>3855</v>
      </c>
      <c r="W702">
        <v>433</v>
      </c>
      <c r="X702">
        <v>0</v>
      </c>
      <c r="Y702">
        <v>0</v>
      </c>
      <c r="Z702">
        <v>0</v>
      </c>
    </row>
    <row r="703" spans="1:26" x14ac:dyDescent="0.25">
      <c r="A703">
        <v>1165</v>
      </c>
      <c r="B703" t="s">
        <v>682</v>
      </c>
      <c r="C703">
        <v>629</v>
      </c>
      <c r="D703">
        <v>662</v>
      </c>
      <c r="E703">
        <v>404</v>
      </c>
      <c r="F703">
        <v>59</v>
      </c>
      <c r="G703">
        <v>1948</v>
      </c>
      <c r="H703">
        <v>2256</v>
      </c>
      <c r="I703">
        <v>623</v>
      </c>
      <c r="J703">
        <v>10108</v>
      </c>
      <c r="K703">
        <v>104</v>
      </c>
      <c r="L703">
        <v>0</v>
      </c>
      <c r="M703">
        <v>0</v>
      </c>
      <c r="N703">
        <v>0</v>
      </c>
      <c r="O703">
        <v>3310</v>
      </c>
      <c r="P703">
        <v>678</v>
      </c>
      <c r="Q703">
        <v>1009</v>
      </c>
      <c r="R703">
        <v>6149</v>
      </c>
      <c r="S703">
        <v>3718</v>
      </c>
      <c r="T703">
        <v>2496</v>
      </c>
      <c r="U703">
        <v>17660</v>
      </c>
      <c r="V703">
        <v>3855</v>
      </c>
      <c r="W703">
        <v>433</v>
      </c>
      <c r="X703">
        <v>0</v>
      </c>
      <c r="Y703">
        <v>0</v>
      </c>
      <c r="Z703">
        <v>0</v>
      </c>
    </row>
    <row r="704" spans="1:26" x14ac:dyDescent="0.25">
      <c r="A704">
        <v>1165</v>
      </c>
      <c r="B704" t="s">
        <v>682</v>
      </c>
      <c r="C704">
        <v>629</v>
      </c>
      <c r="D704">
        <v>662</v>
      </c>
      <c r="E704">
        <v>404</v>
      </c>
      <c r="F704">
        <v>59</v>
      </c>
      <c r="G704">
        <v>1948</v>
      </c>
      <c r="H704">
        <v>2256</v>
      </c>
      <c r="I704">
        <v>623</v>
      </c>
      <c r="J704">
        <v>10108</v>
      </c>
      <c r="K704">
        <v>104</v>
      </c>
      <c r="L704">
        <v>0</v>
      </c>
      <c r="M704">
        <v>0</v>
      </c>
      <c r="N704">
        <v>0</v>
      </c>
      <c r="O704">
        <v>3310</v>
      </c>
      <c r="P704">
        <v>678</v>
      </c>
      <c r="Q704">
        <v>1009</v>
      </c>
      <c r="R704">
        <v>6149</v>
      </c>
      <c r="S704">
        <v>3718</v>
      </c>
      <c r="T704">
        <v>2496</v>
      </c>
      <c r="U704">
        <v>17660</v>
      </c>
      <c r="V704">
        <v>3855</v>
      </c>
      <c r="W704">
        <v>433</v>
      </c>
      <c r="X704">
        <v>0</v>
      </c>
      <c r="Y704">
        <v>0</v>
      </c>
      <c r="Z704">
        <v>0</v>
      </c>
    </row>
    <row r="705" spans="1:26" x14ac:dyDescent="0.25">
      <c r="A705">
        <v>1165</v>
      </c>
      <c r="B705" t="s">
        <v>682</v>
      </c>
      <c r="C705">
        <v>629</v>
      </c>
      <c r="D705">
        <v>662</v>
      </c>
      <c r="E705">
        <v>404</v>
      </c>
      <c r="F705">
        <v>59</v>
      </c>
      <c r="G705">
        <v>1948</v>
      </c>
      <c r="H705">
        <v>2256</v>
      </c>
      <c r="I705">
        <v>623</v>
      </c>
      <c r="J705">
        <v>10108</v>
      </c>
      <c r="K705">
        <v>104</v>
      </c>
      <c r="L705">
        <v>0</v>
      </c>
      <c r="M705">
        <v>0</v>
      </c>
      <c r="N705">
        <v>0</v>
      </c>
      <c r="O705">
        <v>3310</v>
      </c>
      <c r="P705">
        <v>678</v>
      </c>
      <c r="Q705">
        <v>1009</v>
      </c>
      <c r="R705">
        <v>6149</v>
      </c>
      <c r="S705">
        <v>3718</v>
      </c>
      <c r="T705">
        <v>2496</v>
      </c>
      <c r="U705">
        <v>17660</v>
      </c>
      <c r="V705">
        <v>3855</v>
      </c>
      <c r="W705">
        <v>433</v>
      </c>
      <c r="X705">
        <v>0</v>
      </c>
      <c r="Y705">
        <v>0</v>
      </c>
      <c r="Z705">
        <v>0</v>
      </c>
    </row>
    <row r="706" spans="1:26" x14ac:dyDescent="0.25">
      <c r="A706">
        <v>1165</v>
      </c>
      <c r="B706" t="s">
        <v>682</v>
      </c>
      <c r="C706">
        <v>629</v>
      </c>
      <c r="D706">
        <v>662</v>
      </c>
      <c r="E706">
        <v>404</v>
      </c>
      <c r="F706">
        <v>59</v>
      </c>
      <c r="G706">
        <v>1948</v>
      </c>
      <c r="H706">
        <v>2256</v>
      </c>
      <c r="I706">
        <v>623</v>
      </c>
      <c r="J706">
        <v>10108</v>
      </c>
      <c r="K706">
        <v>104</v>
      </c>
      <c r="L706">
        <v>0</v>
      </c>
      <c r="M706">
        <v>0</v>
      </c>
      <c r="N706">
        <v>0</v>
      </c>
      <c r="O706">
        <v>3310</v>
      </c>
      <c r="P706">
        <v>678</v>
      </c>
      <c r="Q706">
        <v>1009</v>
      </c>
      <c r="R706">
        <v>6149</v>
      </c>
      <c r="S706">
        <v>3718</v>
      </c>
      <c r="T706">
        <v>2496</v>
      </c>
      <c r="U706">
        <v>17660</v>
      </c>
      <c r="V706">
        <v>3855</v>
      </c>
      <c r="W706">
        <v>433</v>
      </c>
      <c r="X706">
        <v>0</v>
      </c>
      <c r="Y706">
        <v>0</v>
      </c>
      <c r="Z706">
        <v>0</v>
      </c>
    </row>
    <row r="707" spans="1:26" x14ac:dyDescent="0.25">
      <c r="A707">
        <v>1166</v>
      </c>
      <c r="B707" t="s">
        <v>683</v>
      </c>
      <c r="C707">
        <v>116</v>
      </c>
      <c r="D707">
        <v>0</v>
      </c>
      <c r="E707">
        <v>0</v>
      </c>
      <c r="F707">
        <v>0</v>
      </c>
      <c r="G707">
        <v>143</v>
      </c>
      <c r="H707">
        <v>98</v>
      </c>
      <c r="I707">
        <v>868</v>
      </c>
      <c r="J707">
        <v>86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5</v>
      </c>
      <c r="R707">
        <v>0</v>
      </c>
      <c r="S707">
        <v>190</v>
      </c>
      <c r="T707">
        <v>518</v>
      </c>
      <c r="U707">
        <v>1660</v>
      </c>
      <c r="V707">
        <v>1234</v>
      </c>
      <c r="W707">
        <v>11</v>
      </c>
      <c r="X707">
        <v>0</v>
      </c>
      <c r="Y707">
        <v>0</v>
      </c>
      <c r="Z707">
        <v>0</v>
      </c>
    </row>
    <row r="708" spans="1:26" x14ac:dyDescent="0.25">
      <c r="A708">
        <v>1166</v>
      </c>
      <c r="B708" t="s">
        <v>683</v>
      </c>
      <c r="C708">
        <v>116</v>
      </c>
      <c r="D708">
        <v>0</v>
      </c>
      <c r="E708">
        <v>0</v>
      </c>
      <c r="F708">
        <v>0</v>
      </c>
      <c r="G708">
        <v>143</v>
      </c>
      <c r="H708">
        <v>98</v>
      </c>
      <c r="I708">
        <v>868</v>
      </c>
      <c r="J708">
        <v>86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5</v>
      </c>
      <c r="R708">
        <v>0</v>
      </c>
      <c r="S708">
        <v>190</v>
      </c>
      <c r="T708">
        <v>518</v>
      </c>
      <c r="U708">
        <v>1660</v>
      </c>
      <c r="V708">
        <v>1234</v>
      </c>
      <c r="W708">
        <v>11</v>
      </c>
      <c r="X708">
        <v>0</v>
      </c>
      <c r="Y708">
        <v>0</v>
      </c>
      <c r="Z708">
        <v>0</v>
      </c>
    </row>
    <row r="709" spans="1:26" x14ac:dyDescent="0.25">
      <c r="A709">
        <v>1166</v>
      </c>
      <c r="B709" t="s">
        <v>683</v>
      </c>
      <c r="C709">
        <v>116</v>
      </c>
      <c r="D709">
        <v>0</v>
      </c>
      <c r="E709">
        <v>0</v>
      </c>
      <c r="F709">
        <v>0</v>
      </c>
      <c r="G709">
        <v>143</v>
      </c>
      <c r="H709">
        <v>98</v>
      </c>
      <c r="I709">
        <v>868</v>
      </c>
      <c r="J709">
        <v>86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5</v>
      </c>
      <c r="R709">
        <v>0</v>
      </c>
      <c r="S709">
        <v>190</v>
      </c>
      <c r="T709">
        <v>518</v>
      </c>
      <c r="U709">
        <v>1660</v>
      </c>
      <c r="V709">
        <v>1234</v>
      </c>
      <c r="W709">
        <v>11</v>
      </c>
      <c r="X709">
        <v>0</v>
      </c>
      <c r="Y709">
        <v>0</v>
      </c>
      <c r="Z709">
        <v>0</v>
      </c>
    </row>
    <row r="710" spans="1:26" x14ac:dyDescent="0.25">
      <c r="A710">
        <v>1166</v>
      </c>
      <c r="B710" t="s">
        <v>683</v>
      </c>
      <c r="C710">
        <v>116</v>
      </c>
      <c r="D710">
        <v>0</v>
      </c>
      <c r="E710">
        <v>0</v>
      </c>
      <c r="F710">
        <v>0</v>
      </c>
      <c r="G710">
        <v>143</v>
      </c>
      <c r="H710">
        <v>98</v>
      </c>
      <c r="I710">
        <v>868</v>
      </c>
      <c r="J710">
        <v>86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5</v>
      </c>
      <c r="R710">
        <v>0</v>
      </c>
      <c r="S710">
        <v>190</v>
      </c>
      <c r="T710">
        <v>518</v>
      </c>
      <c r="U710">
        <v>1660</v>
      </c>
      <c r="V710">
        <v>1234</v>
      </c>
      <c r="W710">
        <v>11</v>
      </c>
      <c r="X710">
        <v>0</v>
      </c>
      <c r="Y710">
        <v>0</v>
      </c>
      <c r="Z710">
        <v>0</v>
      </c>
    </row>
    <row r="711" spans="1:26" x14ac:dyDescent="0.25">
      <c r="A711">
        <v>1166</v>
      </c>
      <c r="B711" t="s">
        <v>683</v>
      </c>
      <c r="C711">
        <v>116</v>
      </c>
      <c r="D711">
        <v>0</v>
      </c>
      <c r="E711">
        <v>0</v>
      </c>
      <c r="F711">
        <v>0</v>
      </c>
      <c r="G711">
        <v>143</v>
      </c>
      <c r="H711">
        <v>98</v>
      </c>
      <c r="I711">
        <v>868</v>
      </c>
      <c r="J711">
        <v>86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5</v>
      </c>
      <c r="R711">
        <v>0</v>
      </c>
      <c r="S711">
        <v>190</v>
      </c>
      <c r="T711">
        <v>518</v>
      </c>
      <c r="U711">
        <v>1660</v>
      </c>
      <c r="V711">
        <v>1234</v>
      </c>
      <c r="W711">
        <v>11</v>
      </c>
      <c r="X711">
        <v>0</v>
      </c>
      <c r="Y711">
        <v>0</v>
      </c>
      <c r="Z711">
        <v>0</v>
      </c>
    </row>
    <row r="712" spans="1:26" x14ac:dyDescent="0.25">
      <c r="A712">
        <v>1166</v>
      </c>
      <c r="B712" t="s">
        <v>683</v>
      </c>
      <c r="C712">
        <v>116</v>
      </c>
      <c r="D712">
        <v>0</v>
      </c>
      <c r="E712">
        <v>0</v>
      </c>
      <c r="F712">
        <v>0</v>
      </c>
      <c r="G712">
        <v>143</v>
      </c>
      <c r="H712">
        <v>98</v>
      </c>
      <c r="I712">
        <v>868</v>
      </c>
      <c r="J712">
        <v>86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5</v>
      </c>
      <c r="R712">
        <v>0</v>
      </c>
      <c r="S712">
        <v>190</v>
      </c>
      <c r="T712">
        <v>518</v>
      </c>
      <c r="U712">
        <v>1660</v>
      </c>
      <c r="V712">
        <v>1234</v>
      </c>
      <c r="W712">
        <v>11</v>
      </c>
      <c r="X712">
        <v>0</v>
      </c>
      <c r="Y712">
        <v>0</v>
      </c>
      <c r="Z712">
        <v>0</v>
      </c>
    </row>
    <row r="713" spans="1:26" x14ac:dyDescent="0.25">
      <c r="A713">
        <v>1166</v>
      </c>
      <c r="B713" t="s">
        <v>683</v>
      </c>
      <c r="C713">
        <v>116</v>
      </c>
      <c r="D713">
        <v>0</v>
      </c>
      <c r="E713">
        <v>0</v>
      </c>
      <c r="F713">
        <v>0</v>
      </c>
      <c r="G713">
        <v>143</v>
      </c>
      <c r="H713">
        <v>98</v>
      </c>
      <c r="I713">
        <v>868</v>
      </c>
      <c r="J713">
        <v>86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5</v>
      </c>
      <c r="R713">
        <v>0</v>
      </c>
      <c r="S713">
        <v>190</v>
      </c>
      <c r="T713">
        <v>518</v>
      </c>
      <c r="U713">
        <v>1660</v>
      </c>
      <c r="V713">
        <v>1234</v>
      </c>
      <c r="W713">
        <v>11</v>
      </c>
      <c r="X713">
        <v>0</v>
      </c>
      <c r="Y713">
        <v>0</v>
      </c>
      <c r="Z713">
        <v>0</v>
      </c>
    </row>
    <row r="714" spans="1:26" x14ac:dyDescent="0.25">
      <c r="A714">
        <v>1166</v>
      </c>
      <c r="B714" t="s">
        <v>683</v>
      </c>
      <c r="C714">
        <v>116</v>
      </c>
      <c r="D714">
        <v>0</v>
      </c>
      <c r="E714">
        <v>0</v>
      </c>
      <c r="F714">
        <v>0</v>
      </c>
      <c r="G714">
        <v>143</v>
      </c>
      <c r="H714">
        <v>98</v>
      </c>
      <c r="I714">
        <v>868</v>
      </c>
      <c r="J714">
        <v>86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5</v>
      </c>
      <c r="R714">
        <v>0</v>
      </c>
      <c r="S714">
        <v>190</v>
      </c>
      <c r="T714">
        <v>518</v>
      </c>
      <c r="U714">
        <v>1660</v>
      </c>
      <c r="V714">
        <v>1234</v>
      </c>
      <c r="W714">
        <v>11</v>
      </c>
      <c r="X714">
        <v>0</v>
      </c>
      <c r="Y714">
        <v>0</v>
      </c>
      <c r="Z714">
        <v>0</v>
      </c>
    </row>
    <row r="715" spans="1:26" x14ac:dyDescent="0.25">
      <c r="A715">
        <v>1166</v>
      </c>
      <c r="B715" t="s">
        <v>683</v>
      </c>
      <c r="C715">
        <v>116</v>
      </c>
      <c r="D715">
        <v>0</v>
      </c>
      <c r="E715">
        <v>0</v>
      </c>
      <c r="F715">
        <v>0</v>
      </c>
      <c r="G715">
        <v>143</v>
      </c>
      <c r="H715">
        <v>98</v>
      </c>
      <c r="I715">
        <v>868</v>
      </c>
      <c r="J715">
        <v>86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5</v>
      </c>
      <c r="R715">
        <v>0</v>
      </c>
      <c r="S715">
        <v>190</v>
      </c>
      <c r="T715">
        <v>518</v>
      </c>
      <c r="U715">
        <v>1660</v>
      </c>
      <c r="V715">
        <v>1234</v>
      </c>
      <c r="W715">
        <v>11</v>
      </c>
      <c r="X715">
        <v>0</v>
      </c>
      <c r="Y715">
        <v>0</v>
      </c>
      <c r="Z715">
        <v>0</v>
      </c>
    </row>
    <row r="716" spans="1:26" x14ac:dyDescent="0.25">
      <c r="A716">
        <v>1166</v>
      </c>
      <c r="B716" t="s">
        <v>683</v>
      </c>
      <c r="C716">
        <v>116</v>
      </c>
      <c r="D716">
        <v>0</v>
      </c>
      <c r="E716">
        <v>0</v>
      </c>
      <c r="F716">
        <v>0</v>
      </c>
      <c r="G716">
        <v>143</v>
      </c>
      <c r="H716">
        <v>98</v>
      </c>
      <c r="I716">
        <v>868</v>
      </c>
      <c r="J716">
        <v>86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5</v>
      </c>
      <c r="R716">
        <v>0</v>
      </c>
      <c r="S716">
        <v>190</v>
      </c>
      <c r="T716">
        <v>518</v>
      </c>
      <c r="U716">
        <v>1660</v>
      </c>
      <c r="V716">
        <v>1234</v>
      </c>
      <c r="W716">
        <v>11</v>
      </c>
      <c r="X716">
        <v>0</v>
      </c>
      <c r="Y716">
        <v>0</v>
      </c>
      <c r="Z716">
        <v>0</v>
      </c>
    </row>
    <row r="717" spans="1:26" x14ac:dyDescent="0.25">
      <c r="A717">
        <v>1166</v>
      </c>
      <c r="B717" t="s">
        <v>683</v>
      </c>
      <c r="C717">
        <v>116</v>
      </c>
      <c r="D717">
        <v>0</v>
      </c>
      <c r="E717">
        <v>0</v>
      </c>
      <c r="F717">
        <v>0</v>
      </c>
      <c r="G717">
        <v>143</v>
      </c>
      <c r="H717">
        <v>98</v>
      </c>
      <c r="I717">
        <v>868</v>
      </c>
      <c r="J717">
        <v>86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5</v>
      </c>
      <c r="R717">
        <v>0</v>
      </c>
      <c r="S717">
        <v>190</v>
      </c>
      <c r="T717">
        <v>518</v>
      </c>
      <c r="U717">
        <v>1660</v>
      </c>
      <c r="V717">
        <v>1234</v>
      </c>
      <c r="W717">
        <v>11</v>
      </c>
      <c r="X717">
        <v>0</v>
      </c>
      <c r="Y717">
        <v>0</v>
      </c>
      <c r="Z717">
        <v>0</v>
      </c>
    </row>
    <row r="718" spans="1:26" x14ac:dyDescent="0.25">
      <c r="A718">
        <v>1166</v>
      </c>
      <c r="B718" t="s">
        <v>683</v>
      </c>
      <c r="C718">
        <v>116</v>
      </c>
      <c r="D718">
        <v>0</v>
      </c>
      <c r="E718">
        <v>0</v>
      </c>
      <c r="F718">
        <v>0</v>
      </c>
      <c r="G718">
        <v>143</v>
      </c>
      <c r="H718">
        <v>98</v>
      </c>
      <c r="I718">
        <v>868</v>
      </c>
      <c r="J718">
        <v>86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5</v>
      </c>
      <c r="R718">
        <v>0</v>
      </c>
      <c r="S718">
        <v>190</v>
      </c>
      <c r="T718">
        <v>518</v>
      </c>
      <c r="U718">
        <v>1660</v>
      </c>
      <c r="V718">
        <v>1234</v>
      </c>
      <c r="W718">
        <v>11</v>
      </c>
      <c r="X718">
        <v>0</v>
      </c>
      <c r="Y718">
        <v>0</v>
      </c>
      <c r="Z718">
        <v>0</v>
      </c>
    </row>
    <row r="719" spans="1:26" x14ac:dyDescent="0.25">
      <c r="A719">
        <v>1166</v>
      </c>
      <c r="B719" t="s">
        <v>683</v>
      </c>
      <c r="C719">
        <v>116</v>
      </c>
      <c r="D719">
        <v>0</v>
      </c>
      <c r="E719">
        <v>0</v>
      </c>
      <c r="F719">
        <v>0</v>
      </c>
      <c r="G719">
        <v>143</v>
      </c>
      <c r="H719">
        <v>98</v>
      </c>
      <c r="I719">
        <v>868</v>
      </c>
      <c r="J719">
        <v>86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5</v>
      </c>
      <c r="R719">
        <v>0</v>
      </c>
      <c r="S719">
        <v>190</v>
      </c>
      <c r="T719">
        <v>518</v>
      </c>
      <c r="U719">
        <v>1660</v>
      </c>
      <c r="V719">
        <v>1234</v>
      </c>
      <c r="W719">
        <v>11</v>
      </c>
      <c r="X719">
        <v>0</v>
      </c>
      <c r="Y719">
        <v>0</v>
      </c>
      <c r="Z719">
        <v>0</v>
      </c>
    </row>
    <row r="720" spans="1:26" x14ac:dyDescent="0.25">
      <c r="A720">
        <v>1166</v>
      </c>
      <c r="B720" t="s">
        <v>683</v>
      </c>
      <c r="C720">
        <v>116</v>
      </c>
      <c r="D720">
        <v>0</v>
      </c>
      <c r="E720">
        <v>0</v>
      </c>
      <c r="F720">
        <v>0</v>
      </c>
      <c r="G720">
        <v>143</v>
      </c>
      <c r="H720">
        <v>98</v>
      </c>
      <c r="I720">
        <v>868</v>
      </c>
      <c r="J720">
        <v>86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5</v>
      </c>
      <c r="R720">
        <v>0</v>
      </c>
      <c r="S720">
        <v>190</v>
      </c>
      <c r="T720">
        <v>518</v>
      </c>
      <c r="U720">
        <v>1660</v>
      </c>
      <c r="V720">
        <v>1234</v>
      </c>
      <c r="W720">
        <v>11</v>
      </c>
      <c r="X720">
        <v>0</v>
      </c>
      <c r="Y720">
        <v>0</v>
      </c>
      <c r="Z720">
        <v>0</v>
      </c>
    </row>
    <row r="721" spans="1:26" x14ac:dyDescent="0.25">
      <c r="A721">
        <v>1166</v>
      </c>
      <c r="B721" t="s">
        <v>683</v>
      </c>
      <c r="C721">
        <v>116</v>
      </c>
      <c r="D721">
        <v>0</v>
      </c>
      <c r="E721">
        <v>0</v>
      </c>
      <c r="F721">
        <v>0</v>
      </c>
      <c r="G721">
        <v>143</v>
      </c>
      <c r="H721">
        <v>98</v>
      </c>
      <c r="I721">
        <v>868</v>
      </c>
      <c r="J721">
        <v>86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5</v>
      </c>
      <c r="R721">
        <v>0</v>
      </c>
      <c r="S721">
        <v>190</v>
      </c>
      <c r="T721">
        <v>518</v>
      </c>
      <c r="U721">
        <v>1660</v>
      </c>
      <c r="V721">
        <v>1234</v>
      </c>
      <c r="W721">
        <v>11</v>
      </c>
      <c r="X721">
        <v>0</v>
      </c>
      <c r="Y721">
        <v>0</v>
      </c>
      <c r="Z721">
        <v>0</v>
      </c>
    </row>
    <row r="722" spans="1:26" x14ac:dyDescent="0.25">
      <c r="A722">
        <v>1166</v>
      </c>
      <c r="B722" t="s">
        <v>683</v>
      </c>
      <c r="C722">
        <v>116</v>
      </c>
      <c r="D722">
        <v>0</v>
      </c>
      <c r="E722">
        <v>0</v>
      </c>
      <c r="F722">
        <v>0</v>
      </c>
      <c r="G722">
        <v>143</v>
      </c>
      <c r="H722">
        <v>98</v>
      </c>
      <c r="I722">
        <v>868</v>
      </c>
      <c r="J722">
        <v>86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5</v>
      </c>
      <c r="R722">
        <v>0</v>
      </c>
      <c r="S722">
        <v>190</v>
      </c>
      <c r="T722">
        <v>518</v>
      </c>
      <c r="U722">
        <v>1660</v>
      </c>
      <c r="V722">
        <v>1234</v>
      </c>
      <c r="W722">
        <v>11</v>
      </c>
      <c r="X722">
        <v>0</v>
      </c>
      <c r="Y722">
        <v>0</v>
      </c>
      <c r="Z722">
        <v>0</v>
      </c>
    </row>
    <row r="723" spans="1:26" x14ac:dyDescent="0.25">
      <c r="A723">
        <v>1166</v>
      </c>
      <c r="B723" t="s">
        <v>683</v>
      </c>
      <c r="C723">
        <v>116</v>
      </c>
      <c r="D723">
        <v>0</v>
      </c>
      <c r="E723">
        <v>0</v>
      </c>
      <c r="F723">
        <v>0</v>
      </c>
      <c r="G723">
        <v>143</v>
      </c>
      <c r="H723">
        <v>98</v>
      </c>
      <c r="I723">
        <v>868</v>
      </c>
      <c r="J723">
        <v>86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5</v>
      </c>
      <c r="R723">
        <v>0</v>
      </c>
      <c r="S723">
        <v>190</v>
      </c>
      <c r="T723">
        <v>518</v>
      </c>
      <c r="U723">
        <v>1660</v>
      </c>
      <c r="V723">
        <v>1234</v>
      </c>
      <c r="W723">
        <v>11</v>
      </c>
      <c r="X723">
        <v>0</v>
      </c>
      <c r="Y723">
        <v>0</v>
      </c>
      <c r="Z723">
        <v>0</v>
      </c>
    </row>
    <row r="724" spans="1:26" x14ac:dyDescent="0.25">
      <c r="A724">
        <v>1166</v>
      </c>
      <c r="B724" t="s">
        <v>683</v>
      </c>
      <c r="C724">
        <v>116</v>
      </c>
      <c r="D724">
        <v>0</v>
      </c>
      <c r="E724">
        <v>0</v>
      </c>
      <c r="F724">
        <v>0</v>
      </c>
      <c r="G724">
        <v>143</v>
      </c>
      <c r="H724">
        <v>98</v>
      </c>
      <c r="I724">
        <v>868</v>
      </c>
      <c r="J724">
        <v>86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5</v>
      </c>
      <c r="R724">
        <v>0</v>
      </c>
      <c r="S724">
        <v>190</v>
      </c>
      <c r="T724">
        <v>518</v>
      </c>
      <c r="U724">
        <v>1660</v>
      </c>
      <c r="V724">
        <v>1234</v>
      </c>
      <c r="W724">
        <v>11</v>
      </c>
      <c r="X724">
        <v>0</v>
      </c>
      <c r="Y724">
        <v>0</v>
      </c>
      <c r="Z724">
        <v>0</v>
      </c>
    </row>
    <row r="725" spans="1:26" x14ac:dyDescent="0.25">
      <c r="A725">
        <v>1166</v>
      </c>
      <c r="B725" t="s">
        <v>683</v>
      </c>
      <c r="C725">
        <v>116</v>
      </c>
      <c r="D725">
        <v>0</v>
      </c>
      <c r="E725">
        <v>0</v>
      </c>
      <c r="F725">
        <v>0</v>
      </c>
      <c r="G725">
        <v>143</v>
      </c>
      <c r="H725">
        <v>98</v>
      </c>
      <c r="I725">
        <v>868</v>
      </c>
      <c r="J725">
        <v>86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5</v>
      </c>
      <c r="R725">
        <v>0</v>
      </c>
      <c r="S725">
        <v>190</v>
      </c>
      <c r="T725">
        <v>518</v>
      </c>
      <c r="U725">
        <v>1660</v>
      </c>
      <c r="V725">
        <v>1234</v>
      </c>
      <c r="W725">
        <v>11</v>
      </c>
      <c r="X725">
        <v>0</v>
      </c>
      <c r="Y725">
        <v>0</v>
      </c>
      <c r="Z725">
        <v>0</v>
      </c>
    </row>
    <row r="726" spans="1:26" x14ac:dyDescent="0.25">
      <c r="A726">
        <v>1166</v>
      </c>
      <c r="B726" t="s">
        <v>683</v>
      </c>
      <c r="C726">
        <v>116</v>
      </c>
      <c r="D726">
        <v>0</v>
      </c>
      <c r="E726">
        <v>0</v>
      </c>
      <c r="F726">
        <v>0</v>
      </c>
      <c r="G726">
        <v>143</v>
      </c>
      <c r="H726">
        <v>98</v>
      </c>
      <c r="I726">
        <v>868</v>
      </c>
      <c r="J726">
        <v>86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5</v>
      </c>
      <c r="R726">
        <v>0</v>
      </c>
      <c r="S726">
        <v>190</v>
      </c>
      <c r="T726">
        <v>518</v>
      </c>
      <c r="U726">
        <v>1660</v>
      </c>
      <c r="V726">
        <v>1234</v>
      </c>
      <c r="W726">
        <v>11</v>
      </c>
      <c r="X726">
        <v>0</v>
      </c>
      <c r="Y726">
        <v>0</v>
      </c>
      <c r="Z726">
        <v>0</v>
      </c>
    </row>
    <row r="727" spans="1:26" x14ac:dyDescent="0.25">
      <c r="A727">
        <v>1167</v>
      </c>
      <c r="B727" t="s">
        <v>684</v>
      </c>
      <c r="C727">
        <v>2236</v>
      </c>
      <c r="D727">
        <v>2647</v>
      </c>
      <c r="E727">
        <v>1681</v>
      </c>
      <c r="F727">
        <v>2862</v>
      </c>
      <c r="G727">
        <v>743</v>
      </c>
      <c r="H727">
        <v>2989</v>
      </c>
      <c r="I727">
        <v>6239</v>
      </c>
      <c r="J727">
        <v>2757</v>
      </c>
      <c r="K727">
        <v>1404</v>
      </c>
      <c r="L727">
        <v>0</v>
      </c>
      <c r="M727">
        <v>0</v>
      </c>
      <c r="N727">
        <v>0</v>
      </c>
      <c r="O727">
        <v>3117</v>
      </c>
      <c r="P727">
        <v>4156</v>
      </c>
      <c r="Q727">
        <v>5078</v>
      </c>
      <c r="R727">
        <v>6134</v>
      </c>
      <c r="S727">
        <v>11273</v>
      </c>
      <c r="T727">
        <v>3811</v>
      </c>
      <c r="U727">
        <v>11366</v>
      </c>
      <c r="V727">
        <v>3006</v>
      </c>
      <c r="W727">
        <v>1502</v>
      </c>
      <c r="X727">
        <v>0</v>
      </c>
      <c r="Y727">
        <v>0</v>
      </c>
      <c r="Z727">
        <v>0</v>
      </c>
    </row>
    <row r="728" spans="1:26" x14ac:dyDescent="0.25">
      <c r="A728">
        <v>1167</v>
      </c>
      <c r="B728" t="s">
        <v>684</v>
      </c>
      <c r="C728">
        <v>2236</v>
      </c>
      <c r="D728">
        <v>2647</v>
      </c>
      <c r="E728">
        <v>1681</v>
      </c>
      <c r="F728">
        <v>2862</v>
      </c>
      <c r="G728">
        <v>743</v>
      </c>
      <c r="H728">
        <v>2989</v>
      </c>
      <c r="I728">
        <v>6239</v>
      </c>
      <c r="J728">
        <v>2757</v>
      </c>
      <c r="K728">
        <v>1404</v>
      </c>
      <c r="L728">
        <v>0</v>
      </c>
      <c r="M728">
        <v>0</v>
      </c>
      <c r="N728">
        <v>0</v>
      </c>
      <c r="O728">
        <v>3117</v>
      </c>
      <c r="P728">
        <v>4156</v>
      </c>
      <c r="Q728">
        <v>5078</v>
      </c>
      <c r="R728">
        <v>6134</v>
      </c>
      <c r="S728">
        <v>11273</v>
      </c>
      <c r="T728">
        <v>3811</v>
      </c>
      <c r="U728">
        <v>11366</v>
      </c>
      <c r="V728">
        <v>3006</v>
      </c>
      <c r="W728">
        <v>1502</v>
      </c>
      <c r="X728">
        <v>0</v>
      </c>
      <c r="Y728">
        <v>0</v>
      </c>
      <c r="Z728">
        <v>0</v>
      </c>
    </row>
    <row r="729" spans="1:26" x14ac:dyDescent="0.25">
      <c r="A729">
        <v>1167</v>
      </c>
      <c r="B729" t="s">
        <v>684</v>
      </c>
      <c r="C729">
        <v>2236</v>
      </c>
      <c r="D729">
        <v>2647</v>
      </c>
      <c r="E729">
        <v>1681</v>
      </c>
      <c r="F729">
        <v>2862</v>
      </c>
      <c r="G729">
        <v>743</v>
      </c>
      <c r="H729">
        <v>2989</v>
      </c>
      <c r="I729">
        <v>6239</v>
      </c>
      <c r="J729">
        <v>2757</v>
      </c>
      <c r="K729">
        <v>1404</v>
      </c>
      <c r="L729">
        <v>0</v>
      </c>
      <c r="M729">
        <v>0</v>
      </c>
      <c r="N729">
        <v>0</v>
      </c>
      <c r="O729">
        <v>3117</v>
      </c>
      <c r="P729">
        <v>4156</v>
      </c>
      <c r="Q729">
        <v>5078</v>
      </c>
      <c r="R729">
        <v>6134</v>
      </c>
      <c r="S729">
        <v>11273</v>
      </c>
      <c r="T729">
        <v>3811</v>
      </c>
      <c r="U729">
        <v>11366</v>
      </c>
      <c r="V729">
        <v>3006</v>
      </c>
      <c r="W729">
        <v>1502</v>
      </c>
      <c r="X729">
        <v>0</v>
      </c>
      <c r="Y729">
        <v>0</v>
      </c>
      <c r="Z729">
        <v>0</v>
      </c>
    </row>
    <row r="730" spans="1:26" x14ac:dyDescent="0.25">
      <c r="A730">
        <v>1167</v>
      </c>
      <c r="B730" t="s">
        <v>684</v>
      </c>
      <c r="C730">
        <v>2236</v>
      </c>
      <c r="D730">
        <v>2647</v>
      </c>
      <c r="E730">
        <v>1681</v>
      </c>
      <c r="F730">
        <v>2862</v>
      </c>
      <c r="G730">
        <v>743</v>
      </c>
      <c r="H730">
        <v>2989</v>
      </c>
      <c r="I730">
        <v>6239</v>
      </c>
      <c r="J730">
        <v>2757</v>
      </c>
      <c r="K730">
        <v>1404</v>
      </c>
      <c r="L730">
        <v>0</v>
      </c>
      <c r="M730">
        <v>0</v>
      </c>
      <c r="N730">
        <v>0</v>
      </c>
      <c r="O730">
        <v>3117</v>
      </c>
      <c r="P730">
        <v>4156</v>
      </c>
      <c r="Q730">
        <v>5078</v>
      </c>
      <c r="R730">
        <v>6134</v>
      </c>
      <c r="S730">
        <v>11273</v>
      </c>
      <c r="T730">
        <v>3811</v>
      </c>
      <c r="U730">
        <v>11366</v>
      </c>
      <c r="V730">
        <v>3006</v>
      </c>
      <c r="W730">
        <v>1502</v>
      </c>
      <c r="X730">
        <v>0</v>
      </c>
      <c r="Y730">
        <v>0</v>
      </c>
      <c r="Z730">
        <v>0</v>
      </c>
    </row>
    <row r="731" spans="1:26" x14ac:dyDescent="0.25">
      <c r="A731">
        <v>1167</v>
      </c>
      <c r="B731" t="s">
        <v>684</v>
      </c>
      <c r="C731">
        <v>2236</v>
      </c>
      <c r="D731">
        <v>2647</v>
      </c>
      <c r="E731">
        <v>1681</v>
      </c>
      <c r="F731">
        <v>2862</v>
      </c>
      <c r="G731">
        <v>743</v>
      </c>
      <c r="H731">
        <v>2989</v>
      </c>
      <c r="I731">
        <v>6239</v>
      </c>
      <c r="J731">
        <v>2757</v>
      </c>
      <c r="K731">
        <v>1404</v>
      </c>
      <c r="L731">
        <v>0</v>
      </c>
      <c r="M731">
        <v>0</v>
      </c>
      <c r="N731">
        <v>0</v>
      </c>
      <c r="O731">
        <v>3117</v>
      </c>
      <c r="P731">
        <v>4156</v>
      </c>
      <c r="Q731">
        <v>5078</v>
      </c>
      <c r="R731">
        <v>6134</v>
      </c>
      <c r="S731">
        <v>11273</v>
      </c>
      <c r="T731">
        <v>3811</v>
      </c>
      <c r="U731">
        <v>11366</v>
      </c>
      <c r="V731">
        <v>3006</v>
      </c>
      <c r="W731">
        <v>1502</v>
      </c>
      <c r="X731">
        <v>0</v>
      </c>
      <c r="Y731">
        <v>0</v>
      </c>
      <c r="Z731">
        <v>0</v>
      </c>
    </row>
    <row r="732" spans="1:26" x14ac:dyDescent="0.25">
      <c r="A732">
        <v>1167</v>
      </c>
      <c r="B732" t="s">
        <v>684</v>
      </c>
      <c r="C732">
        <v>2236</v>
      </c>
      <c r="D732">
        <v>2647</v>
      </c>
      <c r="E732">
        <v>1681</v>
      </c>
      <c r="F732">
        <v>2862</v>
      </c>
      <c r="G732">
        <v>743</v>
      </c>
      <c r="H732">
        <v>2989</v>
      </c>
      <c r="I732">
        <v>6239</v>
      </c>
      <c r="J732">
        <v>2757</v>
      </c>
      <c r="K732">
        <v>1404</v>
      </c>
      <c r="L732">
        <v>0</v>
      </c>
      <c r="M732">
        <v>0</v>
      </c>
      <c r="N732">
        <v>0</v>
      </c>
      <c r="O732">
        <v>3117</v>
      </c>
      <c r="P732">
        <v>4156</v>
      </c>
      <c r="Q732">
        <v>5078</v>
      </c>
      <c r="R732">
        <v>6134</v>
      </c>
      <c r="S732">
        <v>11273</v>
      </c>
      <c r="T732">
        <v>3811</v>
      </c>
      <c r="U732">
        <v>11366</v>
      </c>
      <c r="V732">
        <v>3006</v>
      </c>
      <c r="W732">
        <v>1502</v>
      </c>
      <c r="X732">
        <v>0</v>
      </c>
      <c r="Y732">
        <v>0</v>
      </c>
      <c r="Z732">
        <v>0</v>
      </c>
    </row>
    <row r="733" spans="1:26" x14ac:dyDescent="0.25">
      <c r="A733">
        <v>1167</v>
      </c>
      <c r="B733" t="s">
        <v>684</v>
      </c>
      <c r="C733">
        <v>2236</v>
      </c>
      <c r="D733">
        <v>2647</v>
      </c>
      <c r="E733">
        <v>1681</v>
      </c>
      <c r="F733">
        <v>2862</v>
      </c>
      <c r="G733">
        <v>743</v>
      </c>
      <c r="H733">
        <v>2989</v>
      </c>
      <c r="I733">
        <v>6239</v>
      </c>
      <c r="J733">
        <v>2757</v>
      </c>
      <c r="K733">
        <v>1404</v>
      </c>
      <c r="L733">
        <v>0</v>
      </c>
      <c r="M733">
        <v>0</v>
      </c>
      <c r="N733">
        <v>0</v>
      </c>
      <c r="O733">
        <v>3117</v>
      </c>
      <c r="P733">
        <v>4156</v>
      </c>
      <c r="Q733">
        <v>5078</v>
      </c>
      <c r="R733">
        <v>6134</v>
      </c>
      <c r="S733">
        <v>11273</v>
      </c>
      <c r="T733">
        <v>3811</v>
      </c>
      <c r="U733">
        <v>11366</v>
      </c>
      <c r="V733">
        <v>3006</v>
      </c>
      <c r="W733">
        <v>1502</v>
      </c>
      <c r="X733">
        <v>0</v>
      </c>
      <c r="Y733">
        <v>0</v>
      </c>
      <c r="Z733">
        <v>0</v>
      </c>
    </row>
    <row r="734" spans="1:26" x14ac:dyDescent="0.25">
      <c r="A734">
        <v>1167</v>
      </c>
      <c r="B734" t="s">
        <v>684</v>
      </c>
      <c r="C734">
        <v>2236</v>
      </c>
      <c r="D734">
        <v>2647</v>
      </c>
      <c r="E734">
        <v>1681</v>
      </c>
      <c r="F734">
        <v>2862</v>
      </c>
      <c r="G734">
        <v>743</v>
      </c>
      <c r="H734">
        <v>2989</v>
      </c>
      <c r="I734">
        <v>6239</v>
      </c>
      <c r="J734">
        <v>2757</v>
      </c>
      <c r="K734">
        <v>1404</v>
      </c>
      <c r="L734">
        <v>0</v>
      </c>
      <c r="M734">
        <v>0</v>
      </c>
      <c r="N734">
        <v>0</v>
      </c>
      <c r="O734">
        <v>3117</v>
      </c>
      <c r="P734">
        <v>4156</v>
      </c>
      <c r="Q734">
        <v>5078</v>
      </c>
      <c r="R734">
        <v>6134</v>
      </c>
      <c r="S734">
        <v>11273</v>
      </c>
      <c r="T734">
        <v>3811</v>
      </c>
      <c r="U734">
        <v>11366</v>
      </c>
      <c r="V734">
        <v>3006</v>
      </c>
      <c r="W734">
        <v>1502</v>
      </c>
      <c r="X734">
        <v>0</v>
      </c>
      <c r="Y734">
        <v>0</v>
      </c>
      <c r="Z734">
        <v>0</v>
      </c>
    </row>
    <row r="735" spans="1:26" x14ac:dyDescent="0.25">
      <c r="A735">
        <v>1167</v>
      </c>
      <c r="B735" t="s">
        <v>684</v>
      </c>
      <c r="C735">
        <v>2236</v>
      </c>
      <c r="D735">
        <v>2647</v>
      </c>
      <c r="E735">
        <v>1681</v>
      </c>
      <c r="F735">
        <v>2862</v>
      </c>
      <c r="G735">
        <v>743</v>
      </c>
      <c r="H735">
        <v>2989</v>
      </c>
      <c r="I735">
        <v>6239</v>
      </c>
      <c r="J735">
        <v>2757</v>
      </c>
      <c r="K735">
        <v>1404</v>
      </c>
      <c r="L735">
        <v>0</v>
      </c>
      <c r="M735">
        <v>0</v>
      </c>
      <c r="N735">
        <v>0</v>
      </c>
      <c r="O735">
        <v>3117</v>
      </c>
      <c r="P735">
        <v>4156</v>
      </c>
      <c r="Q735">
        <v>5078</v>
      </c>
      <c r="R735">
        <v>6134</v>
      </c>
      <c r="S735">
        <v>11273</v>
      </c>
      <c r="T735">
        <v>3811</v>
      </c>
      <c r="U735">
        <v>11366</v>
      </c>
      <c r="V735">
        <v>3006</v>
      </c>
      <c r="W735">
        <v>1502</v>
      </c>
      <c r="X735">
        <v>0</v>
      </c>
      <c r="Y735">
        <v>0</v>
      </c>
      <c r="Z735">
        <v>0</v>
      </c>
    </row>
    <row r="736" spans="1:26" x14ac:dyDescent="0.25">
      <c r="A736">
        <v>1167</v>
      </c>
      <c r="B736" t="s">
        <v>684</v>
      </c>
      <c r="C736">
        <v>2236</v>
      </c>
      <c r="D736">
        <v>2647</v>
      </c>
      <c r="E736">
        <v>1681</v>
      </c>
      <c r="F736">
        <v>2862</v>
      </c>
      <c r="G736">
        <v>743</v>
      </c>
      <c r="H736">
        <v>2989</v>
      </c>
      <c r="I736">
        <v>6239</v>
      </c>
      <c r="J736">
        <v>2757</v>
      </c>
      <c r="K736">
        <v>1404</v>
      </c>
      <c r="L736">
        <v>0</v>
      </c>
      <c r="M736">
        <v>0</v>
      </c>
      <c r="N736">
        <v>0</v>
      </c>
      <c r="O736">
        <v>3117</v>
      </c>
      <c r="P736">
        <v>4156</v>
      </c>
      <c r="Q736">
        <v>5078</v>
      </c>
      <c r="R736">
        <v>6134</v>
      </c>
      <c r="S736">
        <v>11273</v>
      </c>
      <c r="T736">
        <v>3811</v>
      </c>
      <c r="U736">
        <v>11366</v>
      </c>
      <c r="V736">
        <v>3006</v>
      </c>
      <c r="W736">
        <v>1502</v>
      </c>
      <c r="X736">
        <v>0</v>
      </c>
      <c r="Y736">
        <v>0</v>
      </c>
      <c r="Z736">
        <v>0</v>
      </c>
    </row>
    <row r="737" spans="1:26" x14ac:dyDescent="0.25">
      <c r="A737">
        <v>1167</v>
      </c>
      <c r="B737" t="s">
        <v>684</v>
      </c>
      <c r="C737">
        <v>2236</v>
      </c>
      <c r="D737">
        <v>2647</v>
      </c>
      <c r="E737">
        <v>1681</v>
      </c>
      <c r="F737">
        <v>2862</v>
      </c>
      <c r="G737">
        <v>743</v>
      </c>
      <c r="H737">
        <v>2989</v>
      </c>
      <c r="I737">
        <v>6239</v>
      </c>
      <c r="J737">
        <v>2757</v>
      </c>
      <c r="K737">
        <v>1404</v>
      </c>
      <c r="L737">
        <v>0</v>
      </c>
      <c r="M737">
        <v>0</v>
      </c>
      <c r="N737">
        <v>0</v>
      </c>
      <c r="O737">
        <v>3117</v>
      </c>
      <c r="P737">
        <v>4156</v>
      </c>
      <c r="Q737">
        <v>5078</v>
      </c>
      <c r="R737">
        <v>6134</v>
      </c>
      <c r="S737">
        <v>11273</v>
      </c>
      <c r="T737">
        <v>3811</v>
      </c>
      <c r="U737">
        <v>11366</v>
      </c>
      <c r="V737">
        <v>3006</v>
      </c>
      <c r="W737">
        <v>1502</v>
      </c>
      <c r="X737">
        <v>0</v>
      </c>
      <c r="Y737">
        <v>0</v>
      </c>
      <c r="Z737">
        <v>0</v>
      </c>
    </row>
    <row r="738" spans="1:26" x14ac:dyDescent="0.25">
      <c r="A738">
        <v>1167</v>
      </c>
      <c r="B738" t="s">
        <v>684</v>
      </c>
      <c r="C738">
        <v>2236</v>
      </c>
      <c r="D738">
        <v>2647</v>
      </c>
      <c r="E738">
        <v>1681</v>
      </c>
      <c r="F738">
        <v>2862</v>
      </c>
      <c r="G738">
        <v>743</v>
      </c>
      <c r="H738">
        <v>2989</v>
      </c>
      <c r="I738">
        <v>6239</v>
      </c>
      <c r="J738">
        <v>2757</v>
      </c>
      <c r="K738">
        <v>1404</v>
      </c>
      <c r="L738">
        <v>0</v>
      </c>
      <c r="M738">
        <v>0</v>
      </c>
      <c r="N738">
        <v>0</v>
      </c>
      <c r="O738">
        <v>3117</v>
      </c>
      <c r="P738">
        <v>4156</v>
      </c>
      <c r="Q738">
        <v>5078</v>
      </c>
      <c r="R738">
        <v>6134</v>
      </c>
      <c r="S738">
        <v>11273</v>
      </c>
      <c r="T738">
        <v>3811</v>
      </c>
      <c r="U738">
        <v>11366</v>
      </c>
      <c r="V738">
        <v>3006</v>
      </c>
      <c r="W738">
        <v>1502</v>
      </c>
      <c r="X738">
        <v>0</v>
      </c>
      <c r="Y738">
        <v>0</v>
      </c>
      <c r="Z738">
        <v>0</v>
      </c>
    </row>
    <row r="739" spans="1:26" x14ac:dyDescent="0.25">
      <c r="A739">
        <v>1167</v>
      </c>
      <c r="B739" t="s">
        <v>684</v>
      </c>
      <c r="C739">
        <v>2236</v>
      </c>
      <c r="D739">
        <v>2647</v>
      </c>
      <c r="E739">
        <v>1681</v>
      </c>
      <c r="F739">
        <v>2862</v>
      </c>
      <c r="G739">
        <v>743</v>
      </c>
      <c r="H739">
        <v>2989</v>
      </c>
      <c r="I739">
        <v>6239</v>
      </c>
      <c r="J739">
        <v>2757</v>
      </c>
      <c r="K739">
        <v>1404</v>
      </c>
      <c r="L739">
        <v>0</v>
      </c>
      <c r="M739">
        <v>0</v>
      </c>
      <c r="N739">
        <v>0</v>
      </c>
      <c r="O739">
        <v>3117</v>
      </c>
      <c r="P739">
        <v>4156</v>
      </c>
      <c r="Q739">
        <v>5078</v>
      </c>
      <c r="R739">
        <v>6134</v>
      </c>
      <c r="S739">
        <v>11273</v>
      </c>
      <c r="T739">
        <v>3811</v>
      </c>
      <c r="U739">
        <v>11366</v>
      </c>
      <c r="V739">
        <v>3006</v>
      </c>
      <c r="W739">
        <v>1502</v>
      </c>
      <c r="X739">
        <v>0</v>
      </c>
      <c r="Y739">
        <v>0</v>
      </c>
      <c r="Z739">
        <v>0</v>
      </c>
    </row>
    <row r="740" spans="1:26" x14ac:dyDescent="0.25">
      <c r="A740">
        <v>1167</v>
      </c>
      <c r="B740" t="s">
        <v>684</v>
      </c>
      <c r="C740">
        <v>2236</v>
      </c>
      <c r="D740">
        <v>2647</v>
      </c>
      <c r="E740">
        <v>1681</v>
      </c>
      <c r="F740">
        <v>2862</v>
      </c>
      <c r="G740">
        <v>743</v>
      </c>
      <c r="H740">
        <v>2989</v>
      </c>
      <c r="I740">
        <v>6239</v>
      </c>
      <c r="J740">
        <v>2757</v>
      </c>
      <c r="K740">
        <v>1404</v>
      </c>
      <c r="L740">
        <v>0</v>
      </c>
      <c r="M740">
        <v>0</v>
      </c>
      <c r="N740">
        <v>0</v>
      </c>
      <c r="O740">
        <v>3117</v>
      </c>
      <c r="P740">
        <v>4156</v>
      </c>
      <c r="Q740">
        <v>5078</v>
      </c>
      <c r="R740">
        <v>6134</v>
      </c>
      <c r="S740">
        <v>11273</v>
      </c>
      <c r="T740">
        <v>3811</v>
      </c>
      <c r="U740">
        <v>11366</v>
      </c>
      <c r="V740">
        <v>3006</v>
      </c>
      <c r="W740">
        <v>1502</v>
      </c>
      <c r="X740">
        <v>0</v>
      </c>
      <c r="Y740">
        <v>0</v>
      </c>
      <c r="Z740">
        <v>0</v>
      </c>
    </row>
    <row r="741" spans="1:26" x14ac:dyDescent="0.25">
      <c r="A741">
        <v>1167</v>
      </c>
      <c r="B741" t="s">
        <v>684</v>
      </c>
      <c r="C741">
        <v>2236</v>
      </c>
      <c r="D741">
        <v>2647</v>
      </c>
      <c r="E741">
        <v>1681</v>
      </c>
      <c r="F741">
        <v>2862</v>
      </c>
      <c r="G741">
        <v>743</v>
      </c>
      <c r="H741">
        <v>2989</v>
      </c>
      <c r="I741">
        <v>6239</v>
      </c>
      <c r="J741">
        <v>2757</v>
      </c>
      <c r="K741">
        <v>1404</v>
      </c>
      <c r="L741">
        <v>0</v>
      </c>
      <c r="M741">
        <v>0</v>
      </c>
      <c r="N741">
        <v>0</v>
      </c>
      <c r="O741">
        <v>3117</v>
      </c>
      <c r="P741">
        <v>4156</v>
      </c>
      <c r="Q741">
        <v>5078</v>
      </c>
      <c r="R741">
        <v>6134</v>
      </c>
      <c r="S741">
        <v>11273</v>
      </c>
      <c r="T741">
        <v>3811</v>
      </c>
      <c r="U741">
        <v>11366</v>
      </c>
      <c r="V741">
        <v>3006</v>
      </c>
      <c r="W741">
        <v>1502</v>
      </c>
      <c r="X741">
        <v>0</v>
      </c>
      <c r="Y741">
        <v>0</v>
      </c>
      <c r="Z741">
        <v>0</v>
      </c>
    </row>
    <row r="742" spans="1:26" x14ac:dyDescent="0.25">
      <c r="A742">
        <v>1167</v>
      </c>
      <c r="B742" t="s">
        <v>684</v>
      </c>
      <c r="C742">
        <v>2236</v>
      </c>
      <c r="D742">
        <v>2647</v>
      </c>
      <c r="E742">
        <v>1681</v>
      </c>
      <c r="F742">
        <v>2862</v>
      </c>
      <c r="G742">
        <v>743</v>
      </c>
      <c r="H742">
        <v>2989</v>
      </c>
      <c r="I742">
        <v>6239</v>
      </c>
      <c r="J742">
        <v>2757</v>
      </c>
      <c r="K742">
        <v>1404</v>
      </c>
      <c r="L742">
        <v>0</v>
      </c>
      <c r="M742">
        <v>0</v>
      </c>
      <c r="N742">
        <v>0</v>
      </c>
      <c r="O742">
        <v>3117</v>
      </c>
      <c r="P742">
        <v>4156</v>
      </c>
      <c r="Q742">
        <v>5078</v>
      </c>
      <c r="R742">
        <v>6134</v>
      </c>
      <c r="S742">
        <v>11273</v>
      </c>
      <c r="T742">
        <v>3811</v>
      </c>
      <c r="U742">
        <v>11366</v>
      </c>
      <c r="V742">
        <v>3006</v>
      </c>
      <c r="W742">
        <v>1502</v>
      </c>
      <c r="X742">
        <v>0</v>
      </c>
      <c r="Y742">
        <v>0</v>
      </c>
      <c r="Z742">
        <v>0</v>
      </c>
    </row>
    <row r="743" spans="1:26" x14ac:dyDescent="0.25">
      <c r="A743">
        <v>1168</v>
      </c>
      <c r="B743" t="s">
        <v>685</v>
      </c>
      <c r="C743">
        <v>0</v>
      </c>
      <c r="D743">
        <v>156</v>
      </c>
      <c r="E743">
        <v>21</v>
      </c>
      <c r="F743">
        <v>10</v>
      </c>
      <c r="G743">
        <v>154</v>
      </c>
      <c r="H743">
        <v>80</v>
      </c>
      <c r="I743">
        <v>573</v>
      </c>
      <c r="J743">
        <v>-534</v>
      </c>
      <c r="K743">
        <v>2</v>
      </c>
      <c r="L743">
        <v>0</v>
      </c>
      <c r="M743">
        <v>0</v>
      </c>
      <c r="N743">
        <v>0</v>
      </c>
      <c r="O743">
        <v>116</v>
      </c>
      <c r="P743">
        <v>161</v>
      </c>
      <c r="Q743">
        <v>270</v>
      </c>
      <c r="R743">
        <v>5</v>
      </c>
      <c r="S743">
        <v>231</v>
      </c>
      <c r="T743">
        <v>581</v>
      </c>
      <c r="U743">
        <v>759</v>
      </c>
      <c r="V743">
        <v>288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1168</v>
      </c>
      <c r="B744" t="s">
        <v>685</v>
      </c>
      <c r="C744">
        <v>0</v>
      </c>
      <c r="D744">
        <v>156</v>
      </c>
      <c r="E744">
        <v>21</v>
      </c>
      <c r="F744">
        <v>10</v>
      </c>
      <c r="G744">
        <v>154</v>
      </c>
      <c r="H744">
        <v>80</v>
      </c>
      <c r="I744">
        <v>573</v>
      </c>
      <c r="J744">
        <v>-534</v>
      </c>
      <c r="K744">
        <v>2</v>
      </c>
      <c r="L744">
        <v>0</v>
      </c>
      <c r="M744">
        <v>0</v>
      </c>
      <c r="N744">
        <v>0</v>
      </c>
      <c r="O744">
        <v>116</v>
      </c>
      <c r="P744">
        <v>161</v>
      </c>
      <c r="Q744">
        <v>270</v>
      </c>
      <c r="R744">
        <v>5</v>
      </c>
      <c r="S744">
        <v>231</v>
      </c>
      <c r="T744">
        <v>581</v>
      </c>
      <c r="U744">
        <v>759</v>
      </c>
      <c r="V744">
        <v>288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1168</v>
      </c>
      <c r="B745" t="s">
        <v>685</v>
      </c>
      <c r="C745">
        <v>0</v>
      </c>
      <c r="D745">
        <v>156</v>
      </c>
      <c r="E745">
        <v>21</v>
      </c>
      <c r="F745">
        <v>10</v>
      </c>
      <c r="G745">
        <v>154</v>
      </c>
      <c r="H745">
        <v>80</v>
      </c>
      <c r="I745">
        <v>573</v>
      </c>
      <c r="J745">
        <v>-534</v>
      </c>
      <c r="K745">
        <v>2</v>
      </c>
      <c r="L745">
        <v>0</v>
      </c>
      <c r="M745">
        <v>0</v>
      </c>
      <c r="N745">
        <v>0</v>
      </c>
      <c r="O745">
        <v>116</v>
      </c>
      <c r="P745">
        <v>161</v>
      </c>
      <c r="Q745">
        <v>270</v>
      </c>
      <c r="R745">
        <v>5</v>
      </c>
      <c r="S745">
        <v>231</v>
      </c>
      <c r="T745">
        <v>581</v>
      </c>
      <c r="U745">
        <v>759</v>
      </c>
      <c r="V745">
        <v>288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1168</v>
      </c>
      <c r="B746" t="s">
        <v>685</v>
      </c>
      <c r="C746">
        <v>0</v>
      </c>
      <c r="D746">
        <v>156</v>
      </c>
      <c r="E746">
        <v>21</v>
      </c>
      <c r="F746">
        <v>10</v>
      </c>
      <c r="G746">
        <v>154</v>
      </c>
      <c r="H746">
        <v>80</v>
      </c>
      <c r="I746">
        <v>573</v>
      </c>
      <c r="J746">
        <v>-534</v>
      </c>
      <c r="K746">
        <v>2</v>
      </c>
      <c r="L746">
        <v>0</v>
      </c>
      <c r="M746">
        <v>0</v>
      </c>
      <c r="N746">
        <v>0</v>
      </c>
      <c r="O746">
        <v>116</v>
      </c>
      <c r="P746">
        <v>161</v>
      </c>
      <c r="Q746">
        <v>270</v>
      </c>
      <c r="R746">
        <v>5</v>
      </c>
      <c r="S746">
        <v>231</v>
      </c>
      <c r="T746">
        <v>581</v>
      </c>
      <c r="U746">
        <v>759</v>
      </c>
      <c r="V746">
        <v>288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1168</v>
      </c>
      <c r="B747" t="s">
        <v>685</v>
      </c>
      <c r="C747">
        <v>0</v>
      </c>
      <c r="D747">
        <v>156</v>
      </c>
      <c r="E747">
        <v>21</v>
      </c>
      <c r="F747">
        <v>10</v>
      </c>
      <c r="G747">
        <v>154</v>
      </c>
      <c r="H747">
        <v>80</v>
      </c>
      <c r="I747">
        <v>573</v>
      </c>
      <c r="J747">
        <v>-534</v>
      </c>
      <c r="K747">
        <v>2</v>
      </c>
      <c r="L747">
        <v>0</v>
      </c>
      <c r="M747">
        <v>0</v>
      </c>
      <c r="N747">
        <v>0</v>
      </c>
      <c r="O747">
        <v>116</v>
      </c>
      <c r="P747">
        <v>161</v>
      </c>
      <c r="Q747">
        <v>270</v>
      </c>
      <c r="R747">
        <v>5</v>
      </c>
      <c r="S747">
        <v>231</v>
      </c>
      <c r="T747">
        <v>581</v>
      </c>
      <c r="U747">
        <v>759</v>
      </c>
      <c r="V747">
        <v>288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1168</v>
      </c>
      <c r="B748" t="s">
        <v>685</v>
      </c>
      <c r="C748">
        <v>0</v>
      </c>
      <c r="D748">
        <v>156</v>
      </c>
      <c r="E748">
        <v>21</v>
      </c>
      <c r="F748">
        <v>10</v>
      </c>
      <c r="G748">
        <v>154</v>
      </c>
      <c r="H748">
        <v>80</v>
      </c>
      <c r="I748">
        <v>573</v>
      </c>
      <c r="J748">
        <v>-534</v>
      </c>
      <c r="K748">
        <v>2</v>
      </c>
      <c r="L748">
        <v>0</v>
      </c>
      <c r="M748">
        <v>0</v>
      </c>
      <c r="N748">
        <v>0</v>
      </c>
      <c r="O748">
        <v>116</v>
      </c>
      <c r="P748">
        <v>161</v>
      </c>
      <c r="Q748">
        <v>270</v>
      </c>
      <c r="R748">
        <v>5</v>
      </c>
      <c r="S748">
        <v>231</v>
      </c>
      <c r="T748">
        <v>581</v>
      </c>
      <c r="U748">
        <v>759</v>
      </c>
      <c r="V748">
        <v>288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1168</v>
      </c>
      <c r="B749" t="s">
        <v>685</v>
      </c>
      <c r="C749">
        <v>0</v>
      </c>
      <c r="D749">
        <v>156</v>
      </c>
      <c r="E749">
        <v>21</v>
      </c>
      <c r="F749">
        <v>10</v>
      </c>
      <c r="G749">
        <v>154</v>
      </c>
      <c r="H749">
        <v>80</v>
      </c>
      <c r="I749">
        <v>573</v>
      </c>
      <c r="J749">
        <v>-534</v>
      </c>
      <c r="K749">
        <v>2</v>
      </c>
      <c r="L749">
        <v>0</v>
      </c>
      <c r="M749">
        <v>0</v>
      </c>
      <c r="N749">
        <v>0</v>
      </c>
      <c r="O749">
        <v>116</v>
      </c>
      <c r="P749">
        <v>161</v>
      </c>
      <c r="Q749">
        <v>270</v>
      </c>
      <c r="R749">
        <v>5</v>
      </c>
      <c r="S749">
        <v>231</v>
      </c>
      <c r="T749">
        <v>581</v>
      </c>
      <c r="U749">
        <v>759</v>
      </c>
      <c r="V749">
        <v>288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1168</v>
      </c>
      <c r="B750" t="s">
        <v>685</v>
      </c>
      <c r="C750">
        <v>0</v>
      </c>
      <c r="D750">
        <v>156</v>
      </c>
      <c r="E750">
        <v>21</v>
      </c>
      <c r="F750">
        <v>10</v>
      </c>
      <c r="G750">
        <v>154</v>
      </c>
      <c r="H750">
        <v>80</v>
      </c>
      <c r="I750">
        <v>573</v>
      </c>
      <c r="J750">
        <v>-534</v>
      </c>
      <c r="K750">
        <v>2</v>
      </c>
      <c r="L750">
        <v>0</v>
      </c>
      <c r="M750">
        <v>0</v>
      </c>
      <c r="N750">
        <v>0</v>
      </c>
      <c r="O750">
        <v>116</v>
      </c>
      <c r="P750">
        <v>161</v>
      </c>
      <c r="Q750">
        <v>270</v>
      </c>
      <c r="R750">
        <v>5</v>
      </c>
      <c r="S750">
        <v>231</v>
      </c>
      <c r="T750">
        <v>581</v>
      </c>
      <c r="U750">
        <v>759</v>
      </c>
      <c r="V750">
        <v>288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1168</v>
      </c>
      <c r="B751" t="s">
        <v>685</v>
      </c>
      <c r="C751">
        <v>0</v>
      </c>
      <c r="D751">
        <v>156</v>
      </c>
      <c r="E751">
        <v>21</v>
      </c>
      <c r="F751">
        <v>10</v>
      </c>
      <c r="G751">
        <v>154</v>
      </c>
      <c r="H751">
        <v>80</v>
      </c>
      <c r="I751">
        <v>573</v>
      </c>
      <c r="J751">
        <v>-534</v>
      </c>
      <c r="K751">
        <v>2</v>
      </c>
      <c r="L751">
        <v>0</v>
      </c>
      <c r="M751">
        <v>0</v>
      </c>
      <c r="N751">
        <v>0</v>
      </c>
      <c r="O751">
        <v>116</v>
      </c>
      <c r="P751">
        <v>161</v>
      </c>
      <c r="Q751">
        <v>270</v>
      </c>
      <c r="R751">
        <v>5</v>
      </c>
      <c r="S751">
        <v>231</v>
      </c>
      <c r="T751">
        <v>581</v>
      </c>
      <c r="U751">
        <v>759</v>
      </c>
      <c r="V751">
        <v>288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1168</v>
      </c>
      <c r="B752" t="s">
        <v>685</v>
      </c>
      <c r="C752">
        <v>0</v>
      </c>
      <c r="D752">
        <v>156</v>
      </c>
      <c r="E752">
        <v>21</v>
      </c>
      <c r="F752">
        <v>10</v>
      </c>
      <c r="G752">
        <v>154</v>
      </c>
      <c r="H752">
        <v>80</v>
      </c>
      <c r="I752">
        <v>573</v>
      </c>
      <c r="J752">
        <v>-534</v>
      </c>
      <c r="K752">
        <v>2</v>
      </c>
      <c r="L752">
        <v>0</v>
      </c>
      <c r="M752">
        <v>0</v>
      </c>
      <c r="N752">
        <v>0</v>
      </c>
      <c r="O752">
        <v>116</v>
      </c>
      <c r="P752">
        <v>161</v>
      </c>
      <c r="Q752">
        <v>270</v>
      </c>
      <c r="R752">
        <v>5</v>
      </c>
      <c r="S752">
        <v>231</v>
      </c>
      <c r="T752">
        <v>581</v>
      </c>
      <c r="U752">
        <v>759</v>
      </c>
      <c r="V752">
        <v>288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1168</v>
      </c>
      <c r="B753" t="s">
        <v>685</v>
      </c>
      <c r="C753">
        <v>0</v>
      </c>
      <c r="D753">
        <v>156</v>
      </c>
      <c r="E753">
        <v>21</v>
      </c>
      <c r="F753">
        <v>10</v>
      </c>
      <c r="G753">
        <v>154</v>
      </c>
      <c r="H753">
        <v>80</v>
      </c>
      <c r="I753">
        <v>573</v>
      </c>
      <c r="J753">
        <v>-534</v>
      </c>
      <c r="K753">
        <v>2</v>
      </c>
      <c r="L753">
        <v>0</v>
      </c>
      <c r="M753">
        <v>0</v>
      </c>
      <c r="N753">
        <v>0</v>
      </c>
      <c r="O753">
        <v>116</v>
      </c>
      <c r="P753">
        <v>161</v>
      </c>
      <c r="Q753">
        <v>270</v>
      </c>
      <c r="R753">
        <v>5</v>
      </c>
      <c r="S753">
        <v>231</v>
      </c>
      <c r="T753">
        <v>581</v>
      </c>
      <c r="U753">
        <v>759</v>
      </c>
      <c r="V753">
        <v>288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1168</v>
      </c>
      <c r="B754" t="s">
        <v>685</v>
      </c>
      <c r="C754">
        <v>0</v>
      </c>
      <c r="D754">
        <v>156</v>
      </c>
      <c r="E754">
        <v>21</v>
      </c>
      <c r="F754">
        <v>10</v>
      </c>
      <c r="G754">
        <v>154</v>
      </c>
      <c r="H754">
        <v>80</v>
      </c>
      <c r="I754">
        <v>573</v>
      </c>
      <c r="J754">
        <v>-534</v>
      </c>
      <c r="K754">
        <v>2</v>
      </c>
      <c r="L754">
        <v>0</v>
      </c>
      <c r="M754">
        <v>0</v>
      </c>
      <c r="N754">
        <v>0</v>
      </c>
      <c r="O754">
        <v>116</v>
      </c>
      <c r="P754">
        <v>161</v>
      </c>
      <c r="Q754">
        <v>270</v>
      </c>
      <c r="R754">
        <v>5</v>
      </c>
      <c r="S754">
        <v>231</v>
      </c>
      <c r="T754">
        <v>581</v>
      </c>
      <c r="U754">
        <v>759</v>
      </c>
      <c r="V754">
        <v>288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1168</v>
      </c>
      <c r="B755" t="s">
        <v>685</v>
      </c>
      <c r="C755">
        <v>0</v>
      </c>
      <c r="D755">
        <v>156</v>
      </c>
      <c r="E755">
        <v>21</v>
      </c>
      <c r="F755">
        <v>10</v>
      </c>
      <c r="G755">
        <v>154</v>
      </c>
      <c r="H755">
        <v>80</v>
      </c>
      <c r="I755">
        <v>573</v>
      </c>
      <c r="J755">
        <v>-534</v>
      </c>
      <c r="K755">
        <v>2</v>
      </c>
      <c r="L755">
        <v>0</v>
      </c>
      <c r="M755">
        <v>0</v>
      </c>
      <c r="N755">
        <v>0</v>
      </c>
      <c r="O755">
        <v>116</v>
      </c>
      <c r="P755">
        <v>161</v>
      </c>
      <c r="Q755">
        <v>270</v>
      </c>
      <c r="R755">
        <v>5</v>
      </c>
      <c r="S755">
        <v>231</v>
      </c>
      <c r="T755">
        <v>581</v>
      </c>
      <c r="U755">
        <v>759</v>
      </c>
      <c r="V755">
        <v>288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1168</v>
      </c>
      <c r="B756" t="s">
        <v>685</v>
      </c>
      <c r="C756">
        <v>0</v>
      </c>
      <c r="D756">
        <v>156</v>
      </c>
      <c r="E756">
        <v>21</v>
      </c>
      <c r="F756">
        <v>10</v>
      </c>
      <c r="G756">
        <v>154</v>
      </c>
      <c r="H756">
        <v>80</v>
      </c>
      <c r="I756">
        <v>573</v>
      </c>
      <c r="J756">
        <v>-534</v>
      </c>
      <c r="K756">
        <v>2</v>
      </c>
      <c r="L756">
        <v>0</v>
      </c>
      <c r="M756">
        <v>0</v>
      </c>
      <c r="N756">
        <v>0</v>
      </c>
      <c r="O756">
        <v>116</v>
      </c>
      <c r="P756">
        <v>161</v>
      </c>
      <c r="Q756">
        <v>270</v>
      </c>
      <c r="R756">
        <v>5</v>
      </c>
      <c r="S756">
        <v>231</v>
      </c>
      <c r="T756">
        <v>581</v>
      </c>
      <c r="U756">
        <v>759</v>
      </c>
      <c r="V756">
        <v>288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1168</v>
      </c>
      <c r="B757" t="s">
        <v>685</v>
      </c>
      <c r="C757">
        <v>0</v>
      </c>
      <c r="D757">
        <v>156</v>
      </c>
      <c r="E757">
        <v>21</v>
      </c>
      <c r="F757">
        <v>10</v>
      </c>
      <c r="G757">
        <v>154</v>
      </c>
      <c r="H757">
        <v>80</v>
      </c>
      <c r="I757">
        <v>573</v>
      </c>
      <c r="J757">
        <v>-534</v>
      </c>
      <c r="K757">
        <v>2</v>
      </c>
      <c r="L757">
        <v>0</v>
      </c>
      <c r="M757">
        <v>0</v>
      </c>
      <c r="N757">
        <v>0</v>
      </c>
      <c r="O757">
        <v>116</v>
      </c>
      <c r="P757">
        <v>161</v>
      </c>
      <c r="Q757">
        <v>270</v>
      </c>
      <c r="R757">
        <v>5</v>
      </c>
      <c r="S757">
        <v>231</v>
      </c>
      <c r="T757">
        <v>581</v>
      </c>
      <c r="U757">
        <v>759</v>
      </c>
      <c r="V757">
        <v>288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1168</v>
      </c>
      <c r="B758" t="s">
        <v>685</v>
      </c>
      <c r="C758">
        <v>0</v>
      </c>
      <c r="D758">
        <v>156</v>
      </c>
      <c r="E758">
        <v>21</v>
      </c>
      <c r="F758">
        <v>10</v>
      </c>
      <c r="G758">
        <v>154</v>
      </c>
      <c r="H758">
        <v>80</v>
      </c>
      <c r="I758">
        <v>573</v>
      </c>
      <c r="J758">
        <v>-534</v>
      </c>
      <c r="K758">
        <v>2</v>
      </c>
      <c r="L758">
        <v>0</v>
      </c>
      <c r="M758">
        <v>0</v>
      </c>
      <c r="N758">
        <v>0</v>
      </c>
      <c r="O758">
        <v>116</v>
      </c>
      <c r="P758">
        <v>161</v>
      </c>
      <c r="Q758">
        <v>270</v>
      </c>
      <c r="R758">
        <v>5</v>
      </c>
      <c r="S758">
        <v>231</v>
      </c>
      <c r="T758">
        <v>581</v>
      </c>
      <c r="U758">
        <v>759</v>
      </c>
      <c r="V758">
        <v>288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1169</v>
      </c>
      <c r="B759" t="s">
        <v>686</v>
      </c>
      <c r="C759">
        <v>28</v>
      </c>
      <c r="D759">
        <v>401</v>
      </c>
      <c r="E759">
        <v>945</v>
      </c>
      <c r="F759">
        <v>625</v>
      </c>
      <c r="G759">
        <v>669</v>
      </c>
      <c r="H759">
        <v>370</v>
      </c>
      <c r="I759">
        <v>1463</v>
      </c>
      <c r="J759">
        <v>994</v>
      </c>
      <c r="K759">
        <v>0</v>
      </c>
      <c r="L759">
        <v>0</v>
      </c>
      <c r="M759">
        <v>0</v>
      </c>
      <c r="N759">
        <v>0</v>
      </c>
      <c r="O759">
        <v>988</v>
      </c>
      <c r="P759">
        <v>2770</v>
      </c>
      <c r="Q759">
        <v>1952</v>
      </c>
      <c r="R759">
        <v>2049</v>
      </c>
      <c r="S759">
        <v>744</v>
      </c>
      <c r="T759">
        <v>891</v>
      </c>
      <c r="U759">
        <v>845</v>
      </c>
      <c r="V759">
        <v>819</v>
      </c>
      <c r="W759">
        <v>582</v>
      </c>
      <c r="X759">
        <v>0</v>
      </c>
      <c r="Y759">
        <v>0</v>
      </c>
      <c r="Z759">
        <v>0</v>
      </c>
    </row>
    <row r="760" spans="1:26" x14ac:dyDescent="0.25">
      <c r="A760">
        <v>1169</v>
      </c>
      <c r="B760" t="s">
        <v>686</v>
      </c>
      <c r="C760">
        <v>28</v>
      </c>
      <c r="D760">
        <v>401</v>
      </c>
      <c r="E760">
        <v>945</v>
      </c>
      <c r="F760">
        <v>625</v>
      </c>
      <c r="G760">
        <v>669</v>
      </c>
      <c r="H760">
        <v>370</v>
      </c>
      <c r="I760">
        <v>1463</v>
      </c>
      <c r="J760">
        <v>994</v>
      </c>
      <c r="K760">
        <v>0</v>
      </c>
      <c r="L760">
        <v>0</v>
      </c>
      <c r="M760">
        <v>0</v>
      </c>
      <c r="N760">
        <v>0</v>
      </c>
      <c r="O760">
        <v>988</v>
      </c>
      <c r="P760">
        <v>2770</v>
      </c>
      <c r="Q760">
        <v>1952</v>
      </c>
      <c r="R760">
        <v>2049</v>
      </c>
      <c r="S760">
        <v>744</v>
      </c>
      <c r="T760">
        <v>891</v>
      </c>
      <c r="U760">
        <v>845</v>
      </c>
      <c r="V760">
        <v>819</v>
      </c>
      <c r="W760">
        <v>582</v>
      </c>
      <c r="X760">
        <v>0</v>
      </c>
      <c r="Y760">
        <v>0</v>
      </c>
      <c r="Z760">
        <v>0</v>
      </c>
    </row>
    <row r="761" spans="1:26" x14ac:dyDescent="0.25">
      <c r="A761">
        <v>1169</v>
      </c>
      <c r="B761" t="s">
        <v>686</v>
      </c>
      <c r="C761">
        <v>28</v>
      </c>
      <c r="D761">
        <v>401</v>
      </c>
      <c r="E761">
        <v>945</v>
      </c>
      <c r="F761">
        <v>625</v>
      </c>
      <c r="G761">
        <v>669</v>
      </c>
      <c r="H761">
        <v>370</v>
      </c>
      <c r="I761">
        <v>1463</v>
      </c>
      <c r="J761">
        <v>994</v>
      </c>
      <c r="K761">
        <v>0</v>
      </c>
      <c r="L761">
        <v>0</v>
      </c>
      <c r="M761">
        <v>0</v>
      </c>
      <c r="N761">
        <v>0</v>
      </c>
      <c r="O761">
        <v>988</v>
      </c>
      <c r="P761">
        <v>2770</v>
      </c>
      <c r="Q761">
        <v>1952</v>
      </c>
      <c r="R761">
        <v>2049</v>
      </c>
      <c r="S761">
        <v>744</v>
      </c>
      <c r="T761">
        <v>891</v>
      </c>
      <c r="U761">
        <v>845</v>
      </c>
      <c r="V761">
        <v>819</v>
      </c>
      <c r="W761">
        <v>582</v>
      </c>
      <c r="X761">
        <v>0</v>
      </c>
      <c r="Y761">
        <v>0</v>
      </c>
      <c r="Z761">
        <v>0</v>
      </c>
    </row>
    <row r="762" spans="1:26" x14ac:dyDescent="0.25">
      <c r="A762">
        <v>1169</v>
      </c>
      <c r="B762" t="s">
        <v>686</v>
      </c>
      <c r="C762">
        <v>28</v>
      </c>
      <c r="D762">
        <v>401</v>
      </c>
      <c r="E762">
        <v>945</v>
      </c>
      <c r="F762">
        <v>625</v>
      </c>
      <c r="G762">
        <v>669</v>
      </c>
      <c r="H762">
        <v>370</v>
      </c>
      <c r="I762">
        <v>1463</v>
      </c>
      <c r="J762">
        <v>994</v>
      </c>
      <c r="K762">
        <v>0</v>
      </c>
      <c r="L762">
        <v>0</v>
      </c>
      <c r="M762">
        <v>0</v>
      </c>
      <c r="N762">
        <v>0</v>
      </c>
      <c r="O762">
        <v>988</v>
      </c>
      <c r="P762">
        <v>2770</v>
      </c>
      <c r="Q762">
        <v>1952</v>
      </c>
      <c r="R762">
        <v>2049</v>
      </c>
      <c r="S762">
        <v>744</v>
      </c>
      <c r="T762">
        <v>891</v>
      </c>
      <c r="U762">
        <v>845</v>
      </c>
      <c r="V762">
        <v>819</v>
      </c>
      <c r="W762">
        <v>582</v>
      </c>
      <c r="X762">
        <v>0</v>
      </c>
      <c r="Y762">
        <v>0</v>
      </c>
      <c r="Z762">
        <v>0</v>
      </c>
    </row>
    <row r="763" spans="1:26" x14ac:dyDescent="0.25">
      <c r="A763">
        <v>1169</v>
      </c>
      <c r="B763" t="s">
        <v>686</v>
      </c>
      <c r="C763">
        <v>28</v>
      </c>
      <c r="D763">
        <v>401</v>
      </c>
      <c r="E763">
        <v>945</v>
      </c>
      <c r="F763">
        <v>625</v>
      </c>
      <c r="G763">
        <v>669</v>
      </c>
      <c r="H763">
        <v>370</v>
      </c>
      <c r="I763">
        <v>1463</v>
      </c>
      <c r="J763">
        <v>994</v>
      </c>
      <c r="K763">
        <v>0</v>
      </c>
      <c r="L763">
        <v>0</v>
      </c>
      <c r="M763">
        <v>0</v>
      </c>
      <c r="N763">
        <v>0</v>
      </c>
      <c r="O763">
        <v>988</v>
      </c>
      <c r="P763">
        <v>2770</v>
      </c>
      <c r="Q763">
        <v>1952</v>
      </c>
      <c r="R763">
        <v>2049</v>
      </c>
      <c r="S763">
        <v>744</v>
      </c>
      <c r="T763">
        <v>891</v>
      </c>
      <c r="U763">
        <v>845</v>
      </c>
      <c r="V763">
        <v>819</v>
      </c>
      <c r="W763">
        <v>582</v>
      </c>
      <c r="X763">
        <v>0</v>
      </c>
      <c r="Y763">
        <v>0</v>
      </c>
      <c r="Z763">
        <v>0</v>
      </c>
    </row>
    <row r="764" spans="1:26" x14ac:dyDescent="0.25">
      <c r="A764">
        <v>1169</v>
      </c>
      <c r="B764" t="s">
        <v>686</v>
      </c>
      <c r="C764">
        <v>28</v>
      </c>
      <c r="D764">
        <v>401</v>
      </c>
      <c r="E764">
        <v>945</v>
      </c>
      <c r="F764">
        <v>625</v>
      </c>
      <c r="G764">
        <v>669</v>
      </c>
      <c r="H764">
        <v>370</v>
      </c>
      <c r="I764">
        <v>1463</v>
      </c>
      <c r="J764">
        <v>994</v>
      </c>
      <c r="K764">
        <v>0</v>
      </c>
      <c r="L764">
        <v>0</v>
      </c>
      <c r="M764">
        <v>0</v>
      </c>
      <c r="N764">
        <v>0</v>
      </c>
      <c r="O764">
        <v>988</v>
      </c>
      <c r="P764">
        <v>2770</v>
      </c>
      <c r="Q764">
        <v>1952</v>
      </c>
      <c r="R764">
        <v>2049</v>
      </c>
      <c r="S764">
        <v>744</v>
      </c>
      <c r="T764">
        <v>891</v>
      </c>
      <c r="U764">
        <v>845</v>
      </c>
      <c r="V764">
        <v>819</v>
      </c>
      <c r="W764">
        <v>582</v>
      </c>
      <c r="X764">
        <v>0</v>
      </c>
      <c r="Y764">
        <v>0</v>
      </c>
      <c r="Z764">
        <v>0</v>
      </c>
    </row>
    <row r="765" spans="1:26" x14ac:dyDescent="0.25">
      <c r="A765">
        <v>1169</v>
      </c>
      <c r="B765" t="s">
        <v>686</v>
      </c>
      <c r="C765">
        <v>28</v>
      </c>
      <c r="D765">
        <v>401</v>
      </c>
      <c r="E765">
        <v>945</v>
      </c>
      <c r="F765">
        <v>625</v>
      </c>
      <c r="G765">
        <v>669</v>
      </c>
      <c r="H765">
        <v>370</v>
      </c>
      <c r="I765">
        <v>1463</v>
      </c>
      <c r="J765">
        <v>994</v>
      </c>
      <c r="K765">
        <v>0</v>
      </c>
      <c r="L765">
        <v>0</v>
      </c>
      <c r="M765">
        <v>0</v>
      </c>
      <c r="N765">
        <v>0</v>
      </c>
      <c r="O765">
        <v>988</v>
      </c>
      <c r="P765">
        <v>2770</v>
      </c>
      <c r="Q765">
        <v>1952</v>
      </c>
      <c r="R765">
        <v>2049</v>
      </c>
      <c r="S765">
        <v>744</v>
      </c>
      <c r="T765">
        <v>891</v>
      </c>
      <c r="U765">
        <v>845</v>
      </c>
      <c r="V765">
        <v>819</v>
      </c>
      <c r="W765">
        <v>582</v>
      </c>
      <c r="X765">
        <v>0</v>
      </c>
      <c r="Y765">
        <v>0</v>
      </c>
      <c r="Z765">
        <v>0</v>
      </c>
    </row>
    <row r="766" spans="1:26" x14ac:dyDescent="0.25">
      <c r="A766">
        <v>1169</v>
      </c>
      <c r="B766" t="s">
        <v>686</v>
      </c>
      <c r="C766">
        <v>28</v>
      </c>
      <c r="D766">
        <v>401</v>
      </c>
      <c r="E766">
        <v>945</v>
      </c>
      <c r="F766">
        <v>625</v>
      </c>
      <c r="G766">
        <v>669</v>
      </c>
      <c r="H766">
        <v>370</v>
      </c>
      <c r="I766">
        <v>1463</v>
      </c>
      <c r="J766">
        <v>994</v>
      </c>
      <c r="K766">
        <v>0</v>
      </c>
      <c r="L766">
        <v>0</v>
      </c>
      <c r="M766">
        <v>0</v>
      </c>
      <c r="N766">
        <v>0</v>
      </c>
      <c r="O766">
        <v>988</v>
      </c>
      <c r="P766">
        <v>2770</v>
      </c>
      <c r="Q766">
        <v>1952</v>
      </c>
      <c r="R766">
        <v>2049</v>
      </c>
      <c r="S766">
        <v>744</v>
      </c>
      <c r="T766">
        <v>891</v>
      </c>
      <c r="U766">
        <v>845</v>
      </c>
      <c r="V766">
        <v>819</v>
      </c>
      <c r="W766">
        <v>582</v>
      </c>
      <c r="X766">
        <v>0</v>
      </c>
      <c r="Y766">
        <v>0</v>
      </c>
      <c r="Z766">
        <v>0</v>
      </c>
    </row>
    <row r="767" spans="1:26" x14ac:dyDescent="0.25">
      <c r="A767">
        <v>1169</v>
      </c>
      <c r="B767" t="s">
        <v>686</v>
      </c>
      <c r="C767">
        <v>28</v>
      </c>
      <c r="D767">
        <v>401</v>
      </c>
      <c r="E767">
        <v>945</v>
      </c>
      <c r="F767">
        <v>625</v>
      </c>
      <c r="G767">
        <v>669</v>
      </c>
      <c r="H767">
        <v>370</v>
      </c>
      <c r="I767">
        <v>1463</v>
      </c>
      <c r="J767">
        <v>994</v>
      </c>
      <c r="K767">
        <v>0</v>
      </c>
      <c r="L767">
        <v>0</v>
      </c>
      <c r="M767">
        <v>0</v>
      </c>
      <c r="N767">
        <v>0</v>
      </c>
      <c r="O767">
        <v>988</v>
      </c>
      <c r="P767">
        <v>2770</v>
      </c>
      <c r="Q767">
        <v>1952</v>
      </c>
      <c r="R767">
        <v>2049</v>
      </c>
      <c r="S767">
        <v>744</v>
      </c>
      <c r="T767">
        <v>891</v>
      </c>
      <c r="U767">
        <v>845</v>
      </c>
      <c r="V767">
        <v>819</v>
      </c>
      <c r="W767">
        <v>582</v>
      </c>
      <c r="X767">
        <v>0</v>
      </c>
      <c r="Y767">
        <v>0</v>
      </c>
      <c r="Z767">
        <v>0</v>
      </c>
    </row>
    <row r="768" spans="1:26" x14ac:dyDescent="0.25">
      <c r="A768">
        <v>1169</v>
      </c>
      <c r="B768" t="s">
        <v>686</v>
      </c>
      <c r="C768">
        <v>28</v>
      </c>
      <c r="D768">
        <v>401</v>
      </c>
      <c r="E768">
        <v>945</v>
      </c>
      <c r="F768">
        <v>625</v>
      </c>
      <c r="G768">
        <v>669</v>
      </c>
      <c r="H768">
        <v>370</v>
      </c>
      <c r="I768">
        <v>1463</v>
      </c>
      <c r="J768">
        <v>994</v>
      </c>
      <c r="K768">
        <v>0</v>
      </c>
      <c r="L768">
        <v>0</v>
      </c>
      <c r="M768">
        <v>0</v>
      </c>
      <c r="N768">
        <v>0</v>
      </c>
      <c r="O768">
        <v>988</v>
      </c>
      <c r="P768">
        <v>2770</v>
      </c>
      <c r="Q768">
        <v>1952</v>
      </c>
      <c r="R768">
        <v>2049</v>
      </c>
      <c r="S768">
        <v>744</v>
      </c>
      <c r="T768">
        <v>891</v>
      </c>
      <c r="U768">
        <v>845</v>
      </c>
      <c r="V768">
        <v>819</v>
      </c>
      <c r="W768">
        <v>582</v>
      </c>
      <c r="X768">
        <v>0</v>
      </c>
      <c r="Y768">
        <v>0</v>
      </c>
      <c r="Z768">
        <v>0</v>
      </c>
    </row>
    <row r="769" spans="1:26" x14ac:dyDescent="0.25">
      <c r="A769">
        <v>1169</v>
      </c>
      <c r="B769" t="s">
        <v>686</v>
      </c>
      <c r="C769">
        <v>28</v>
      </c>
      <c r="D769">
        <v>401</v>
      </c>
      <c r="E769">
        <v>945</v>
      </c>
      <c r="F769">
        <v>625</v>
      </c>
      <c r="G769">
        <v>669</v>
      </c>
      <c r="H769">
        <v>370</v>
      </c>
      <c r="I769">
        <v>1463</v>
      </c>
      <c r="J769">
        <v>994</v>
      </c>
      <c r="K769">
        <v>0</v>
      </c>
      <c r="L769">
        <v>0</v>
      </c>
      <c r="M769">
        <v>0</v>
      </c>
      <c r="N769">
        <v>0</v>
      </c>
      <c r="O769">
        <v>988</v>
      </c>
      <c r="P769">
        <v>2770</v>
      </c>
      <c r="Q769">
        <v>1952</v>
      </c>
      <c r="R769">
        <v>2049</v>
      </c>
      <c r="S769">
        <v>744</v>
      </c>
      <c r="T769">
        <v>891</v>
      </c>
      <c r="U769">
        <v>845</v>
      </c>
      <c r="V769">
        <v>819</v>
      </c>
      <c r="W769">
        <v>582</v>
      </c>
      <c r="X769">
        <v>0</v>
      </c>
      <c r="Y769">
        <v>0</v>
      </c>
      <c r="Z769">
        <v>0</v>
      </c>
    </row>
    <row r="770" spans="1:26" x14ac:dyDescent="0.25">
      <c r="A770">
        <v>1169</v>
      </c>
      <c r="B770" t="s">
        <v>686</v>
      </c>
      <c r="C770">
        <v>28</v>
      </c>
      <c r="D770">
        <v>401</v>
      </c>
      <c r="E770">
        <v>945</v>
      </c>
      <c r="F770">
        <v>625</v>
      </c>
      <c r="G770">
        <v>669</v>
      </c>
      <c r="H770">
        <v>370</v>
      </c>
      <c r="I770">
        <v>1463</v>
      </c>
      <c r="J770">
        <v>994</v>
      </c>
      <c r="K770">
        <v>0</v>
      </c>
      <c r="L770">
        <v>0</v>
      </c>
      <c r="M770">
        <v>0</v>
      </c>
      <c r="N770">
        <v>0</v>
      </c>
      <c r="O770">
        <v>988</v>
      </c>
      <c r="P770">
        <v>2770</v>
      </c>
      <c r="Q770">
        <v>1952</v>
      </c>
      <c r="R770">
        <v>2049</v>
      </c>
      <c r="S770">
        <v>744</v>
      </c>
      <c r="T770">
        <v>891</v>
      </c>
      <c r="U770">
        <v>845</v>
      </c>
      <c r="V770">
        <v>819</v>
      </c>
      <c r="W770">
        <v>582</v>
      </c>
      <c r="X770">
        <v>0</v>
      </c>
      <c r="Y770">
        <v>0</v>
      </c>
      <c r="Z770">
        <v>0</v>
      </c>
    </row>
    <row r="771" spans="1:26" x14ac:dyDescent="0.25">
      <c r="A771">
        <v>1169</v>
      </c>
      <c r="B771" t="s">
        <v>686</v>
      </c>
      <c r="C771">
        <v>28</v>
      </c>
      <c r="D771">
        <v>401</v>
      </c>
      <c r="E771">
        <v>945</v>
      </c>
      <c r="F771">
        <v>625</v>
      </c>
      <c r="G771">
        <v>669</v>
      </c>
      <c r="H771">
        <v>370</v>
      </c>
      <c r="I771">
        <v>1463</v>
      </c>
      <c r="J771">
        <v>994</v>
      </c>
      <c r="K771">
        <v>0</v>
      </c>
      <c r="L771">
        <v>0</v>
      </c>
      <c r="M771">
        <v>0</v>
      </c>
      <c r="N771">
        <v>0</v>
      </c>
      <c r="O771">
        <v>988</v>
      </c>
      <c r="P771">
        <v>2770</v>
      </c>
      <c r="Q771">
        <v>1952</v>
      </c>
      <c r="R771">
        <v>2049</v>
      </c>
      <c r="S771">
        <v>744</v>
      </c>
      <c r="T771">
        <v>891</v>
      </c>
      <c r="U771">
        <v>845</v>
      </c>
      <c r="V771">
        <v>819</v>
      </c>
      <c r="W771">
        <v>582</v>
      </c>
      <c r="X771">
        <v>0</v>
      </c>
      <c r="Y771">
        <v>0</v>
      </c>
      <c r="Z771">
        <v>0</v>
      </c>
    </row>
    <row r="772" spans="1:26" x14ac:dyDescent="0.25">
      <c r="A772">
        <v>1169</v>
      </c>
      <c r="B772" t="s">
        <v>686</v>
      </c>
      <c r="C772">
        <v>28</v>
      </c>
      <c r="D772">
        <v>401</v>
      </c>
      <c r="E772">
        <v>945</v>
      </c>
      <c r="F772">
        <v>625</v>
      </c>
      <c r="G772">
        <v>669</v>
      </c>
      <c r="H772">
        <v>370</v>
      </c>
      <c r="I772">
        <v>1463</v>
      </c>
      <c r="J772">
        <v>994</v>
      </c>
      <c r="K772">
        <v>0</v>
      </c>
      <c r="L772">
        <v>0</v>
      </c>
      <c r="M772">
        <v>0</v>
      </c>
      <c r="N772">
        <v>0</v>
      </c>
      <c r="O772">
        <v>988</v>
      </c>
      <c r="P772">
        <v>2770</v>
      </c>
      <c r="Q772">
        <v>1952</v>
      </c>
      <c r="R772">
        <v>2049</v>
      </c>
      <c r="S772">
        <v>744</v>
      </c>
      <c r="T772">
        <v>891</v>
      </c>
      <c r="U772">
        <v>845</v>
      </c>
      <c r="V772">
        <v>819</v>
      </c>
      <c r="W772">
        <v>582</v>
      </c>
      <c r="X772">
        <v>0</v>
      </c>
      <c r="Y772">
        <v>0</v>
      </c>
      <c r="Z772">
        <v>0</v>
      </c>
    </row>
    <row r="773" spans="1:26" x14ac:dyDescent="0.25">
      <c r="A773">
        <v>1169</v>
      </c>
      <c r="B773" t="s">
        <v>686</v>
      </c>
      <c r="C773">
        <v>28</v>
      </c>
      <c r="D773">
        <v>401</v>
      </c>
      <c r="E773">
        <v>945</v>
      </c>
      <c r="F773">
        <v>625</v>
      </c>
      <c r="G773">
        <v>669</v>
      </c>
      <c r="H773">
        <v>370</v>
      </c>
      <c r="I773">
        <v>1463</v>
      </c>
      <c r="J773">
        <v>994</v>
      </c>
      <c r="K773">
        <v>0</v>
      </c>
      <c r="L773">
        <v>0</v>
      </c>
      <c r="M773">
        <v>0</v>
      </c>
      <c r="N773">
        <v>0</v>
      </c>
      <c r="O773">
        <v>988</v>
      </c>
      <c r="P773">
        <v>2770</v>
      </c>
      <c r="Q773">
        <v>1952</v>
      </c>
      <c r="R773">
        <v>2049</v>
      </c>
      <c r="S773">
        <v>744</v>
      </c>
      <c r="T773">
        <v>891</v>
      </c>
      <c r="U773">
        <v>845</v>
      </c>
      <c r="V773">
        <v>819</v>
      </c>
      <c r="W773">
        <v>582</v>
      </c>
      <c r="X773">
        <v>0</v>
      </c>
      <c r="Y773">
        <v>0</v>
      </c>
      <c r="Z773">
        <v>0</v>
      </c>
    </row>
    <row r="774" spans="1:26" x14ac:dyDescent="0.25">
      <c r="A774">
        <v>1169</v>
      </c>
      <c r="B774" t="s">
        <v>686</v>
      </c>
      <c r="C774">
        <v>28</v>
      </c>
      <c r="D774">
        <v>401</v>
      </c>
      <c r="E774">
        <v>945</v>
      </c>
      <c r="F774">
        <v>625</v>
      </c>
      <c r="G774">
        <v>669</v>
      </c>
      <c r="H774">
        <v>370</v>
      </c>
      <c r="I774">
        <v>1463</v>
      </c>
      <c r="J774">
        <v>994</v>
      </c>
      <c r="K774">
        <v>0</v>
      </c>
      <c r="L774">
        <v>0</v>
      </c>
      <c r="M774">
        <v>0</v>
      </c>
      <c r="N774">
        <v>0</v>
      </c>
      <c r="O774">
        <v>988</v>
      </c>
      <c r="P774">
        <v>2770</v>
      </c>
      <c r="Q774">
        <v>1952</v>
      </c>
      <c r="R774">
        <v>2049</v>
      </c>
      <c r="S774">
        <v>744</v>
      </c>
      <c r="T774">
        <v>891</v>
      </c>
      <c r="U774">
        <v>845</v>
      </c>
      <c r="V774">
        <v>819</v>
      </c>
      <c r="W774">
        <v>582</v>
      </c>
      <c r="X774">
        <v>0</v>
      </c>
      <c r="Y774">
        <v>0</v>
      </c>
      <c r="Z774">
        <v>0</v>
      </c>
    </row>
    <row r="775" spans="1:26" x14ac:dyDescent="0.25">
      <c r="A775">
        <v>1170</v>
      </c>
      <c r="B775" t="s">
        <v>687</v>
      </c>
      <c r="C775">
        <v>831</v>
      </c>
      <c r="D775">
        <v>1582</v>
      </c>
      <c r="E775">
        <v>1003</v>
      </c>
      <c r="F775">
        <v>567</v>
      </c>
      <c r="G775">
        <v>476</v>
      </c>
      <c r="H775">
        <v>562</v>
      </c>
      <c r="I775">
        <v>1798</v>
      </c>
      <c r="J775">
        <v>991</v>
      </c>
      <c r="K775">
        <v>44</v>
      </c>
      <c r="L775">
        <v>0</v>
      </c>
      <c r="M775">
        <v>0</v>
      </c>
      <c r="N775">
        <v>0</v>
      </c>
      <c r="O775">
        <v>928</v>
      </c>
      <c r="P775">
        <v>597</v>
      </c>
      <c r="Q775">
        <v>1886</v>
      </c>
      <c r="R775">
        <v>1464</v>
      </c>
      <c r="S775">
        <v>1104</v>
      </c>
      <c r="T775">
        <v>906</v>
      </c>
      <c r="U775">
        <v>295</v>
      </c>
      <c r="V775">
        <v>1675</v>
      </c>
      <c r="W775">
        <v>323</v>
      </c>
      <c r="X775">
        <v>0</v>
      </c>
      <c r="Y775">
        <v>0</v>
      </c>
      <c r="Z775">
        <v>0</v>
      </c>
    </row>
    <row r="776" spans="1:26" x14ac:dyDescent="0.25">
      <c r="A776">
        <v>1170</v>
      </c>
      <c r="B776" t="s">
        <v>687</v>
      </c>
      <c r="C776">
        <v>831</v>
      </c>
      <c r="D776">
        <v>1582</v>
      </c>
      <c r="E776">
        <v>1003</v>
      </c>
      <c r="F776">
        <v>567</v>
      </c>
      <c r="G776">
        <v>476</v>
      </c>
      <c r="H776">
        <v>562</v>
      </c>
      <c r="I776">
        <v>1798</v>
      </c>
      <c r="J776">
        <v>991</v>
      </c>
      <c r="K776">
        <v>44</v>
      </c>
      <c r="L776">
        <v>0</v>
      </c>
      <c r="M776">
        <v>0</v>
      </c>
      <c r="N776">
        <v>0</v>
      </c>
      <c r="O776">
        <v>928</v>
      </c>
      <c r="P776">
        <v>597</v>
      </c>
      <c r="Q776">
        <v>1886</v>
      </c>
      <c r="R776">
        <v>1464</v>
      </c>
      <c r="S776">
        <v>1104</v>
      </c>
      <c r="T776">
        <v>906</v>
      </c>
      <c r="U776">
        <v>295</v>
      </c>
      <c r="V776">
        <v>1675</v>
      </c>
      <c r="W776">
        <v>323</v>
      </c>
      <c r="X776">
        <v>0</v>
      </c>
      <c r="Y776">
        <v>0</v>
      </c>
      <c r="Z776">
        <v>0</v>
      </c>
    </row>
    <row r="777" spans="1:26" x14ac:dyDescent="0.25">
      <c r="A777">
        <v>1170</v>
      </c>
      <c r="B777" t="s">
        <v>687</v>
      </c>
      <c r="C777">
        <v>831</v>
      </c>
      <c r="D777">
        <v>1582</v>
      </c>
      <c r="E777">
        <v>1003</v>
      </c>
      <c r="F777">
        <v>567</v>
      </c>
      <c r="G777">
        <v>476</v>
      </c>
      <c r="H777">
        <v>562</v>
      </c>
      <c r="I777">
        <v>1798</v>
      </c>
      <c r="J777">
        <v>991</v>
      </c>
      <c r="K777">
        <v>44</v>
      </c>
      <c r="L777">
        <v>0</v>
      </c>
      <c r="M777">
        <v>0</v>
      </c>
      <c r="N777">
        <v>0</v>
      </c>
      <c r="O777">
        <v>928</v>
      </c>
      <c r="P777">
        <v>597</v>
      </c>
      <c r="Q777">
        <v>1886</v>
      </c>
      <c r="R777">
        <v>1464</v>
      </c>
      <c r="S777">
        <v>1104</v>
      </c>
      <c r="T777">
        <v>906</v>
      </c>
      <c r="U777">
        <v>295</v>
      </c>
      <c r="V777">
        <v>1675</v>
      </c>
      <c r="W777">
        <v>323</v>
      </c>
      <c r="X777">
        <v>0</v>
      </c>
      <c r="Y777">
        <v>0</v>
      </c>
      <c r="Z777">
        <v>0</v>
      </c>
    </row>
    <row r="778" spans="1:26" x14ac:dyDescent="0.25">
      <c r="A778">
        <v>1170</v>
      </c>
      <c r="B778" t="s">
        <v>687</v>
      </c>
      <c r="C778">
        <v>831</v>
      </c>
      <c r="D778">
        <v>1582</v>
      </c>
      <c r="E778">
        <v>1003</v>
      </c>
      <c r="F778">
        <v>567</v>
      </c>
      <c r="G778">
        <v>476</v>
      </c>
      <c r="H778">
        <v>562</v>
      </c>
      <c r="I778">
        <v>1798</v>
      </c>
      <c r="J778">
        <v>991</v>
      </c>
      <c r="K778">
        <v>44</v>
      </c>
      <c r="L778">
        <v>0</v>
      </c>
      <c r="M778">
        <v>0</v>
      </c>
      <c r="N778">
        <v>0</v>
      </c>
      <c r="O778">
        <v>928</v>
      </c>
      <c r="P778">
        <v>597</v>
      </c>
      <c r="Q778">
        <v>1886</v>
      </c>
      <c r="R778">
        <v>1464</v>
      </c>
      <c r="S778">
        <v>1104</v>
      </c>
      <c r="T778">
        <v>906</v>
      </c>
      <c r="U778">
        <v>295</v>
      </c>
      <c r="V778">
        <v>1675</v>
      </c>
      <c r="W778">
        <v>323</v>
      </c>
      <c r="X778">
        <v>0</v>
      </c>
      <c r="Y778">
        <v>0</v>
      </c>
      <c r="Z778">
        <v>0</v>
      </c>
    </row>
    <row r="779" spans="1:26" x14ac:dyDescent="0.25">
      <c r="A779">
        <v>1170</v>
      </c>
      <c r="B779" t="s">
        <v>687</v>
      </c>
      <c r="C779">
        <v>831</v>
      </c>
      <c r="D779">
        <v>1582</v>
      </c>
      <c r="E779">
        <v>1003</v>
      </c>
      <c r="F779">
        <v>567</v>
      </c>
      <c r="G779">
        <v>476</v>
      </c>
      <c r="H779">
        <v>562</v>
      </c>
      <c r="I779">
        <v>1798</v>
      </c>
      <c r="J779">
        <v>991</v>
      </c>
      <c r="K779">
        <v>44</v>
      </c>
      <c r="L779">
        <v>0</v>
      </c>
      <c r="M779">
        <v>0</v>
      </c>
      <c r="N779">
        <v>0</v>
      </c>
      <c r="O779">
        <v>928</v>
      </c>
      <c r="P779">
        <v>597</v>
      </c>
      <c r="Q779">
        <v>1886</v>
      </c>
      <c r="R779">
        <v>1464</v>
      </c>
      <c r="S779">
        <v>1104</v>
      </c>
      <c r="T779">
        <v>906</v>
      </c>
      <c r="U779">
        <v>295</v>
      </c>
      <c r="V779">
        <v>1675</v>
      </c>
      <c r="W779">
        <v>323</v>
      </c>
      <c r="X779">
        <v>0</v>
      </c>
      <c r="Y779">
        <v>0</v>
      </c>
      <c r="Z779">
        <v>0</v>
      </c>
    </row>
    <row r="780" spans="1:26" x14ac:dyDescent="0.25">
      <c r="A780">
        <v>1170</v>
      </c>
      <c r="B780" t="s">
        <v>687</v>
      </c>
      <c r="C780">
        <v>831</v>
      </c>
      <c r="D780">
        <v>1582</v>
      </c>
      <c r="E780">
        <v>1003</v>
      </c>
      <c r="F780">
        <v>567</v>
      </c>
      <c r="G780">
        <v>476</v>
      </c>
      <c r="H780">
        <v>562</v>
      </c>
      <c r="I780">
        <v>1798</v>
      </c>
      <c r="J780">
        <v>991</v>
      </c>
      <c r="K780">
        <v>44</v>
      </c>
      <c r="L780">
        <v>0</v>
      </c>
      <c r="M780">
        <v>0</v>
      </c>
      <c r="N780">
        <v>0</v>
      </c>
      <c r="O780">
        <v>928</v>
      </c>
      <c r="P780">
        <v>597</v>
      </c>
      <c r="Q780">
        <v>1886</v>
      </c>
      <c r="R780">
        <v>1464</v>
      </c>
      <c r="S780">
        <v>1104</v>
      </c>
      <c r="T780">
        <v>906</v>
      </c>
      <c r="U780">
        <v>295</v>
      </c>
      <c r="V780">
        <v>1675</v>
      </c>
      <c r="W780">
        <v>323</v>
      </c>
      <c r="X780">
        <v>0</v>
      </c>
      <c r="Y780">
        <v>0</v>
      </c>
      <c r="Z780">
        <v>0</v>
      </c>
    </row>
    <row r="781" spans="1:26" x14ac:dyDescent="0.25">
      <c r="A781">
        <v>1170</v>
      </c>
      <c r="B781" t="s">
        <v>687</v>
      </c>
      <c r="C781">
        <v>831</v>
      </c>
      <c r="D781">
        <v>1582</v>
      </c>
      <c r="E781">
        <v>1003</v>
      </c>
      <c r="F781">
        <v>567</v>
      </c>
      <c r="G781">
        <v>476</v>
      </c>
      <c r="H781">
        <v>562</v>
      </c>
      <c r="I781">
        <v>1798</v>
      </c>
      <c r="J781">
        <v>991</v>
      </c>
      <c r="K781">
        <v>44</v>
      </c>
      <c r="L781">
        <v>0</v>
      </c>
      <c r="M781">
        <v>0</v>
      </c>
      <c r="N781">
        <v>0</v>
      </c>
      <c r="O781">
        <v>928</v>
      </c>
      <c r="P781">
        <v>597</v>
      </c>
      <c r="Q781">
        <v>1886</v>
      </c>
      <c r="R781">
        <v>1464</v>
      </c>
      <c r="S781">
        <v>1104</v>
      </c>
      <c r="T781">
        <v>906</v>
      </c>
      <c r="U781">
        <v>295</v>
      </c>
      <c r="V781">
        <v>1675</v>
      </c>
      <c r="W781">
        <v>323</v>
      </c>
      <c r="X781">
        <v>0</v>
      </c>
      <c r="Y781">
        <v>0</v>
      </c>
      <c r="Z781">
        <v>0</v>
      </c>
    </row>
    <row r="782" spans="1:26" x14ac:dyDescent="0.25">
      <c r="A782">
        <v>1170</v>
      </c>
      <c r="B782" t="s">
        <v>687</v>
      </c>
      <c r="C782">
        <v>831</v>
      </c>
      <c r="D782">
        <v>1582</v>
      </c>
      <c r="E782">
        <v>1003</v>
      </c>
      <c r="F782">
        <v>567</v>
      </c>
      <c r="G782">
        <v>476</v>
      </c>
      <c r="H782">
        <v>562</v>
      </c>
      <c r="I782">
        <v>1798</v>
      </c>
      <c r="J782">
        <v>991</v>
      </c>
      <c r="K782">
        <v>44</v>
      </c>
      <c r="L782">
        <v>0</v>
      </c>
      <c r="M782">
        <v>0</v>
      </c>
      <c r="N782">
        <v>0</v>
      </c>
      <c r="O782">
        <v>928</v>
      </c>
      <c r="P782">
        <v>597</v>
      </c>
      <c r="Q782">
        <v>1886</v>
      </c>
      <c r="R782">
        <v>1464</v>
      </c>
      <c r="S782">
        <v>1104</v>
      </c>
      <c r="T782">
        <v>906</v>
      </c>
      <c r="U782">
        <v>295</v>
      </c>
      <c r="V782">
        <v>1675</v>
      </c>
      <c r="W782">
        <v>323</v>
      </c>
      <c r="X782">
        <v>0</v>
      </c>
      <c r="Y782">
        <v>0</v>
      </c>
      <c r="Z782">
        <v>0</v>
      </c>
    </row>
    <row r="783" spans="1:26" x14ac:dyDescent="0.25">
      <c r="A783">
        <v>1170</v>
      </c>
      <c r="B783" t="s">
        <v>687</v>
      </c>
      <c r="C783">
        <v>831</v>
      </c>
      <c r="D783">
        <v>1582</v>
      </c>
      <c r="E783">
        <v>1003</v>
      </c>
      <c r="F783">
        <v>567</v>
      </c>
      <c r="G783">
        <v>476</v>
      </c>
      <c r="H783">
        <v>562</v>
      </c>
      <c r="I783">
        <v>1798</v>
      </c>
      <c r="J783">
        <v>991</v>
      </c>
      <c r="K783">
        <v>44</v>
      </c>
      <c r="L783">
        <v>0</v>
      </c>
      <c r="M783">
        <v>0</v>
      </c>
      <c r="N783">
        <v>0</v>
      </c>
      <c r="O783">
        <v>928</v>
      </c>
      <c r="P783">
        <v>597</v>
      </c>
      <c r="Q783">
        <v>1886</v>
      </c>
      <c r="R783">
        <v>1464</v>
      </c>
      <c r="S783">
        <v>1104</v>
      </c>
      <c r="T783">
        <v>906</v>
      </c>
      <c r="U783">
        <v>295</v>
      </c>
      <c r="V783">
        <v>1675</v>
      </c>
      <c r="W783">
        <v>323</v>
      </c>
      <c r="X783">
        <v>0</v>
      </c>
      <c r="Y783">
        <v>0</v>
      </c>
      <c r="Z783">
        <v>0</v>
      </c>
    </row>
    <row r="784" spans="1:26" x14ac:dyDescent="0.25">
      <c r="A784">
        <v>1170</v>
      </c>
      <c r="B784" t="s">
        <v>687</v>
      </c>
      <c r="C784">
        <v>831</v>
      </c>
      <c r="D784">
        <v>1582</v>
      </c>
      <c r="E784">
        <v>1003</v>
      </c>
      <c r="F784">
        <v>567</v>
      </c>
      <c r="G784">
        <v>476</v>
      </c>
      <c r="H784">
        <v>562</v>
      </c>
      <c r="I784">
        <v>1798</v>
      </c>
      <c r="J784">
        <v>991</v>
      </c>
      <c r="K784">
        <v>44</v>
      </c>
      <c r="L784">
        <v>0</v>
      </c>
      <c r="M784">
        <v>0</v>
      </c>
      <c r="N784">
        <v>0</v>
      </c>
      <c r="O784">
        <v>928</v>
      </c>
      <c r="P784">
        <v>597</v>
      </c>
      <c r="Q784">
        <v>1886</v>
      </c>
      <c r="R784">
        <v>1464</v>
      </c>
      <c r="S784">
        <v>1104</v>
      </c>
      <c r="T784">
        <v>906</v>
      </c>
      <c r="U784">
        <v>295</v>
      </c>
      <c r="V784">
        <v>1675</v>
      </c>
      <c r="W784">
        <v>323</v>
      </c>
      <c r="X784">
        <v>0</v>
      </c>
      <c r="Y784">
        <v>0</v>
      </c>
      <c r="Z784">
        <v>0</v>
      </c>
    </row>
    <row r="785" spans="1:26" x14ac:dyDescent="0.25">
      <c r="A785">
        <v>1170</v>
      </c>
      <c r="B785" t="s">
        <v>687</v>
      </c>
      <c r="C785">
        <v>831</v>
      </c>
      <c r="D785">
        <v>1582</v>
      </c>
      <c r="E785">
        <v>1003</v>
      </c>
      <c r="F785">
        <v>567</v>
      </c>
      <c r="G785">
        <v>476</v>
      </c>
      <c r="H785">
        <v>562</v>
      </c>
      <c r="I785">
        <v>1798</v>
      </c>
      <c r="J785">
        <v>991</v>
      </c>
      <c r="K785">
        <v>44</v>
      </c>
      <c r="L785">
        <v>0</v>
      </c>
      <c r="M785">
        <v>0</v>
      </c>
      <c r="N785">
        <v>0</v>
      </c>
      <c r="O785">
        <v>928</v>
      </c>
      <c r="P785">
        <v>597</v>
      </c>
      <c r="Q785">
        <v>1886</v>
      </c>
      <c r="R785">
        <v>1464</v>
      </c>
      <c r="S785">
        <v>1104</v>
      </c>
      <c r="T785">
        <v>906</v>
      </c>
      <c r="U785">
        <v>295</v>
      </c>
      <c r="V785">
        <v>1675</v>
      </c>
      <c r="W785">
        <v>323</v>
      </c>
      <c r="X785">
        <v>0</v>
      </c>
      <c r="Y785">
        <v>0</v>
      </c>
      <c r="Z785">
        <v>0</v>
      </c>
    </row>
    <row r="786" spans="1:26" x14ac:dyDescent="0.25">
      <c r="A786">
        <v>1170</v>
      </c>
      <c r="B786" t="s">
        <v>687</v>
      </c>
      <c r="C786">
        <v>831</v>
      </c>
      <c r="D786">
        <v>1582</v>
      </c>
      <c r="E786">
        <v>1003</v>
      </c>
      <c r="F786">
        <v>567</v>
      </c>
      <c r="G786">
        <v>476</v>
      </c>
      <c r="H786">
        <v>562</v>
      </c>
      <c r="I786">
        <v>1798</v>
      </c>
      <c r="J786">
        <v>991</v>
      </c>
      <c r="K786">
        <v>44</v>
      </c>
      <c r="L786">
        <v>0</v>
      </c>
      <c r="M786">
        <v>0</v>
      </c>
      <c r="N786">
        <v>0</v>
      </c>
      <c r="O786">
        <v>928</v>
      </c>
      <c r="P786">
        <v>597</v>
      </c>
      <c r="Q786">
        <v>1886</v>
      </c>
      <c r="R786">
        <v>1464</v>
      </c>
      <c r="S786">
        <v>1104</v>
      </c>
      <c r="T786">
        <v>906</v>
      </c>
      <c r="U786">
        <v>295</v>
      </c>
      <c r="V786">
        <v>1675</v>
      </c>
      <c r="W786">
        <v>323</v>
      </c>
      <c r="X786">
        <v>0</v>
      </c>
      <c r="Y786">
        <v>0</v>
      </c>
      <c r="Z786">
        <v>0</v>
      </c>
    </row>
    <row r="787" spans="1:26" x14ac:dyDescent="0.25">
      <c r="A787">
        <v>1170</v>
      </c>
      <c r="B787" t="s">
        <v>687</v>
      </c>
      <c r="C787">
        <v>831</v>
      </c>
      <c r="D787">
        <v>1582</v>
      </c>
      <c r="E787">
        <v>1003</v>
      </c>
      <c r="F787">
        <v>567</v>
      </c>
      <c r="G787">
        <v>476</v>
      </c>
      <c r="H787">
        <v>562</v>
      </c>
      <c r="I787">
        <v>1798</v>
      </c>
      <c r="J787">
        <v>991</v>
      </c>
      <c r="K787">
        <v>44</v>
      </c>
      <c r="L787">
        <v>0</v>
      </c>
      <c r="M787">
        <v>0</v>
      </c>
      <c r="N787">
        <v>0</v>
      </c>
      <c r="O787">
        <v>928</v>
      </c>
      <c r="P787">
        <v>597</v>
      </c>
      <c r="Q787">
        <v>1886</v>
      </c>
      <c r="R787">
        <v>1464</v>
      </c>
      <c r="S787">
        <v>1104</v>
      </c>
      <c r="T787">
        <v>906</v>
      </c>
      <c r="U787">
        <v>295</v>
      </c>
      <c r="V787">
        <v>1675</v>
      </c>
      <c r="W787">
        <v>323</v>
      </c>
      <c r="X787">
        <v>0</v>
      </c>
      <c r="Y787">
        <v>0</v>
      </c>
      <c r="Z787">
        <v>0</v>
      </c>
    </row>
    <row r="788" spans="1:26" x14ac:dyDescent="0.25">
      <c r="A788">
        <v>1170</v>
      </c>
      <c r="B788" t="s">
        <v>687</v>
      </c>
      <c r="C788">
        <v>831</v>
      </c>
      <c r="D788">
        <v>1582</v>
      </c>
      <c r="E788">
        <v>1003</v>
      </c>
      <c r="F788">
        <v>567</v>
      </c>
      <c r="G788">
        <v>476</v>
      </c>
      <c r="H788">
        <v>562</v>
      </c>
      <c r="I788">
        <v>1798</v>
      </c>
      <c r="J788">
        <v>991</v>
      </c>
      <c r="K788">
        <v>44</v>
      </c>
      <c r="L788">
        <v>0</v>
      </c>
      <c r="M788">
        <v>0</v>
      </c>
      <c r="N788">
        <v>0</v>
      </c>
      <c r="O788">
        <v>928</v>
      </c>
      <c r="P788">
        <v>597</v>
      </c>
      <c r="Q788">
        <v>1886</v>
      </c>
      <c r="R788">
        <v>1464</v>
      </c>
      <c r="S788">
        <v>1104</v>
      </c>
      <c r="T788">
        <v>906</v>
      </c>
      <c r="U788">
        <v>295</v>
      </c>
      <c r="V788">
        <v>1675</v>
      </c>
      <c r="W788">
        <v>323</v>
      </c>
      <c r="X788">
        <v>0</v>
      </c>
      <c r="Y788">
        <v>0</v>
      </c>
      <c r="Z788">
        <v>0</v>
      </c>
    </row>
    <row r="789" spans="1:26" x14ac:dyDescent="0.25">
      <c r="A789">
        <v>1170</v>
      </c>
      <c r="B789" t="s">
        <v>687</v>
      </c>
      <c r="C789">
        <v>831</v>
      </c>
      <c r="D789">
        <v>1582</v>
      </c>
      <c r="E789">
        <v>1003</v>
      </c>
      <c r="F789">
        <v>567</v>
      </c>
      <c r="G789">
        <v>476</v>
      </c>
      <c r="H789">
        <v>562</v>
      </c>
      <c r="I789">
        <v>1798</v>
      </c>
      <c r="J789">
        <v>991</v>
      </c>
      <c r="K789">
        <v>44</v>
      </c>
      <c r="L789">
        <v>0</v>
      </c>
      <c r="M789">
        <v>0</v>
      </c>
      <c r="N789">
        <v>0</v>
      </c>
      <c r="O789">
        <v>928</v>
      </c>
      <c r="P789">
        <v>597</v>
      </c>
      <c r="Q789">
        <v>1886</v>
      </c>
      <c r="R789">
        <v>1464</v>
      </c>
      <c r="S789">
        <v>1104</v>
      </c>
      <c r="T789">
        <v>906</v>
      </c>
      <c r="U789">
        <v>295</v>
      </c>
      <c r="V789">
        <v>1675</v>
      </c>
      <c r="W789">
        <v>323</v>
      </c>
      <c r="X789">
        <v>0</v>
      </c>
      <c r="Y789">
        <v>0</v>
      </c>
      <c r="Z789">
        <v>0</v>
      </c>
    </row>
    <row r="790" spans="1:26" x14ac:dyDescent="0.25">
      <c r="A790">
        <v>1170</v>
      </c>
      <c r="B790" t="s">
        <v>687</v>
      </c>
      <c r="C790">
        <v>831</v>
      </c>
      <c r="D790">
        <v>1582</v>
      </c>
      <c r="E790">
        <v>1003</v>
      </c>
      <c r="F790">
        <v>567</v>
      </c>
      <c r="G790">
        <v>476</v>
      </c>
      <c r="H790">
        <v>562</v>
      </c>
      <c r="I790">
        <v>1798</v>
      </c>
      <c r="J790">
        <v>991</v>
      </c>
      <c r="K790">
        <v>44</v>
      </c>
      <c r="L790">
        <v>0</v>
      </c>
      <c r="M790">
        <v>0</v>
      </c>
      <c r="N790">
        <v>0</v>
      </c>
      <c r="O790">
        <v>928</v>
      </c>
      <c r="P790">
        <v>597</v>
      </c>
      <c r="Q790">
        <v>1886</v>
      </c>
      <c r="R790">
        <v>1464</v>
      </c>
      <c r="S790">
        <v>1104</v>
      </c>
      <c r="T790">
        <v>906</v>
      </c>
      <c r="U790">
        <v>295</v>
      </c>
      <c r="V790">
        <v>1675</v>
      </c>
      <c r="W790">
        <v>323</v>
      </c>
      <c r="X790">
        <v>0</v>
      </c>
      <c r="Y790">
        <v>0</v>
      </c>
      <c r="Z790">
        <v>0</v>
      </c>
    </row>
    <row r="791" spans="1:26" x14ac:dyDescent="0.25">
      <c r="A791">
        <v>1171</v>
      </c>
      <c r="B791" t="s">
        <v>701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1172</v>
      </c>
      <c r="B792" t="s">
        <v>702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1173</v>
      </c>
      <c r="B793" t="s">
        <v>703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1174</v>
      </c>
      <c r="B794" t="s">
        <v>704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1175</v>
      </c>
      <c r="B795" t="s">
        <v>705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1176</v>
      </c>
      <c r="B796" t="s">
        <v>706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1177</v>
      </c>
      <c r="B797" t="s">
        <v>707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1178</v>
      </c>
      <c r="B798" t="s">
        <v>708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1179</v>
      </c>
      <c r="B799" t="s">
        <v>709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1225</v>
      </c>
      <c r="B800" t="s">
        <v>711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1226</v>
      </c>
      <c r="B801" t="s">
        <v>712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1227</v>
      </c>
      <c r="B802" t="s">
        <v>713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1239</v>
      </c>
      <c r="B803" t="s">
        <v>591</v>
      </c>
      <c r="C803">
        <v>131</v>
      </c>
      <c r="D803">
        <v>131</v>
      </c>
      <c r="E803">
        <v>112</v>
      </c>
      <c r="F803">
        <v>275</v>
      </c>
      <c r="G803">
        <v>262</v>
      </c>
      <c r="H803">
        <v>112</v>
      </c>
      <c r="I803">
        <v>137</v>
      </c>
      <c r="J803">
        <v>125</v>
      </c>
      <c r="K803">
        <v>131</v>
      </c>
      <c r="L803">
        <v>137</v>
      </c>
      <c r="M803">
        <v>119</v>
      </c>
      <c r="N803">
        <v>131</v>
      </c>
      <c r="O803">
        <v>78</v>
      </c>
      <c r="P803">
        <v>80</v>
      </c>
      <c r="Q803">
        <v>250</v>
      </c>
      <c r="R803">
        <v>194</v>
      </c>
      <c r="S803">
        <v>216</v>
      </c>
      <c r="T803">
        <v>87</v>
      </c>
      <c r="U803">
        <v>88</v>
      </c>
      <c r="V803">
        <v>62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1239</v>
      </c>
      <c r="B804" t="s">
        <v>591</v>
      </c>
      <c r="C804">
        <v>131</v>
      </c>
      <c r="D804">
        <v>131</v>
      </c>
      <c r="E804">
        <v>112</v>
      </c>
      <c r="F804">
        <v>275</v>
      </c>
      <c r="G804">
        <v>262</v>
      </c>
      <c r="H804">
        <v>112</v>
      </c>
      <c r="I804">
        <v>137</v>
      </c>
      <c r="J804">
        <v>125</v>
      </c>
      <c r="K804">
        <v>131</v>
      </c>
      <c r="L804">
        <v>137</v>
      </c>
      <c r="M804">
        <v>119</v>
      </c>
      <c r="N804">
        <v>131</v>
      </c>
      <c r="O804">
        <v>78</v>
      </c>
      <c r="P804">
        <v>80</v>
      </c>
      <c r="Q804">
        <v>250</v>
      </c>
      <c r="R804">
        <v>194</v>
      </c>
      <c r="S804">
        <v>216</v>
      </c>
      <c r="T804">
        <v>87</v>
      </c>
      <c r="U804">
        <v>88</v>
      </c>
      <c r="V804">
        <v>62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1240</v>
      </c>
      <c r="B805" t="s">
        <v>591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1243</v>
      </c>
      <c r="B806" t="s">
        <v>590</v>
      </c>
      <c r="C806">
        <v>21</v>
      </c>
      <c r="D806">
        <v>21</v>
      </c>
      <c r="E806">
        <v>18</v>
      </c>
      <c r="F806">
        <v>22</v>
      </c>
      <c r="G806">
        <v>21</v>
      </c>
      <c r="H806">
        <v>18</v>
      </c>
      <c r="I806">
        <v>22</v>
      </c>
      <c r="J806">
        <v>20</v>
      </c>
      <c r="K806">
        <v>21</v>
      </c>
      <c r="L806">
        <v>22</v>
      </c>
      <c r="M806">
        <v>19</v>
      </c>
      <c r="N806">
        <v>21</v>
      </c>
      <c r="O806">
        <v>11</v>
      </c>
      <c r="P806">
        <v>13</v>
      </c>
      <c r="Q806">
        <v>56</v>
      </c>
      <c r="R806">
        <v>7</v>
      </c>
      <c r="S806">
        <v>31</v>
      </c>
      <c r="T806">
        <v>6</v>
      </c>
      <c r="U806">
        <v>6</v>
      </c>
      <c r="V806">
        <v>1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1243</v>
      </c>
      <c r="B807" t="s">
        <v>590</v>
      </c>
      <c r="C807">
        <v>21</v>
      </c>
      <c r="D807">
        <v>21</v>
      </c>
      <c r="E807">
        <v>18</v>
      </c>
      <c r="F807">
        <v>22</v>
      </c>
      <c r="G807">
        <v>21</v>
      </c>
      <c r="H807">
        <v>18</v>
      </c>
      <c r="I807">
        <v>22</v>
      </c>
      <c r="J807">
        <v>20</v>
      </c>
      <c r="K807">
        <v>21</v>
      </c>
      <c r="L807">
        <v>22</v>
      </c>
      <c r="M807">
        <v>19</v>
      </c>
      <c r="N807">
        <v>21</v>
      </c>
      <c r="O807">
        <v>11</v>
      </c>
      <c r="P807">
        <v>13</v>
      </c>
      <c r="Q807">
        <v>56</v>
      </c>
      <c r="R807">
        <v>7</v>
      </c>
      <c r="S807">
        <v>31</v>
      </c>
      <c r="T807">
        <v>6</v>
      </c>
      <c r="U807">
        <v>6</v>
      </c>
      <c r="V807">
        <v>1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1247</v>
      </c>
      <c r="B808" t="s">
        <v>589</v>
      </c>
      <c r="C808">
        <v>10</v>
      </c>
      <c r="D808">
        <v>10</v>
      </c>
      <c r="E808">
        <v>10</v>
      </c>
      <c r="F808">
        <v>10</v>
      </c>
      <c r="G808">
        <v>10</v>
      </c>
      <c r="H808">
        <v>10</v>
      </c>
      <c r="I808">
        <v>10</v>
      </c>
      <c r="J808">
        <v>10</v>
      </c>
      <c r="K808">
        <v>10</v>
      </c>
      <c r="L808">
        <v>10</v>
      </c>
      <c r="M808">
        <v>10</v>
      </c>
      <c r="N808">
        <v>10</v>
      </c>
      <c r="O808">
        <v>7</v>
      </c>
      <c r="P808">
        <v>7</v>
      </c>
      <c r="Q808">
        <v>12</v>
      </c>
      <c r="R808">
        <v>7</v>
      </c>
      <c r="S808">
        <v>7</v>
      </c>
      <c r="T808">
        <v>6</v>
      </c>
      <c r="U808">
        <v>9</v>
      </c>
      <c r="V808">
        <v>12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1247</v>
      </c>
      <c r="B809" t="s">
        <v>589</v>
      </c>
      <c r="C809">
        <v>10</v>
      </c>
      <c r="D809">
        <v>10</v>
      </c>
      <c r="E809">
        <v>10</v>
      </c>
      <c r="F809">
        <v>10</v>
      </c>
      <c r="G809">
        <v>10</v>
      </c>
      <c r="H809">
        <v>10</v>
      </c>
      <c r="I809">
        <v>10</v>
      </c>
      <c r="J809">
        <v>10</v>
      </c>
      <c r="K809">
        <v>10</v>
      </c>
      <c r="L809">
        <v>10</v>
      </c>
      <c r="M809">
        <v>10</v>
      </c>
      <c r="N809">
        <v>10</v>
      </c>
      <c r="O809">
        <v>7</v>
      </c>
      <c r="P809">
        <v>7</v>
      </c>
      <c r="Q809">
        <v>12</v>
      </c>
      <c r="R809">
        <v>7</v>
      </c>
      <c r="S809">
        <v>7</v>
      </c>
      <c r="T809">
        <v>6</v>
      </c>
      <c r="U809">
        <v>9</v>
      </c>
      <c r="V809">
        <v>12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1248</v>
      </c>
      <c r="B810" t="s">
        <v>589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1249</v>
      </c>
      <c r="B811" t="s">
        <v>717</v>
      </c>
      <c r="C811">
        <v>1876</v>
      </c>
      <c r="D811">
        <v>1876</v>
      </c>
      <c r="E811">
        <v>3283</v>
      </c>
      <c r="F811">
        <v>3752</v>
      </c>
      <c r="G811">
        <v>4220</v>
      </c>
      <c r="H811">
        <v>4220</v>
      </c>
      <c r="I811">
        <v>3752</v>
      </c>
      <c r="J811">
        <v>3283</v>
      </c>
      <c r="K811">
        <v>4220</v>
      </c>
      <c r="L811">
        <v>0</v>
      </c>
      <c r="M811">
        <v>0</v>
      </c>
      <c r="N811">
        <v>0</v>
      </c>
      <c r="O811">
        <v>3594</v>
      </c>
      <c r="P811">
        <v>3173</v>
      </c>
      <c r="Q811">
        <v>7169</v>
      </c>
      <c r="R811">
        <v>3426</v>
      </c>
      <c r="S811">
        <v>3035</v>
      </c>
      <c r="T811">
        <v>4638</v>
      </c>
      <c r="U811">
        <v>3738</v>
      </c>
      <c r="V811">
        <v>3870</v>
      </c>
      <c r="W811">
        <v>1033</v>
      </c>
      <c r="X811">
        <v>0</v>
      </c>
      <c r="Y811">
        <v>0</v>
      </c>
      <c r="Z811">
        <v>0</v>
      </c>
    </row>
    <row r="812" spans="1:26" x14ac:dyDescent="0.25">
      <c r="A812">
        <v>1278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1282</v>
      </c>
      <c r="B813" t="s">
        <v>591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1283</v>
      </c>
      <c r="B814" t="s">
        <v>590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1284</v>
      </c>
      <c r="B815" t="s">
        <v>589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1287</v>
      </c>
      <c r="B816" t="s">
        <v>742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1288</v>
      </c>
      <c r="B817" t="s">
        <v>743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1289</v>
      </c>
      <c r="B818" t="s">
        <v>744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1290</v>
      </c>
      <c r="B819" t="s">
        <v>745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1291</v>
      </c>
      <c r="B820" t="s">
        <v>746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1292</v>
      </c>
      <c r="B821" t="s">
        <v>747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1293</v>
      </c>
      <c r="B822" t="s">
        <v>748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1294</v>
      </c>
      <c r="B823" t="s">
        <v>749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1295</v>
      </c>
      <c r="B824" t="s">
        <v>750</v>
      </c>
      <c r="C824">
        <v>15604</v>
      </c>
      <c r="D824">
        <v>15604</v>
      </c>
      <c r="E824">
        <v>15604</v>
      </c>
      <c r="F824">
        <v>15604</v>
      </c>
      <c r="G824">
        <v>15604</v>
      </c>
      <c r="H824">
        <v>15624</v>
      </c>
      <c r="I824">
        <v>15604</v>
      </c>
      <c r="J824">
        <v>15604</v>
      </c>
      <c r="K824">
        <v>15604</v>
      </c>
      <c r="L824">
        <v>15624</v>
      </c>
      <c r="M824">
        <v>15624</v>
      </c>
      <c r="N824">
        <v>15624</v>
      </c>
      <c r="O824">
        <v>8540</v>
      </c>
      <c r="P824">
        <v>9642</v>
      </c>
      <c r="Q824">
        <v>13406</v>
      </c>
      <c r="R824">
        <v>10128</v>
      </c>
      <c r="S824">
        <v>11913</v>
      </c>
      <c r="T824">
        <v>8447</v>
      </c>
      <c r="U824">
        <v>16375</v>
      </c>
      <c r="V824">
        <v>8629</v>
      </c>
      <c r="W824">
        <v>737</v>
      </c>
      <c r="X824">
        <v>0</v>
      </c>
      <c r="Y824">
        <v>0</v>
      </c>
      <c r="Z824">
        <v>0</v>
      </c>
    </row>
    <row r="825" spans="1:26" x14ac:dyDescent="0.25">
      <c r="A825">
        <v>1296</v>
      </c>
      <c r="B825" t="s">
        <v>751</v>
      </c>
      <c r="C825">
        <v>9758</v>
      </c>
      <c r="D825">
        <v>8071</v>
      </c>
      <c r="E825">
        <v>10329</v>
      </c>
      <c r="F825">
        <v>16675</v>
      </c>
      <c r="G825">
        <v>18579</v>
      </c>
      <c r="H825">
        <v>21953</v>
      </c>
      <c r="I825">
        <v>24040</v>
      </c>
      <c r="J825">
        <v>21004</v>
      </c>
      <c r="K825">
        <v>20267</v>
      </c>
      <c r="L825">
        <v>36022</v>
      </c>
      <c r="M825">
        <v>35822</v>
      </c>
      <c r="N825">
        <v>21410</v>
      </c>
      <c r="O825">
        <v>10732</v>
      </c>
      <c r="P825">
        <v>13263</v>
      </c>
      <c r="Q825">
        <v>14583</v>
      </c>
      <c r="R825">
        <v>11597</v>
      </c>
      <c r="S825">
        <v>18949</v>
      </c>
      <c r="T825">
        <v>15579</v>
      </c>
      <c r="U825">
        <v>18764</v>
      </c>
      <c r="V825">
        <v>19265</v>
      </c>
      <c r="W825">
        <v>17605</v>
      </c>
      <c r="X825">
        <v>0</v>
      </c>
      <c r="Y825">
        <v>0</v>
      </c>
      <c r="Z825">
        <v>0</v>
      </c>
    </row>
    <row r="826" spans="1:26" x14ac:dyDescent="0.25">
      <c r="A826">
        <v>1297</v>
      </c>
      <c r="B826" t="s">
        <v>773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1298</v>
      </c>
      <c r="B827" t="s">
        <v>752</v>
      </c>
      <c r="C827">
        <v>55937</v>
      </c>
      <c r="D827">
        <v>5482</v>
      </c>
      <c r="E827">
        <v>39355</v>
      </c>
      <c r="F827">
        <v>28112</v>
      </c>
      <c r="G827">
        <v>-28282</v>
      </c>
      <c r="H827">
        <v>-33794</v>
      </c>
      <c r="I827">
        <v>-18776</v>
      </c>
      <c r="J827">
        <v>8305</v>
      </c>
      <c r="K827">
        <v>36269</v>
      </c>
      <c r="L827">
        <v>23704</v>
      </c>
      <c r="M827">
        <v>13469</v>
      </c>
      <c r="N827">
        <v>-14448</v>
      </c>
      <c r="O827">
        <v>56694</v>
      </c>
      <c r="P827">
        <v>15980</v>
      </c>
      <c r="Q827">
        <v>-38632</v>
      </c>
      <c r="R827">
        <v>89509</v>
      </c>
      <c r="S827">
        <v>-33698</v>
      </c>
      <c r="T827">
        <v>-22953</v>
      </c>
      <c r="U827">
        <v>28069</v>
      </c>
      <c r="V827">
        <v>16353</v>
      </c>
      <c r="W827">
        <v>548947</v>
      </c>
      <c r="X827">
        <v>0</v>
      </c>
      <c r="Y827">
        <v>0</v>
      </c>
      <c r="Z827">
        <v>0</v>
      </c>
    </row>
    <row r="828" spans="1:26" x14ac:dyDescent="0.25">
      <c r="A828">
        <v>1299</v>
      </c>
      <c r="B828" t="s">
        <v>753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1299</v>
      </c>
      <c r="B829" t="s">
        <v>753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1300</v>
      </c>
      <c r="B830" t="s">
        <v>754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1301</v>
      </c>
      <c r="B831" t="s">
        <v>755</v>
      </c>
      <c r="C831">
        <v>1450</v>
      </c>
      <c r="D831">
        <v>1450</v>
      </c>
      <c r="E831">
        <v>1450</v>
      </c>
      <c r="F831">
        <v>1450</v>
      </c>
      <c r="G831">
        <v>1450</v>
      </c>
      <c r="H831">
        <v>1450</v>
      </c>
      <c r="I831">
        <v>1450</v>
      </c>
      <c r="J831">
        <v>1450</v>
      </c>
      <c r="K831">
        <v>1450</v>
      </c>
      <c r="L831">
        <v>1450</v>
      </c>
      <c r="M831">
        <v>1450</v>
      </c>
      <c r="N831">
        <v>1450</v>
      </c>
      <c r="O831">
        <v>605</v>
      </c>
      <c r="P831">
        <v>1255</v>
      </c>
      <c r="Q831">
        <v>1319</v>
      </c>
      <c r="R831">
        <v>538</v>
      </c>
      <c r="S831">
        <v>855</v>
      </c>
      <c r="T831">
        <v>276</v>
      </c>
      <c r="U831">
        <v>1239</v>
      </c>
      <c r="V831">
        <v>2004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1304</v>
      </c>
      <c r="B832" t="s">
        <v>755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1309</v>
      </c>
      <c r="B833" t="s">
        <v>755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1312</v>
      </c>
      <c r="B834" t="s">
        <v>755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1319</v>
      </c>
      <c r="B835" t="s">
        <v>755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1321</v>
      </c>
      <c r="B836" t="s">
        <v>755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1322</v>
      </c>
      <c r="B837" t="s">
        <v>755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1323</v>
      </c>
      <c r="B838" t="s">
        <v>755</v>
      </c>
      <c r="C838">
        <v>1650</v>
      </c>
      <c r="D838">
        <v>1650</v>
      </c>
      <c r="E838">
        <v>1650</v>
      </c>
      <c r="F838">
        <v>1650</v>
      </c>
      <c r="G838">
        <v>1650</v>
      </c>
      <c r="H838">
        <v>1650</v>
      </c>
      <c r="I838">
        <v>1650</v>
      </c>
      <c r="J838">
        <v>1650</v>
      </c>
      <c r="K838">
        <v>1650</v>
      </c>
      <c r="L838">
        <v>1650</v>
      </c>
      <c r="M838">
        <v>1650</v>
      </c>
      <c r="N838">
        <v>1650</v>
      </c>
      <c r="O838">
        <v>1429</v>
      </c>
      <c r="P838">
        <v>1156</v>
      </c>
      <c r="Q838">
        <v>1449</v>
      </c>
      <c r="R838">
        <v>1399</v>
      </c>
      <c r="S838">
        <v>1243</v>
      </c>
      <c r="T838">
        <v>1340</v>
      </c>
      <c r="U838">
        <v>1102</v>
      </c>
      <c r="V838">
        <v>1646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1324</v>
      </c>
      <c r="B839" t="s">
        <v>755</v>
      </c>
      <c r="C839">
        <v>1650</v>
      </c>
      <c r="D839">
        <v>1650</v>
      </c>
      <c r="E839">
        <v>1650</v>
      </c>
      <c r="F839">
        <v>1650</v>
      </c>
      <c r="G839">
        <v>1650</v>
      </c>
      <c r="H839">
        <v>1650</v>
      </c>
      <c r="I839">
        <v>1650</v>
      </c>
      <c r="J839">
        <v>1650</v>
      </c>
      <c r="K839">
        <v>1650</v>
      </c>
      <c r="L839">
        <v>1650</v>
      </c>
      <c r="M839">
        <v>1650</v>
      </c>
      <c r="N839">
        <v>1650</v>
      </c>
      <c r="O839">
        <v>400</v>
      </c>
      <c r="P839">
        <v>1147</v>
      </c>
      <c r="Q839">
        <v>2110</v>
      </c>
      <c r="R839">
        <v>1375</v>
      </c>
      <c r="S839">
        <v>1603</v>
      </c>
      <c r="T839">
        <v>0</v>
      </c>
      <c r="U839">
        <v>2111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1330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1340</v>
      </c>
      <c r="B841" t="s">
        <v>357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1350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1365</v>
      </c>
      <c r="B843" t="s">
        <v>759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1366</v>
      </c>
      <c r="B844" t="s">
        <v>760</v>
      </c>
      <c r="C844">
        <v>8</v>
      </c>
      <c r="D844">
        <v>8</v>
      </c>
      <c r="E844">
        <v>8</v>
      </c>
      <c r="F844">
        <v>8</v>
      </c>
      <c r="G844">
        <v>8</v>
      </c>
      <c r="H844">
        <v>8</v>
      </c>
      <c r="I844">
        <v>8</v>
      </c>
      <c r="J844">
        <v>8</v>
      </c>
      <c r="K844">
        <v>0</v>
      </c>
      <c r="L844">
        <v>0</v>
      </c>
      <c r="M844">
        <v>0</v>
      </c>
      <c r="N844">
        <v>0</v>
      </c>
      <c r="O844">
        <v>8</v>
      </c>
      <c r="P844">
        <v>7</v>
      </c>
      <c r="Q844">
        <v>8</v>
      </c>
      <c r="R844">
        <v>8</v>
      </c>
      <c r="S844">
        <v>8</v>
      </c>
      <c r="T844">
        <v>8</v>
      </c>
      <c r="U844">
        <v>8</v>
      </c>
      <c r="V844">
        <v>8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1367</v>
      </c>
      <c r="B845" t="s">
        <v>761</v>
      </c>
      <c r="C845">
        <v>8</v>
      </c>
      <c r="D845">
        <v>8</v>
      </c>
      <c r="E845">
        <v>8</v>
      </c>
      <c r="F845">
        <v>0</v>
      </c>
      <c r="G845">
        <v>0</v>
      </c>
      <c r="H845">
        <v>8</v>
      </c>
      <c r="I845">
        <v>8</v>
      </c>
      <c r="J845">
        <v>8</v>
      </c>
      <c r="K845">
        <v>0</v>
      </c>
      <c r="L845">
        <v>0</v>
      </c>
      <c r="M845">
        <v>0</v>
      </c>
      <c r="N845">
        <v>0</v>
      </c>
      <c r="O845">
        <v>8</v>
      </c>
      <c r="P845">
        <v>8</v>
      </c>
      <c r="Q845">
        <v>8</v>
      </c>
      <c r="R845">
        <v>0</v>
      </c>
      <c r="S845">
        <v>0</v>
      </c>
      <c r="T845">
        <v>8</v>
      </c>
      <c r="U845">
        <v>8</v>
      </c>
      <c r="V845">
        <v>8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1368</v>
      </c>
      <c r="B846" t="s">
        <v>762</v>
      </c>
      <c r="C846">
        <v>8</v>
      </c>
      <c r="D846">
        <v>8</v>
      </c>
      <c r="E846">
        <v>8</v>
      </c>
      <c r="F846">
        <v>8</v>
      </c>
      <c r="G846">
        <v>8</v>
      </c>
      <c r="H846">
        <v>8</v>
      </c>
      <c r="I846">
        <v>8</v>
      </c>
      <c r="J846">
        <v>8</v>
      </c>
      <c r="K846">
        <v>0</v>
      </c>
      <c r="L846">
        <v>0</v>
      </c>
      <c r="M846">
        <v>0</v>
      </c>
      <c r="N846">
        <v>0</v>
      </c>
      <c r="O846">
        <v>8</v>
      </c>
      <c r="P846">
        <v>8</v>
      </c>
      <c r="Q846">
        <v>8</v>
      </c>
      <c r="R846">
        <v>8</v>
      </c>
      <c r="S846">
        <v>8</v>
      </c>
      <c r="T846">
        <v>8</v>
      </c>
      <c r="U846">
        <v>8</v>
      </c>
      <c r="V846">
        <v>4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1369</v>
      </c>
      <c r="B847" t="s">
        <v>763</v>
      </c>
      <c r="C847">
        <v>8</v>
      </c>
      <c r="D847">
        <v>8</v>
      </c>
      <c r="E847">
        <v>8</v>
      </c>
      <c r="F847">
        <v>8</v>
      </c>
      <c r="G847">
        <v>8</v>
      </c>
      <c r="H847">
        <v>8</v>
      </c>
      <c r="I847">
        <v>8</v>
      </c>
      <c r="J847">
        <v>8</v>
      </c>
      <c r="K847">
        <v>0</v>
      </c>
      <c r="L847">
        <v>0</v>
      </c>
      <c r="M847">
        <v>0</v>
      </c>
      <c r="N847">
        <v>0</v>
      </c>
      <c r="O847">
        <v>8</v>
      </c>
      <c r="P847">
        <v>7</v>
      </c>
      <c r="Q847">
        <v>8</v>
      </c>
      <c r="R847">
        <v>8</v>
      </c>
      <c r="S847">
        <v>8</v>
      </c>
      <c r="T847">
        <v>8</v>
      </c>
      <c r="U847">
        <v>8</v>
      </c>
      <c r="V847">
        <v>8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1370</v>
      </c>
      <c r="B848" t="s">
        <v>764</v>
      </c>
      <c r="C848">
        <v>8</v>
      </c>
      <c r="D848">
        <v>8</v>
      </c>
      <c r="E848">
        <v>8</v>
      </c>
      <c r="F848">
        <v>8</v>
      </c>
      <c r="G848">
        <v>8</v>
      </c>
      <c r="H848">
        <v>8</v>
      </c>
      <c r="I848">
        <v>8</v>
      </c>
      <c r="J848">
        <v>8</v>
      </c>
      <c r="K848">
        <v>0</v>
      </c>
      <c r="L848">
        <v>0</v>
      </c>
      <c r="M848">
        <v>0</v>
      </c>
      <c r="N848">
        <v>0</v>
      </c>
      <c r="O848">
        <v>8</v>
      </c>
      <c r="P848">
        <v>8</v>
      </c>
      <c r="Q848">
        <v>8</v>
      </c>
      <c r="R848">
        <v>8</v>
      </c>
      <c r="S848">
        <v>8</v>
      </c>
      <c r="T848">
        <v>8</v>
      </c>
      <c r="U848">
        <v>8</v>
      </c>
      <c r="V848">
        <v>8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1371</v>
      </c>
      <c r="B849" t="s">
        <v>765</v>
      </c>
      <c r="C849">
        <v>8</v>
      </c>
      <c r="D849">
        <v>8</v>
      </c>
      <c r="E849">
        <v>8</v>
      </c>
      <c r="F849">
        <v>8</v>
      </c>
      <c r="G849">
        <v>8</v>
      </c>
      <c r="H849">
        <v>8</v>
      </c>
      <c r="I849">
        <v>8</v>
      </c>
      <c r="J849">
        <v>8</v>
      </c>
      <c r="K849">
        <v>0</v>
      </c>
      <c r="L849">
        <v>0</v>
      </c>
      <c r="M849">
        <v>0</v>
      </c>
      <c r="N849">
        <v>0</v>
      </c>
      <c r="O849">
        <v>8</v>
      </c>
      <c r="P849">
        <v>8</v>
      </c>
      <c r="Q849">
        <v>8</v>
      </c>
      <c r="R849">
        <v>8</v>
      </c>
      <c r="S849">
        <v>8</v>
      </c>
      <c r="T849">
        <v>8</v>
      </c>
      <c r="U849">
        <v>8</v>
      </c>
      <c r="V849">
        <v>8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1372</v>
      </c>
      <c r="B850" t="s">
        <v>766</v>
      </c>
      <c r="C850">
        <v>100</v>
      </c>
      <c r="D850">
        <v>100</v>
      </c>
      <c r="E850">
        <v>100</v>
      </c>
      <c r="F850">
        <v>100</v>
      </c>
      <c r="G850">
        <v>100</v>
      </c>
      <c r="H850">
        <v>100</v>
      </c>
      <c r="I850">
        <v>100</v>
      </c>
      <c r="J850">
        <v>100</v>
      </c>
      <c r="K850">
        <v>100</v>
      </c>
      <c r="L850">
        <v>100</v>
      </c>
      <c r="M850">
        <v>100</v>
      </c>
      <c r="N850">
        <v>100</v>
      </c>
      <c r="O850">
        <v>146</v>
      </c>
      <c r="P850">
        <v>172</v>
      </c>
      <c r="Q850">
        <v>144</v>
      </c>
      <c r="R850">
        <v>166</v>
      </c>
      <c r="S850">
        <v>161</v>
      </c>
      <c r="T850">
        <v>133</v>
      </c>
      <c r="U850">
        <v>129</v>
      </c>
      <c r="V850">
        <v>101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1373</v>
      </c>
      <c r="B851" t="s">
        <v>767</v>
      </c>
      <c r="C851">
        <v>100</v>
      </c>
      <c r="D851">
        <v>100</v>
      </c>
      <c r="E851">
        <v>100</v>
      </c>
      <c r="F851">
        <v>100</v>
      </c>
      <c r="G851">
        <v>100</v>
      </c>
      <c r="H851">
        <v>100</v>
      </c>
      <c r="I851">
        <v>100</v>
      </c>
      <c r="J851">
        <v>100</v>
      </c>
      <c r="K851">
        <v>100</v>
      </c>
      <c r="L851">
        <v>100</v>
      </c>
      <c r="M851">
        <v>100</v>
      </c>
      <c r="N851">
        <v>100</v>
      </c>
      <c r="O851">
        <v>130</v>
      </c>
      <c r="P851">
        <v>132</v>
      </c>
      <c r="Q851">
        <v>141</v>
      </c>
      <c r="R851">
        <v>99</v>
      </c>
      <c r="S851">
        <v>102</v>
      </c>
      <c r="T851">
        <v>145</v>
      </c>
      <c r="U851">
        <v>136</v>
      </c>
      <c r="V851">
        <v>120</v>
      </c>
      <c r="W851">
        <v>88</v>
      </c>
      <c r="X851">
        <v>0</v>
      </c>
      <c r="Y851">
        <v>0</v>
      </c>
      <c r="Z851">
        <v>0</v>
      </c>
    </row>
    <row r="852" spans="1:26" x14ac:dyDescent="0.25">
      <c r="A852">
        <v>1374</v>
      </c>
      <c r="B852" t="s">
        <v>768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1375</v>
      </c>
      <c r="B853" t="s">
        <v>769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1376</v>
      </c>
      <c r="B854" t="s">
        <v>770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1378</v>
      </c>
      <c r="B855" t="s">
        <v>1005</v>
      </c>
      <c r="C855">
        <v>15</v>
      </c>
      <c r="D855">
        <v>15</v>
      </c>
      <c r="E855">
        <v>11</v>
      </c>
      <c r="F855">
        <v>11</v>
      </c>
      <c r="G855">
        <v>7</v>
      </c>
      <c r="H855">
        <v>7</v>
      </c>
      <c r="I855">
        <v>7</v>
      </c>
      <c r="J855">
        <v>7</v>
      </c>
      <c r="K855">
        <v>7</v>
      </c>
      <c r="L855">
        <v>7</v>
      </c>
      <c r="M855">
        <v>7</v>
      </c>
      <c r="N855">
        <v>7</v>
      </c>
      <c r="O855">
        <v>4</v>
      </c>
      <c r="P855">
        <v>5</v>
      </c>
      <c r="Q855">
        <v>6</v>
      </c>
      <c r="R855">
        <v>3</v>
      </c>
      <c r="S855">
        <v>5</v>
      </c>
      <c r="T855">
        <v>3</v>
      </c>
      <c r="U855">
        <v>5</v>
      </c>
      <c r="V855">
        <v>2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1379</v>
      </c>
      <c r="B856" t="s">
        <v>978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1380</v>
      </c>
      <c r="B857" t="s">
        <v>774</v>
      </c>
      <c r="C857">
        <v>6630</v>
      </c>
      <c r="D857">
        <v>9648</v>
      </c>
      <c r="E857">
        <v>8466</v>
      </c>
      <c r="F857">
        <v>6362</v>
      </c>
      <c r="G857">
        <v>9970</v>
      </c>
      <c r="H857">
        <v>8364</v>
      </c>
      <c r="I857">
        <v>7322</v>
      </c>
      <c r="J857">
        <v>16807</v>
      </c>
      <c r="K857">
        <v>8008</v>
      </c>
      <c r="L857">
        <v>6685</v>
      </c>
      <c r="M857">
        <v>6053</v>
      </c>
      <c r="N857">
        <v>6026</v>
      </c>
      <c r="O857">
        <v>10314</v>
      </c>
      <c r="P857">
        <v>10427</v>
      </c>
      <c r="Q857">
        <v>8027</v>
      </c>
      <c r="R857">
        <v>11263</v>
      </c>
      <c r="S857">
        <v>12195</v>
      </c>
      <c r="T857">
        <v>10530</v>
      </c>
      <c r="U857">
        <v>35431</v>
      </c>
      <c r="V857">
        <v>16904</v>
      </c>
      <c r="W857">
        <v>3987</v>
      </c>
      <c r="X857">
        <v>0</v>
      </c>
      <c r="Y857">
        <v>0</v>
      </c>
      <c r="Z857">
        <v>0</v>
      </c>
    </row>
    <row r="858" spans="1:26" x14ac:dyDescent="0.25">
      <c r="A858">
        <v>1381</v>
      </c>
      <c r="B858" t="s">
        <v>775</v>
      </c>
      <c r="C858">
        <v>2815</v>
      </c>
      <c r="D858">
        <v>3634</v>
      </c>
      <c r="E858">
        <v>3397</v>
      </c>
      <c r="F858">
        <v>2756</v>
      </c>
      <c r="G858">
        <v>3535</v>
      </c>
      <c r="H858">
        <v>2827</v>
      </c>
      <c r="I858">
        <v>3812</v>
      </c>
      <c r="J858">
        <v>3030</v>
      </c>
      <c r="K858">
        <v>3375</v>
      </c>
      <c r="L858">
        <v>2942</v>
      </c>
      <c r="M858">
        <v>2722</v>
      </c>
      <c r="N858">
        <v>2718</v>
      </c>
      <c r="O858">
        <v>921</v>
      </c>
      <c r="P858">
        <v>1073</v>
      </c>
      <c r="Q858">
        <v>1554</v>
      </c>
      <c r="R858">
        <v>2048</v>
      </c>
      <c r="S858">
        <v>2140</v>
      </c>
      <c r="T858">
        <v>6595</v>
      </c>
      <c r="U858">
        <v>4213</v>
      </c>
      <c r="V858">
        <v>6298</v>
      </c>
      <c r="W858">
        <v>1381</v>
      </c>
      <c r="X858">
        <v>0</v>
      </c>
      <c r="Y858">
        <v>0</v>
      </c>
      <c r="Z858">
        <v>0</v>
      </c>
    </row>
    <row r="859" spans="1:26" x14ac:dyDescent="0.25">
      <c r="A859">
        <v>1382</v>
      </c>
      <c r="B859" t="s">
        <v>776</v>
      </c>
      <c r="C859">
        <v>18786</v>
      </c>
      <c r="D859">
        <v>27778</v>
      </c>
      <c r="E859">
        <v>24508</v>
      </c>
      <c r="F859">
        <v>19934</v>
      </c>
      <c r="G859">
        <v>23510</v>
      </c>
      <c r="H859">
        <v>19773</v>
      </c>
      <c r="I859">
        <v>24948</v>
      </c>
      <c r="J859">
        <v>21466</v>
      </c>
      <c r="K859">
        <v>23995</v>
      </c>
      <c r="L859">
        <v>18689</v>
      </c>
      <c r="M859">
        <v>16702</v>
      </c>
      <c r="N859">
        <v>16661</v>
      </c>
      <c r="O859">
        <v>13878</v>
      </c>
      <c r="P859">
        <v>14623</v>
      </c>
      <c r="Q859">
        <v>17349</v>
      </c>
      <c r="R859">
        <v>21965</v>
      </c>
      <c r="S859">
        <v>24064</v>
      </c>
      <c r="T859">
        <v>14270</v>
      </c>
      <c r="U859">
        <v>30555</v>
      </c>
      <c r="V859">
        <v>23260</v>
      </c>
      <c r="W859">
        <v>3887</v>
      </c>
      <c r="X859">
        <v>0</v>
      </c>
      <c r="Y859">
        <v>0</v>
      </c>
      <c r="Z859">
        <v>0</v>
      </c>
    </row>
    <row r="860" spans="1:26" x14ac:dyDescent="0.25">
      <c r="A860">
        <v>1383</v>
      </c>
      <c r="B860" t="s">
        <v>777</v>
      </c>
      <c r="C860">
        <v>1798</v>
      </c>
      <c r="D860">
        <v>2968</v>
      </c>
      <c r="E860">
        <v>2499</v>
      </c>
      <c r="F860">
        <v>1928</v>
      </c>
      <c r="G860">
        <v>2616</v>
      </c>
      <c r="H860">
        <v>1917</v>
      </c>
      <c r="I860">
        <v>2599</v>
      </c>
      <c r="J860">
        <v>1491</v>
      </c>
      <c r="K860">
        <v>2416</v>
      </c>
      <c r="L860">
        <v>2020</v>
      </c>
      <c r="M860">
        <v>1815</v>
      </c>
      <c r="N860">
        <v>1804</v>
      </c>
      <c r="O860">
        <v>1199</v>
      </c>
      <c r="P860">
        <v>958</v>
      </c>
      <c r="Q860">
        <v>1312</v>
      </c>
      <c r="R860">
        <v>1710</v>
      </c>
      <c r="S860">
        <v>1474</v>
      </c>
      <c r="T860">
        <v>2589</v>
      </c>
      <c r="U860">
        <v>3494</v>
      </c>
      <c r="V860">
        <v>3756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1384</v>
      </c>
      <c r="B861" t="s">
        <v>778</v>
      </c>
      <c r="C861">
        <v>3830</v>
      </c>
      <c r="D861">
        <v>6374</v>
      </c>
      <c r="E861">
        <v>6302</v>
      </c>
      <c r="F861">
        <v>4583</v>
      </c>
      <c r="G861">
        <v>6007</v>
      </c>
      <c r="H861">
        <v>4233</v>
      </c>
      <c r="I861">
        <v>5795</v>
      </c>
      <c r="J861">
        <v>5327</v>
      </c>
      <c r="K861">
        <v>5280</v>
      </c>
      <c r="L861">
        <v>4325</v>
      </c>
      <c r="M861">
        <v>3836</v>
      </c>
      <c r="N861">
        <v>3823</v>
      </c>
      <c r="O861">
        <v>2994</v>
      </c>
      <c r="P861">
        <v>4753</v>
      </c>
      <c r="Q861">
        <v>4873</v>
      </c>
      <c r="R861">
        <v>5662</v>
      </c>
      <c r="S861">
        <v>2834</v>
      </c>
      <c r="T861">
        <v>5388</v>
      </c>
      <c r="U861">
        <v>4039</v>
      </c>
      <c r="V861">
        <v>5066</v>
      </c>
      <c r="W861">
        <v>3619</v>
      </c>
      <c r="X861">
        <v>0</v>
      </c>
      <c r="Y861">
        <v>0</v>
      </c>
      <c r="Z861">
        <v>0</v>
      </c>
    </row>
    <row r="862" spans="1:26" x14ac:dyDescent="0.25">
      <c r="A862">
        <v>1385</v>
      </c>
      <c r="B862" t="s">
        <v>779</v>
      </c>
      <c r="C862">
        <v>9164</v>
      </c>
      <c r="D862">
        <v>13589</v>
      </c>
      <c r="E862">
        <v>12088</v>
      </c>
      <c r="F862">
        <v>9080</v>
      </c>
      <c r="G862">
        <v>11545</v>
      </c>
      <c r="H862">
        <v>8993</v>
      </c>
      <c r="I862">
        <v>11088</v>
      </c>
      <c r="J862">
        <v>10282</v>
      </c>
      <c r="K862">
        <v>11062</v>
      </c>
      <c r="L862">
        <v>9284</v>
      </c>
      <c r="M862">
        <v>8408</v>
      </c>
      <c r="N862">
        <v>8397</v>
      </c>
      <c r="O862">
        <v>6429</v>
      </c>
      <c r="P862">
        <v>5677</v>
      </c>
      <c r="Q862">
        <v>6677</v>
      </c>
      <c r="R862">
        <v>6161</v>
      </c>
      <c r="S862">
        <v>6065</v>
      </c>
      <c r="T862">
        <v>5634</v>
      </c>
      <c r="U862">
        <v>7240</v>
      </c>
      <c r="V862">
        <v>9439</v>
      </c>
      <c r="W862">
        <v>1058</v>
      </c>
      <c r="X862">
        <v>0</v>
      </c>
      <c r="Y862">
        <v>0</v>
      </c>
      <c r="Z862">
        <v>0</v>
      </c>
    </row>
    <row r="863" spans="1:26" x14ac:dyDescent="0.25">
      <c r="A863">
        <v>1389</v>
      </c>
      <c r="B863" t="s">
        <v>783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1390</v>
      </c>
      <c r="B864" t="s">
        <v>784</v>
      </c>
      <c r="C864">
        <v>160</v>
      </c>
      <c r="D864">
        <v>160</v>
      </c>
      <c r="E864">
        <v>160</v>
      </c>
      <c r="F864">
        <v>160</v>
      </c>
      <c r="G864">
        <v>160</v>
      </c>
      <c r="H864">
        <v>160</v>
      </c>
      <c r="I864">
        <v>160</v>
      </c>
      <c r="J864">
        <v>160</v>
      </c>
      <c r="K864">
        <v>160</v>
      </c>
      <c r="L864">
        <v>160</v>
      </c>
      <c r="M864">
        <v>160</v>
      </c>
      <c r="N864">
        <v>160</v>
      </c>
      <c r="O864">
        <v>66</v>
      </c>
      <c r="P864">
        <v>46</v>
      </c>
      <c r="Q864">
        <v>36</v>
      </c>
      <c r="R864">
        <v>32</v>
      </c>
      <c r="S864">
        <v>64</v>
      </c>
      <c r="T864">
        <v>47</v>
      </c>
      <c r="U864">
        <v>40</v>
      </c>
      <c r="V864">
        <v>48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1391</v>
      </c>
      <c r="B865" t="s">
        <v>785</v>
      </c>
      <c r="C865">
        <v>9</v>
      </c>
      <c r="D865">
        <v>9</v>
      </c>
      <c r="E865">
        <v>9</v>
      </c>
      <c r="F865">
        <v>9</v>
      </c>
      <c r="G865">
        <v>9</v>
      </c>
      <c r="H865">
        <v>9</v>
      </c>
      <c r="I865">
        <v>9</v>
      </c>
      <c r="J865">
        <v>9</v>
      </c>
      <c r="K865">
        <v>9</v>
      </c>
      <c r="L865">
        <v>9</v>
      </c>
      <c r="M865">
        <v>9</v>
      </c>
      <c r="N865">
        <v>9</v>
      </c>
      <c r="O865">
        <v>2</v>
      </c>
      <c r="P865">
        <v>4</v>
      </c>
      <c r="Q865">
        <v>3</v>
      </c>
      <c r="R865">
        <v>5</v>
      </c>
      <c r="S865">
        <v>2</v>
      </c>
      <c r="T865">
        <v>2</v>
      </c>
      <c r="U865">
        <v>3</v>
      </c>
      <c r="V865">
        <v>4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1392</v>
      </c>
      <c r="B866" t="s">
        <v>786</v>
      </c>
      <c r="C866">
        <v>45</v>
      </c>
      <c r="D866">
        <v>45</v>
      </c>
      <c r="E866">
        <v>45</v>
      </c>
      <c r="F866">
        <v>45</v>
      </c>
      <c r="G866">
        <v>45</v>
      </c>
      <c r="H866">
        <v>45</v>
      </c>
      <c r="I866">
        <v>45</v>
      </c>
      <c r="J866">
        <v>45</v>
      </c>
      <c r="K866">
        <v>45</v>
      </c>
      <c r="L866">
        <v>45</v>
      </c>
      <c r="M866">
        <v>45</v>
      </c>
      <c r="N866">
        <v>45</v>
      </c>
      <c r="O866">
        <v>46</v>
      </c>
      <c r="P866">
        <v>27</v>
      </c>
      <c r="Q866">
        <v>15</v>
      </c>
      <c r="R866">
        <v>19</v>
      </c>
      <c r="S866">
        <v>35</v>
      </c>
      <c r="T866">
        <v>25</v>
      </c>
      <c r="U866">
        <v>27</v>
      </c>
      <c r="V866">
        <v>19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1393</v>
      </c>
      <c r="B867" t="s">
        <v>787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1397</v>
      </c>
      <c r="B868" t="s">
        <v>754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1398</v>
      </c>
      <c r="B869" t="s">
        <v>624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1399</v>
      </c>
      <c r="B870" t="s">
        <v>589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1400</v>
      </c>
      <c r="B871" t="s">
        <v>590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1401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1402</v>
      </c>
      <c r="B873" t="s">
        <v>794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1403</v>
      </c>
      <c r="B874" t="s">
        <v>795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1408</v>
      </c>
      <c r="B875" t="s">
        <v>591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1409</v>
      </c>
      <c r="B876" t="s">
        <v>590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1410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1411</v>
      </c>
      <c r="B878" t="s">
        <v>755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1424</v>
      </c>
      <c r="B879" t="s">
        <v>755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1425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1426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1427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1428</v>
      </c>
      <c r="B883" t="s">
        <v>631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1429</v>
      </c>
      <c r="B884" t="s">
        <v>342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1430</v>
      </c>
      <c r="B885" t="s">
        <v>357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1431</v>
      </c>
      <c r="B886" t="s">
        <v>340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1441</v>
      </c>
      <c r="B887" t="s">
        <v>755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1444</v>
      </c>
      <c r="B888" t="s">
        <v>631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1447</v>
      </c>
      <c r="B889" t="s">
        <v>357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1450</v>
      </c>
      <c r="B890" t="s">
        <v>340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1452</v>
      </c>
      <c r="B891" t="s">
        <v>342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1455</v>
      </c>
      <c r="B892" t="s">
        <v>799</v>
      </c>
      <c r="C892">
        <v>415</v>
      </c>
      <c r="D892">
        <v>415</v>
      </c>
      <c r="E892">
        <v>415</v>
      </c>
      <c r="F892">
        <v>415</v>
      </c>
      <c r="G892">
        <v>415</v>
      </c>
      <c r="H892">
        <v>416</v>
      </c>
      <c r="I892">
        <v>415</v>
      </c>
      <c r="J892">
        <v>415</v>
      </c>
      <c r="K892">
        <v>415</v>
      </c>
      <c r="L892">
        <v>416</v>
      </c>
      <c r="M892">
        <v>416</v>
      </c>
      <c r="N892">
        <v>416</v>
      </c>
      <c r="O892">
        <v>0</v>
      </c>
      <c r="P892">
        <v>151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1456</v>
      </c>
      <c r="B893" t="s">
        <v>800</v>
      </c>
      <c r="C893">
        <v>2221</v>
      </c>
      <c r="D893">
        <v>1666</v>
      </c>
      <c r="E893">
        <v>1666</v>
      </c>
      <c r="F893">
        <v>4997</v>
      </c>
      <c r="G893">
        <v>3886</v>
      </c>
      <c r="H893">
        <v>4997</v>
      </c>
      <c r="I893">
        <v>4442</v>
      </c>
      <c r="J893">
        <v>5552</v>
      </c>
      <c r="K893">
        <v>4442</v>
      </c>
      <c r="L893">
        <v>8883</v>
      </c>
      <c r="M893">
        <v>9439</v>
      </c>
      <c r="N893">
        <v>3331</v>
      </c>
      <c r="O893">
        <v>3157</v>
      </c>
      <c r="P893">
        <v>2261</v>
      </c>
      <c r="Q893">
        <v>1905</v>
      </c>
      <c r="R893">
        <v>0</v>
      </c>
      <c r="S893">
        <v>6335</v>
      </c>
      <c r="T893">
        <v>4314</v>
      </c>
      <c r="U893">
        <v>5591</v>
      </c>
      <c r="V893">
        <v>5521</v>
      </c>
      <c r="W893">
        <v>6832</v>
      </c>
      <c r="X893">
        <v>0</v>
      </c>
      <c r="Y893">
        <v>0</v>
      </c>
      <c r="Z893">
        <v>0</v>
      </c>
    </row>
    <row r="894" spans="1:26" x14ac:dyDescent="0.25">
      <c r="A894">
        <v>1457</v>
      </c>
      <c r="B894" t="s">
        <v>801</v>
      </c>
      <c r="C894">
        <v>-1806</v>
      </c>
      <c r="D894">
        <v>-1251</v>
      </c>
      <c r="E894">
        <v>-1251</v>
      </c>
      <c r="F894">
        <v>-4582</v>
      </c>
      <c r="G894">
        <v>-3471</v>
      </c>
      <c r="H894">
        <v>-4581</v>
      </c>
      <c r="I894">
        <v>-4027</v>
      </c>
      <c r="J894">
        <v>-5137</v>
      </c>
      <c r="K894">
        <v>-4027</v>
      </c>
      <c r="L894">
        <v>-8467</v>
      </c>
      <c r="M894">
        <v>-9023</v>
      </c>
      <c r="N894">
        <v>-2915</v>
      </c>
      <c r="O894">
        <v>-3157</v>
      </c>
      <c r="P894">
        <v>-2110</v>
      </c>
      <c r="Q894">
        <v>-1905</v>
      </c>
      <c r="R894">
        <v>0</v>
      </c>
      <c r="S894">
        <v>-6335</v>
      </c>
      <c r="T894">
        <v>-4314</v>
      </c>
      <c r="U894">
        <v>-5591</v>
      </c>
      <c r="V894">
        <v>-5521</v>
      </c>
      <c r="W894">
        <v>-6832</v>
      </c>
      <c r="X894">
        <v>0</v>
      </c>
      <c r="Y894">
        <v>0</v>
      </c>
      <c r="Z894">
        <v>0</v>
      </c>
    </row>
    <row r="895" spans="1:26" x14ac:dyDescent="0.25">
      <c r="A895">
        <v>1458</v>
      </c>
      <c r="B895" t="s">
        <v>802</v>
      </c>
      <c r="C895">
        <v>56515</v>
      </c>
      <c r="D895">
        <v>54722</v>
      </c>
      <c r="E895">
        <v>53533</v>
      </c>
      <c r="F895">
        <v>56141</v>
      </c>
      <c r="G895">
        <v>47627</v>
      </c>
      <c r="H895">
        <v>44168</v>
      </c>
      <c r="I895">
        <v>39587</v>
      </c>
      <c r="J895">
        <v>35546</v>
      </c>
      <c r="K895">
        <v>30410</v>
      </c>
      <c r="L895">
        <v>30329</v>
      </c>
      <c r="M895">
        <v>17930</v>
      </c>
      <c r="N895">
        <v>8907</v>
      </c>
      <c r="O895">
        <v>56516</v>
      </c>
      <c r="P895">
        <v>53405</v>
      </c>
      <c r="Q895">
        <v>52264</v>
      </c>
      <c r="R895">
        <v>50018</v>
      </c>
      <c r="S895">
        <v>50907</v>
      </c>
      <c r="T895">
        <v>44909</v>
      </c>
      <c r="U895">
        <v>41510</v>
      </c>
      <c r="V895">
        <v>36679</v>
      </c>
      <c r="W895">
        <v>32343</v>
      </c>
      <c r="X895">
        <v>0</v>
      </c>
      <c r="Y895">
        <v>0</v>
      </c>
      <c r="Z895">
        <v>0</v>
      </c>
    </row>
    <row r="896" spans="1:26" x14ac:dyDescent="0.25">
      <c r="A896">
        <v>1459</v>
      </c>
      <c r="B896" t="s">
        <v>803</v>
      </c>
      <c r="C896">
        <v>112</v>
      </c>
      <c r="D896">
        <v>112</v>
      </c>
      <c r="E896">
        <v>112</v>
      </c>
      <c r="F896">
        <v>112</v>
      </c>
      <c r="G896">
        <v>112</v>
      </c>
      <c r="H896">
        <v>112</v>
      </c>
      <c r="I896">
        <v>112</v>
      </c>
      <c r="J896">
        <v>112</v>
      </c>
      <c r="K896">
        <v>112</v>
      </c>
      <c r="L896">
        <v>112</v>
      </c>
      <c r="M896">
        <v>112</v>
      </c>
      <c r="N896">
        <v>112</v>
      </c>
      <c r="O896">
        <v>0</v>
      </c>
      <c r="P896">
        <v>151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1460</v>
      </c>
      <c r="B897" t="s">
        <v>804</v>
      </c>
      <c r="C897">
        <v>29</v>
      </c>
      <c r="D897">
        <v>29</v>
      </c>
      <c r="E897">
        <v>29</v>
      </c>
      <c r="F897">
        <v>29</v>
      </c>
      <c r="G897">
        <v>29</v>
      </c>
      <c r="H897">
        <v>29</v>
      </c>
      <c r="I897">
        <v>29</v>
      </c>
      <c r="J897">
        <v>29</v>
      </c>
      <c r="K897">
        <v>29</v>
      </c>
      <c r="L897">
        <v>29</v>
      </c>
      <c r="M897">
        <v>29</v>
      </c>
      <c r="N897">
        <v>29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1461</v>
      </c>
      <c r="B898" t="s">
        <v>805</v>
      </c>
      <c r="C898">
        <v>170</v>
      </c>
      <c r="D898">
        <v>170</v>
      </c>
      <c r="E898">
        <v>170</v>
      </c>
      <c r="F898">
        <v>170</v>
      </c>
      <c r="G898">
        <v>170</v>
      </c>
      <c r="H898">
        <v>171</v>
      </c>
      <c r="I898">
        <v>170</v>
      </c>
      <c r="J898">
        <v>170</v>
      </c>
      <c r="K898">
        <v>170</v>
      </c>
      <c r="L898">
        <v>171</v>
      </c>
      <c r="M898">
        <v>171</v>
      </c>
      <c r="N898">
        <v>171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1462</v>
      </c>
      <c r="B899" t="s">
        <v>806</v>
      </c>
      <c r="C899">
        <v>39</v>
      </c>
      <c r="D899">
        <v>39</v>
      </c>
      <c r="E899">
        <v>39</v>
      </c>
      <c r="F899">
        <v>39</v>
      </c>
      <c r="G899">
        <v>39</v>
      </c>
      <c r="H899">
        <v>39</v>
      </c>
      <c r="I899">
        <v>39</v>
      </c>
      <c r="J899">
        <v>39</v>
      </c>
      <c r="K899">
        <v>39</v>
      </c>
      <c r="L899">
        <v>39</v>
      </c>
      <c r="M899">
        <v>39</v>
      </c>
      <c r="N899">
        <v>39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1463</v>
      </c>
      <c r="B900" t="s">
        <v>807</v>
      </c>
      <c r="C900">
        <v>73</v>
      </c>
      <c r="D900">
        <v>73</v>
      </c>
      <c r="E900">
        <v>73</v>
      </c>
      <c r="F900">
        <v>73</v>
      </c>
      <c r="G900">
        <v>73</v>
      </c>
      <c r="H900">
        <v>73</v>
      </c>
      <c r="I900">
        <v>73</v>
      </c>
      <c r="J900">
        <v>73</v>
      </c>
      <c r="K900">
        <v>73</v>
      </c>
      <c r="L900">
        <v>73</v>
      </c>
      <c r="M900">
        <v>73</v>
      </c>
      <c r="N900">
        <v>73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1464</v>
      </c>
      <c r="B901" t="s">
        <v>808</v>
      </c>
      <c r="C901">
        <v>63</v>
      </c>
      <c r="D901">
        <v>63</v>
      </c>
      <c r="E901">
        <v>63</v>
      </c>
      <c r="F901">
        <v>63</v>
      </c>
      <c r="G901">
        <v>63</v>
      </c>
      <c r="H901">
        <v>63</v>
      </c>
      <c r="I901">
        <v>63</v>
      </c>
      <c r="J901">
        <v>63</v>
      </c>
      <c r="K901">
        <v>63</v>
      </c>
      <c r="L901">
        <v>63</v>
      </c>
      <c r="M901">
        <v>63</v>
      </c>
      <c r="N901">
        <v>63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1465</v>
      </c>
      <c r="B902" t="s">
        <v>809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1466</v>
      </c>
      <c r="B903" t="s">
        <v>810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1467</v>
      </c>
      <c r="B904" t="s">
        <v>811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1468</v>
      </c>
      <c r="B905" t="s">
        <v>812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1469</v>
      </c>
      <c r="B906" t="s">
        <v>813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1470</v>
      </c>
      <c r="B907" t="s">
        <v>814</v>
      </c>
      <c r="C907">
        <v>2110</v>
      </c>
      <c r="D907">
        <v>1582</v>
      </c>
      <c r="E907">
        <v>1582</v>
      </c>
      <c r="F907">
        <v>4747</v>
      </c>
      <c r="G907">
        <v>3692</v>
      </c>
      <c r="H907">
        <v>4747</v>
      </c>
      <c r="I907">
        <v>4220</v>
      </c>
      <c r="J907">
        <v>5274</v>
      </c>
      <c r="K907">
        <v>4220</v>
      </c>
      <c r="L907">
        <v>8439</v>
      </c>
      <c r="M907">
        <v>8967</v>
      </c>
      <c r="N907">
        <v>3165</v>
      </c>
      <c r="O907">
        <v>3157</v>
      </c>
      <c r="P907">
        <v>2261</v>
      </c>
      <c r="Q907">
        <v>1905</v>
      </c>
      <c r="R907">
        <v>0</v>
      </c>
      <c r="S907">
        <v>6335</v>
      </c>
      <c r="T907">
        <v>4314</v>
      </c>
      <c r="U907">
        <v>5591</v>
      </c>
      <c r="V907">
        <v>5521</v>
      </c>
      <c r="W907">
        <v>6832</v>
      </c>
      <c r="X907">
        <v>0</v>
      </c>
      <c r="Y907">
        <v>0</v>
      </c>
      <c r="Z907">
        <v>0</v>
      </c>
    </row>
    <row r="908" spans="1:26" x14ac:dyDescent="0.25">
      <c r="A908">
        <v>1471</v>
      </c>
      <c r="B908" t="s">
        <v>815</v>
      </c>
      <c r="C908">
        <v>112</v>
      </c>
      <c r="D908">
        <v>112</v>
      </c>
      <c r="E908">
        <v>112</v>
      </c>
      <c r="F908">
        <v>112</v>
      </c>
      <c r="G908">
        <v>112</v>
      </c>
      <c r="H908">
        <v>112</v>
      </c>
      <c r="I908">
        <v>112</v>
      </c>
      <c r="J908">
        <v>112</v>
      </c>
      <c r="K908">
        <v>112</v>
      </c>
      <c r="L908">
        <v>112</v>
      </c>
      <c r="M908">
        <v>112</v>
      </c>
      <c r="N908">
        <v>112</v>
      </c>
      <c r="O908">
        <v>0</v>
      </c>
      <c r="P908">
        <v>151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1472</v>
      </c>
      <c r="B909" t="s">
        <v>816</v>
      </c>
      <c r="C909">
        <v>29</v>
      </c>
      <c r="D909">
        <v>29</v>
      </c>
      <c r="E909">
        <v>29</v>
      </c>
      <c r="F909">
        <v>29</v>
      </c>
      <c r="G909">
        <v>29</v>
      </c>
      <c r="H909">
        <v>29</v>
      </c>
      <c r="I909">
        <v>29</v>
      </c>
      <c r="J909">
        <v>29</v>
      </c>
      <c r="K909">
        <v>29</v>
      </c>
      <c r="L909">
        <v>29</v>
      </c>
      <c r="M909">
        <v>29</v>
      </c>
      <c r="N909">
        <v>29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1473</v>
      </c>
      <c r="B910" t="s">
        <v>817</v>
      </c>
      <c r="C910">
        <v>170</v>
      </c>
      <c r="D910">
        <v>170</v>
      </c>
      <c r="E910">
        <v>170</v>
      </c>
      <c r="F910">
        <v>170</v>
      </c>
      <c r="G910">
        <v>170</v>
      </c>
      <c r="H910">
        <v>171</v>
      </c>
      <c r="I910">
        <v>170</v>
      </c>
      <c r="J910">
        <v>170</v>
      </c>
      <c r="K910">
        <v>170</v>
      </c>
      <c r="L910">
        <v>171</v>
      </c>
      <c r="M910">
        <v>171</v>
      </c>
      <c r="N910">
        <v>171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1474</v>
      </c>
      <c r="B911" t="s">
        <v>818</v>
      </c>
      <c r="C911">
        <v>39</v>
      </c>
      <c r="D911">
        <v>39</v>
      </c>
      <c r="E911">
        <v>39</v>
      </c>
      <c r="F911">
        <v>39</v>
      </c>
      <c r="G911">
        <v>39</v>
      </c>
      <c r="H911">
        <v>39</v>
      </c>
      <c r="I911">
        <v>39</v>
      </c>
      <c r="J911">
        <v>39</v>
      </c>
      <c r="K911">
        <v>39</v>
      </c>
      <c r="L911">
        <v>39</v>
      </c>
      <c r="M911">
        <v>39</v>
      </c>
      <c r="N911">
        <v>39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1475</v>
      </c>
      <c r="B912" t="s">
        <v>819</v>
      </c>
      <c r="C912">
        <v>73</v>
      </c>
      <c r="D912">
        <v>73</v>
      </c>
      <c r="E912">
        <v>73</v>
      </c>
      <c r="F912">
        <v>73</v>
      </c>
      <c r="G912">
        <v>73</v>
      </c>
      <c r="H912">
        <v>73</v>
      </c>
      <c r="I912">
        <v>73</v>
      </c>
      <c r="J912">
        <v>73</v>
      </c>
      <c r="K912">
        <v>73</v>
      </c>
      <c r="L912">
        <v>73</v>
      </c>
      <c r="M912">
        <v>73</v>
      </c>
      <c r="N912">
        <v>73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1476</v>
      </c>
      <c r="B913" t="s">
        <v>820</v>
      </c>
      <c r="C913">
        <v>-2047</v>
      </c>
      <c r="D913">
        <v>-1519</v>
      </c>
      <c r="E913">
        <v>-1519</v>
      </c>
      <c r="F913">
        <v>-4684</v>
      </c>
      <c r="G913">
        <v>-3629</v>
      </c>
      <c r="H913">
        <v>-4684</v>
      </c>
      <c r="I913">
        <v>-4157</v>
      </c>
      <c r="J913">
        <v>-5211</v>
      </c>
      <c r="K913">
        <v>-4157</v>
      </c>
      <c r="L913">
        <v>-8376</v>
      </c>
      <c r="M913">
        <v>-8904</v>
      </c>
      <c r="N913">
        <v>-3102</v>
      </c>
      <c r="O913">
        <v>-3157</v>
      </c>
      <c r="P913">
        <v>-2261</v>
      </c>
      <c r="Q913">
        <v>-1905</v>
      </c>
      <c r="R913">
        <v>0</v>
      </c>
      <c r="S913">
        <v>-6335</v>
      </c>
      <c r="T913">
        <v>-4314</v>
      </c>
      <c r="U913">
        <v>-5591</v>
      </c>
      <c r="V913">
        <v>-5521</v>
      </c>
      <c r="W913">
        <v>-6832</v>
      </c>
      <c r="X913">
        <v>0</v>
      </c>
      <c r="Y913">
        <v>0</v>
      </c>
      <c r="Z913">
        <v>0</v>
      </c>
    </row>
    <row r="914" spans="1:26" x14ac:dyDescent="0.25">
      <c r="A914">
        <v>1477</v>
      </c>
      <c r="B914" t="s">
        <v>821</v>
      </c>
      <c r="C914">
        <v>1996</v>
      </c>
      <c r="D914">
        <v>2105</v>
      </c>
      <c r="E914">
        <v>2261</v>
      </c>
      <c r="F914">
        <v>2282</v>
      </c>
      <c r="G914">
        <v>2378</v>
      </c>
      <c r="H914">
        <v>2487</v>
      </c>
      <c r="I914">
        <v>2583</v>
      </c>
      <c r="J914">
        <v>2664</v>
      </c>
      <c r="K914">
        <v>2760</v>
      </c>
      <c r="L914">
        <v>2869</v>
      </c>
      <c r="M914">
        <v>2965</v>
      </c>
      <c r="N914">
        <v>3061</v>
      </c>
      <c r="O914">
        <v>1996</v>
      </c>
      <c r="P914">
        <v>1996</v>
      </c>
      <c r="Q914">
        <v>2147</v>
      </c>
      <c r="R914">
        <v>2147</v>
      </c>
      <c r="S914">
        <v>2147</v>
      </c>
      <c r="T914">
        <v>2147</v>
      </c>
      <c r="U914">
        <v>2147</v>
      </c>
      <c r="V914">
        <v>2147</v>
      </c>
      <c r="W914">
        <v>2147</v>
      </c>
      <c r="X914">
        <v>0</v>
      </c>
      <c r="Y914">
        <v>0</v>
      </c>
      <c r="Z914">
        <v>0</v>
      </c>
    </row>
    <row r="915" spans="1:26" x14ac:dyDescent="0.25">
      <c r="A915">
        <v>1478</v>
      </c>
      <c r="B915" t="s">
        <v>822</v>
      </c>
      <c r="C915">
        <v>0</v>
      </c>
      <c r="D915">
        <v>25</v>
      </c>
      <c r="E915">
        <v>50</v>
      </c>
      <c r="F915">
        <v>75</v>
      </c>
      <c r="G915">
        <v>100</v>
      </c>
      <c r="H915">
        <v>125</v>
      </c>
      <c r="I915">
        <v>149</v>
      </c>
      <c r="J915">
        <v>174</v>
      </c>
      <c r="K915">
        <v>199</v>
      </c>
      <c r="L915">
        <v>224</v>
      </c>
      <c r="M915">
        <v>249</v>
      </c>
      <c r="N915">
        <v>274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1479</v>
      </c>
      <c r="B916" t="s">
        <v>823</v>
      </c>
      <c r="C916">
        <v>0</v>
      </c>
      <c r="D916">
        <v>145</v>
      </c>
      <c r="E916">
        <v>291</v>
      </c>
      <c r="F916">
        <v>436</v>
      </c>
      <c r="G916">
        <v>581</v>
      </c>
      <c r="H916">
        <v>726</v>
      </c>
      <c r="I916">
        <v>872</v>
      </c>
      <c r="J916">
        <v>1017</v>
      </c>
      <c r="K916">
        <v>1162</v>
      </c>
      <c r="L916">
        <v>1308</v>
      </c>
      <c r="M916">
        <v>1453</v>
      </c>
      <c r="N916">
        <v>1599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1480</v>
      </c>
      <c r="B917" t="s">
        <v>824</v>
      </c>
      <c r="C917">
        <v>0</v>
      </c>
      <c r="D917">
        <v>33</v>
      </c>
      <c r="E917">
        <v>66</v>
      </c>
      <c r="F917">
        <v>100</v>
      </c>
      <c r="G917">
        <v>133</v>
      </c>
      <c r="H917">
        <v>166</v>
      </c>
      <c r="I917">
        <v>199</v>
      </c>
      <c r="J917">
        <v>232</v>
      </c>
      <c r="K917">
        <v>266</v>
      </c>
      <c r="L917">
        <v>299</v>
      </c>
      <c r="M917">
        <v>332</v>
      </c>
      <c r="N917">
        <v>365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1481</v>
      </c>
      <c r="B918" t="s">
        <v>825</v>
      </c>
      <c r="C918">
        <v>0</v>
      </c>
      <c r="D918">
        <v>62</v>
      </c>
      <c r="E918">
        <v>125</v>
      </c>
      <c r="F918">
        <v>4119</v>
      </c>
      <c r="G918">
        <v>249</v>
      </c>
      <c r="H918">
        <v>311</v>
      </c>
      <c r="I918">
        <v>374</v>
      </c>
      <c r="J918">
        <v>436</v>
      </c>
      <c r="K918">
        <v>498</v>
      </c>
      <c r="L918">
        <v>4492</v>
      </c>
      <c r="M918">
        <v>623</v>
      </c>
      <c r="N918">
        <v>685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1482</v>
      </c>
      <c r="B919" t="s">
        <v>826</v>
      </c>
      <c r="C919">
        <v>54519</v>
      </c>
      <c r="D919">
        <v>52352</v>
      </c>
      <c r="E919">
        <v>50740</v>
      </c>
      <c r="F919">
        <v>49129</v>
      </c>
      <c r="G919">
        <v>44186</v>
      </c>
      <c r="H919">
        <v>40353</v>
      </c>
      <c r="I919">
        <v>35410</v>
      </c>
      <c r="J919">
        <v>31023</v>
      </c>
      <c r="K919">
        <v>25525</v>
      </c>
      <c r="L919">
        <v>21137</v>
      </c>
      <c r="M919">
        <v>12308</v>
      </c>
      <c r="N919">
        <v>2923</v>
      </c>
      <c r="O919">
        <v>54519</v>
      </c>
      <c r="P919">
        <v>51409</v>
      </c>
      <c r="Q919">
        <v>50116</v>
      </c>
      <c r="R919">
        <v>47871</v>
      </c>
      <c r="S919">
        <v>48759</v>
      </c>
      <c r="T919">
        <v>42762</v>
      </c>
      <c r="U919">
        <v>39363</v>
      </c>
      <c r="V919">
        <v>34532</v>
      </c>
      <c r="W919">
        <v>30196</v>
      </c>
      <c r="X919">
        <v>0</v>
      </c>
      <c r="Y919">
        <v>0</v>
      </c>
      <c r="Z919">
        <v>0</v>
      </c>
    </row>
    <row r="920" spans="1:26" x14ac:dyDescent="0.25">
      <c r="A920">
        <v>1483</v>
      </c>
      <c r="B920" t="s">
        <v>827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1484</v>
      </c>
      <c r="B921" t="s">
        <v>828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1485</v>
      </c>
      <c r="B922" t="s">
        <v>829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1486</v>
      </c>
      <c r="B923" t="s">
        <v>830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1487</v>
      </c>
      <c r="B924" t="s">
        <v>831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1488</v>
      </c>
      <c r="B925" t="s">
        <v>832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1489</v>
      </c>
      <c r="B926" t="s">
        <v>833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1490</v>
      </c>
      <c r="B927" t="s">
        <v>834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1491</v>
      </c>
      <c r="B928" t="s">
        <v>835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1492</v>
      </c>
      <c r="B929" t="s">
        <v>836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1493</v>
      </c>
      <c r="B930" t="s">
        <v>837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1494</v>
      </c>
      <c r="B931" t="s">
        <v>838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11</v>
      </c>
      <c r="R931">
        <v>0</v>
      </c>
      <c r="S931">
        <v>0</v>
      </c>
      <c r="T931">
        <v>0</v>
      </c>
      <c r="U931">
        <v>32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1495</v>
      </c>
      <c r="B932" t="s">
        <v>839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1496</v>
      </c>
      <c r="B933" t="s">
        <v>840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1497</v>
      </c>
      <c r="B934" t="s">
        <v>841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1498</v>
      </c>
      <c r="B935" t="s">
        <v>842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1499</v>
      </c>
      <c r="B936" t="s">
        <v>843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1500</v>
      </c>
      <c r="B937" t="s">
        <v>844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-11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1501</v>
      </c>
      <c r="B938" t="s">
        <v>845</v>
      </c>
      <c r="C938">
        <v>252719</v>
      </c>
      <c r="D938">
        <v>266574</v>
      </c>
      <c r="E938">
        <v>270108</v>
      </c>
      <c r="F938">
        <v>261322</v>
      </c>
      <c r="G938">
        <v>262067</v>
      </c>
      <c r="H938">
        <v>255985</v>
      </c>
      <c r="I938">
        <v>260327</v>
      </c>
      <c r="J938">
        <v>259951</v>
      </c>
      <c r="K938">
        <v>270813</v>
      </c>
      <c r="L938">
        <v>265454</v>
      </c>
      <c r="M938">
        <v>256174</v>
      </c>
      <c r="N938">
        <v>251361</v>
      </c>
      <c r="O938">
        <v>195527</v>
      </c>
      <c r="P938">
        <v>239863</v>
      </c>
      <c r="Q938">
        <v>252282</v>
      </c>
      <c r="R938">
        <v>354779</v>
      </c>
      <c r="S938">
        <v>175357</v>
      </c>
      <c r="T938">
        <v>210403</v>
      </c>
      <c r="U938">
        <v>380677</v>
      </c>
      <c r="V938">
        <v>274951</v>
      </c>
      <c r="W938">
        <v>192155</v>
      </c>
      <c r="X938">
        <v>0</v>
      </c>
      <c r="Y938">
        <v>0</v>
      </c>
      <c r="Z938">
        <v>0</v>
      </c>
    </row>
    <row r="939" spans="1:26" x14ac:dyDescent="0.25">
      <c r="A939">
        <v>1502</v>
      </c>
      <c r="B939" t="s">
        <v>648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1503</v>
      </c>
      <c r="B940" t="s">
        <v>647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1504</v>
      </c>
      <c r="B941" t="s">
        <v>649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1510</v>
      </c>
      <c r="B942" t="s">
        <v>866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1511</v>
      </c>
      <c r="B943" t="s">
        <v>846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1512</v>
      </c>
      <c r="B944" t="s">
        <v>847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1513</v>
      </c>
      <c r="B945" t="s">
        <v>848</v>
      </c>
      <c r="C945">
        <v>2700</v>
      </c>
      <c r="D945">
        <v>2700</v>
      </c>
      <c r="E945">
        <v>2700</v>
      </c>
      <c r="F945">
        <v>2700</v>
      </c>
      <c r="G945">
        <v>2700</v>
      </c>
      <c r="H945">
        <v>2700</v>
      </c>
      <c r="I945">
        <v>2700</v>
      </c>
      <c r="J945">
        <v>2700</v>
      </c>
      <c r="K945">
        <v>2700</v>
      </c>
      <c r="L945">
        <v>2700</v>
      </c>
      <c r="M945">
        <v>2700</v>
      </c>
      <c r="N945">
        <v>2700</v>
      </c>
      <c r="O945">
        <v>5200</v>
      </c>
      <c r="P945">
        <v>6600</v>
      </c>
      <c r="Q945">
        <v>5100</v>
      </c>
      <c r="R945">
        <v>6300</v>
      </c>
      <c r="S945">
        <v>6000</v>
      </c>
      <c r="T945">
        <v>4500</v>
      </c>
      <c r="U945">
        <v>4300</v>
      </c>
      <c r="V945">
        <v>2800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1515</v>
      </c>
      <c r="B946" t="s">
        <v>850</v>
      </c>
      <c r="C946">
        <v>9</v>
      </c>
      <c r="D946">
        <v>9</v>
      </c>
      <c r="E946">
        <v>7</v>
      </c>
      <c r="F946">
        <v>7</v>
      </c>
      <c r="G946">
        <v>7</v>
      </c>
      <c r="H946">
        <v>7</v>
      </c>
      <c r="I946">
        <v>7</v>
      </c>
      <c r="J946">
        <v>7</v>
      </c>
      <c r="K946">
        <v>7</v>
      </c>
      <c r="L946">
        <v>7</v>
      </c>
      <c r="M946">
        <v>7</v>
      </c>
      <c r="N946">
        <v>7</v>
      </c>
      <c r="O946">
        <v>9</v>
      </c>
      <c r="P946">
        <v>9</v>
      </c>
      <c r="Q946">
        <v>7</v>
      </c>
      <c r="R946">
        <v>7</v>
      </c>
      <c r="S946">
        <v>7</v>
      </c>
      <c r="T946">
        <v>7</v>
      </c>
      <c r="U946">
        <v>7</v>
      </c>
      <c r="V946">
        <v>7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1516</v>
      </c>
      <c r="B947" t="s">
        <v>1006</v>
      </c>
      <c r="C947">
        <v>65</v>
      </c>
      <c r="D947">
        <v>65</v>
      </c>
      <c r="E947">
        <v>65</v>
      </c>
      <c r="F947">
        <v>30</v>
      </c>
      <c r="G947">
        <v>30</v>
      </c>
      <c r="H947">
        <v>30</v>
      </c>
      <c r="I947">
        <v>30</v>
      </c>
      <c r="J947">
        <v>30</v>
      </c>
      <c r="K947">
        <v>30</v>
      </c>
      <c r="L947">
        <v>30</v>
      </c>
      <c r="M947">
        <v>30</v>
      </c>
      <c r="N947">
        <v>30</v>
      </c>
      <c r="O947">
        <v>82</v>
      </c>
      <c r="P947">
        <v>86</v>
      </c>
      <c r="Q947">
        <v>74</v>
      </c>
      <c r="R947">
        <v>32</v>
      </c>
      <c r="S947">
        <v>62</v>
      </c>
      <c r="T947">
        <v>98</v>
      </c>
      <c r="U947">
        <v>51</v>
      </c>
      <c r="V947">
        <v>84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1517</v>
      </c>
      <c r="B948" t="s">
        <v>1007</v>
      </c>
      <c r="C948">
        <v>7</v>
      </c>
      <c r="D948">
        <v>7</v>
      </c>
      <c r="E948">
        <v>4</v>
      </c>
      <c r="F948">
        <v>4</v>
      </c>
      <c r="G948">
        <v>4</v>
      </c>
      <c r="H948">
        <v>4</v>
      </c>
      <c r="I948">
        <v>4</v>
      </c>
      <c r="J948">
        <v>4</v>
      </c>
      <c r="K948">
        <v>4</v>
      </c>
      <c r="L948">
        <v>4</v>
      </c>
      <c r="M948">
        <v>4</v>
      </c>
      <c r="N948">
        <v>4</v>
      </c>
      <c r="O948">
        <v>8</v>
      </c>
      <c r="P948">
        <v>4</v>
      </c>
      <c r="Q948">
        <v>8</v>
      </c>
      <c r="R948">
        <v>5</v>
      </c>
      <c r="S948">
        <v>26</v>
      </c>
      <c r="T948">
        <v>6</v>
      </c>
      <c r="U948">
        <v>4</v>
      </c>
      <c r="V948">
        <v>4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1518</v>
      </c>
      <c r="B949" t="s">
        <v>853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1519</v>
      </c>
      <c r="B950" t="s">
        <v>1008</v>
      </c>
      <c r="C950">
        <v>42</v>
      </c>
      <c r="D950">
        <v>42</v>
      </c>
      <c r="E950">
        <v>42</v>
      </c>
      <c r="F950">
        <v>42</v>
      </c>
      <c r="G950">
        <v>42</v>
      </c>
      <c r="H950">
        <v>42</v>
      </c>
      <c r="I950">
        <v>42</v>
      </c>
      <c r="J950">
        <v>42</v>
      </c>
      <c r="K950">
        <v>42</v>
      </c>
      <c r="L950">
        <v>42</v>
      </c>
      <c r="M950">
        <v>42</v>
      </c>
      <c r="N950">
        <v>42</v>
      </c>
      <c r="O950">
        <v>133</v>
      </c>
      <c r="P950">
        <v>150</v>
      </c>
      <c r="Q950">
        <v>170</v>
      </c>
      <c r="R950">
        <v>53</v>
      </c>
      <c r="S950">
        <v>43</v>
      </c>
      <c r="T950">
        <v>158</v>
      </c>
      <c r="U950">
        <v>124</v>
      </c>
      <c r="V950">
        <v>74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1520</v>
      </c>
      <c r="B951" t="s">
        <v>855</v>
      </c>
      <c r="C951">
        <v>4926</v>
      </c>
      <c r="D951">
        <v>4926</v>
      </c>
      <c r="E951">
        <v>4926</v>
      </c>
      <c r="F951">
        <v>4926</v>
      </c>
      <c r="G951">
        <v>4926</v>
      </c>
      <c r="H951">
        <v>4933</v>
      </c>
      <c r="I951">
        <v>4926</v>
      </c>
      <c r="J951">
        <v>4926</v>
      </c>
      <c r="K951">
        <v>4926</v>
      </c>
      <c r="L951">
        <v>4933</v>
      </c>
      <c r="M951">
        <v>4933</v>
      </c>
      <c r="N951">
        <v>4933</v>
      </c>
      <c r="O951">
        <v>4006</v>
      </c>
      <c r="P951">
        <v>4000</v>
      </c>
      <c r="Q951">
        <v>4895</v>
      </c>
      <c r="R951">
        <v>3582</v>
      </c>
      <c r="S951">
        <v>4107</v>
      </c>
      <c r="T951">
        <v>1427</v>
      </c>
      <c r="U951">
        <v>3512</v>
      </c>
      <c r="V951">
        <v>789</v>
      </c>
      <c r="W951">
        <v>447</v>
      </c>
      <c r="X951">
        <v>0</v>
      </c>
      <c r="Y951">
        <v>0</v>
      </c>
      <c r="Z951">
        <v>0</v>
      </c>
    </row>
    <row r="952" spans="1:26" x14ac:dyDescent="0.25">
      <c r="A952">
        <v>1521</v>
      </c>
      <c r="B952" t="s">
        <v>856</v>
      </c>
      <c r="C952">
        <v>4693</v>
      </c>
      <c r="D952">
        <v>3561</v>
      </c>
      <c r="E952">
        <v>3686</v>
      </c>
      <c r="F952">
        <v>5991</v>
      </c>
      <c r="G952">
        <v>8295</v>
      </c>
      <c r="H952">
        <v>10558</v>
      </c>
      <c r="I952">
        <v>13911</v>
      </c>
      <c r="J952">
        <v>10475</v>
      </c>
      <c r="K952">
        <v>9427</v>
      </c>
      <c r="L952">
        <v>20741</v>
      </c>
      <c r="M952">
        <v>18563</v>
      </c>
      <c r="N952">
        <v>7415</v>
      </c>
      <c r="O952">
        <v>3497</v>
      </c>
      <c r="P952">
        <v>6693</v>
      </c>
      <c r="Q952">
        <v>4068</v>
      </c>
      <c r="R952">
        <v>6842</v>
      </c>
      <c r="S952">
        <v>6297</v>
      </c>
      <c r="T952">
        <v>5357</v>
      </c>
      <c r="U952">
        <v>7426</v>
      </c>
      <c r="V952">
        <v>8189</v>
      </c>
      <c r="W952">
        <v>8358</v>
      </c>
      <c r="X952">
        <v>0</v>
      </c>
      <c r="Y952">
        <v>0</v>
      </c>
      <c r="Z952">
        <v>0</v>
      </c>
    </row>
    <row r="953" spans="1:26" x14ac:dyDescent="0.25">
      <c r="A953">
        <v>1522</v>
      </c>
      <c r="B953" t="s">
        <v>857</v>
      </c>
      <c r="C953">
        <v>100</v>
      </c>
      <c r="D953">
        <v>100</v>
      </c>
      <c r="E953">
        <v>100</v>
      </c>
      <c r="F953">
        <v>100</v>
      </c>
      <c r="G953">
        <v>100</v>
      </c>
      <c r="H953">
        <v>100</v>
      </c>
      <c r="I953">
        <v>100</v>
      </c>
      <c r="J953">
        <v>100</v>
      </c>
      <c r="K953">
        <v>0</v>
      </c>
      <c r="L953">
        <v>0</v>
      </c>
      <c r="M953">
        <v>0</v>
      </c>
      <c r="N953">
        <v>0</v>
      </c>
      <c r="O953">
        <v>114</v>
      </c>
      <c r="P953">
        <v>124</v>
      </c>
      <c r="Q953">
        <v>140</v>
      </c>
      <c r="R953">
        <v>113</v>
      </c>
      <c r="S953">
        <v>158</v>
      </c>
      <c r="T953">
        <v>173</v>
      </c>
      <c r="U953">
        <v>125</v>
      </c>
      <c r="V953">
        <v>126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1523</v>
      </c>
      <c r="B954" t="s">
        <v>858</v>
      </c>
      <c r="C954">
        <v>100</v>
      </c>
      <c r="D954">
        <v>100</v>
      </c>
      <c r="E954">
        <v>100</v>
      </c>
      <c r="F954">
        <v>100</v>
      </c>
      <c r="G954">
        <v>100</v>
      </c>
      <c r="H954">
        <v>100</v>
      </c>
      <c r="I954">
        <v>100</v>
      </c>
      <c r="J954">
        <v>100</v>
      </c>
      <c r="K954">
        <v>0</v>
      </c>
      <c r="L954">
        <v>0</v>
      </c>
      <c r="M954">
        <v>0</v>
      </c>
      <c r="N954">
        <v>0</v>
      </c>
      <c r="O954">
        <v>66</v>
      </c>
      <c r="P954">
        <v>65</v>
      </c>
      <c r="Q954">
        <v>62</v>
      </c>
      <c r="R954">
        <v>81</v>
      </c>
      <c r="S954">
        <v>56</v>
      </c>
      <c r="T954">
        <v>60</v>
      </c>
      <c r="U954">
        <v>62</v>
      </c>
      <c r="V954">
        <v>62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2</v>
      </c>
      <c r="P955">
        <v>11</v>
      </c>
      <c r="Q955">
        <v>10</v>
      </c>
      <c r="R955">
        <v>6</v>
      </c>
      <c r="S955">
        <v>10</v>
      </c>
      <c r="T955">
        <v>14</v>
      </c>
      <c r="U955">
        <v>11</v>
      </c>
      <c r="V955">
        <v>5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1528</v>
      </c>
      <c r="B956" t="s">
        <v>866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1529</v>
      </c>
      <c r="B957" t="s">
        <v>866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1531</v>
      </c>
      <c r="B959" t="s">
        <v>867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1532</v>
      </c>
      <c r="B960" t="s">
        <v>869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9</v>
      </c>
      <c r="P960">
        <v>8</v>
      </c>
      <c r="Q960">
        <v>8</v>
      </c>
      <c r="R960">
        <v>8</v>
      </c>
      <c r="S960">
        <v>9</v>
      </c>
      <c r="T960">
        <v>10</v>
      </c>
      <c r="U960">
        <v>8</v>
      </c>
      <c r="V960">
        <v>9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1533</v>
      </c>
      <c r="B961" t="s">
        <v>869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1534</v>
      </c>
      <c r="B962" t="s">
        <v>870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1535</v>
      </c>
      <c r="B963" t="s">
        <v>870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1536</v>
      </c>
      <c r="B964" t="s">
        <v>870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1537</v>
      </c>
      <c r="B965" t="s">
        <v>870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2</v>
      </c>
      <c r="P965">
        <v>3</v>
      </c>
      <c r="Q965">
        <v>4</v>
      </c>
      <c r="R965">
        <v>2</v>
      </c>
      <c r="S965">
        <v>2</v>
      </c>
      <c r="T965">
        <v>7</v>
      </c>
      <c r="U965">
        <v>9</v>
      </c>
      <c r="V965">
        <v>3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1538</v>
      </c>
      <c r="B966" t="s">
        <v>870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4</v>
      </c>
      <c r="P966">
        <v>3</v>
      </c>
      <c r="Q966">
        <v>3</v>
      </c>
      <c r="R966">
        <v>2</v>
      </c>
      <c r="S966">
        <v>3</v>
      </c>
      <c r="T966">
        <v>3</v>
      </c>
      <c r="U966">
        <v>2</v>
      </c>
      <c r="V966">
        <v>4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1540</v>
      </c>
      <c r="B967" t="s">
        <v>866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1541</v>
      </c>
      <c r="B968" t="s">
        <v>870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1</v>
      </c>
      <c r="P968">
        <v>10</v>
      </c>
      <c r="Q968">
        <v>7</v>
      </c>
      <c r="R968">
        <v>3</v>
      </c>
      <c r="S968">
        <v>5</v>
      </c>
      <c r="T968">
        <v>10</v>
      </c>
      <c r="U968">
        <v>9</v>
      </c>
      <c r="V968">
        <v>4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1542</v>
      </c>
      <c r="B969" t="s">
        <v>754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1543</v>
      </c>
      <c r="B970" t="s">
        <v>624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1544</v>
      </c>
      <c r="B971" t="s">
        <v>872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1545</v>
      </c>
      <c r="B972" t="s">
        <v>873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25</v>
      </c>
      <c r="P972">
        <v>32</v>
      </c>
      <c r="Q972">
        <v>0</v>
      </c>
      <c r="R972">
        <v>0</v>
      </c>
      <c r="S972">
        <v>50</v>
      </c>
      <c r="T972">
        <v>0</v>
      </c>
      <c r="U972">
        <v>100</v>
      </c>
      <c r="V972">
        <v>0</v>
      </c>
      <c r="W972">
        <v>50</v>
      </c>
      <c r="X972">
        <v>0</v>
      </c>
      <c r="Y972">
        <v>0</v>
      </c>
      <c r="Z972">
        <v>0</v>
      </c>
    </row>
    <row r="973" spans="1:26" x14ac:dyDescent="0.25">
      <c r="A973">
        <v>1550</v>
      </c>
      <c r="B973" t="s">
        <v>755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1551</v>
      </c>
      <c r="B974" t="s">
        <v>755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1552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1553</v>
      </c>
      <c r="B976" t="s">
        <v>631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1554</v>
      </c>
      <c r="B977" t="s">
        <v>357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1555</v>
      </c>
      <c r="B978" t="s">
        <v>357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1556</v>
      </c>
      <c r="B979" t="s">
        <v>591</v>
      </c>
      <c r="C979">
        <v>127</v>
      </c>
      <c r="D979">
        <v>127</v>
      </c>
      <c r="E979">
        <v>326</v>
      </c>
      <c r="F979">
        <v>357</v>
      </c>
      <c r="G979">
        <v>254</v>
      </c>
      <c r="H979">
        <v>110</v>
      </c>
      <c r="I979">
        <v>133</v>
      </c>
      <c r="J979">
        <v>121</v>
      </c>
      <c r="K979">
        <v>0</v>
      </c>
      <c r="L979">
        <v>0</v>
      </c>
      <c r="M979">
        <v>0</v>
      </c>
      <c r="N979">
        <v>0</v>
      </c>
      <c r="O979">
        <v>52</v>
      </c>
      <c r="P979">
        <v>99</v>
      </c>
      <c r="Q979">
        <v>394</v>
      </c>
      <c r="R979">
        <v>275</v>
      </c>
      <c r="S979">
        <v>370</v>
      </c>
      <c r="T979">
        <v>92</v>
      </c>
      <c r="U979">
        <v>141</v>
      </c>
      <c r="V979">
        <v>101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1557</v>
      </c>
      <c r="B980" t="s">
        <v>590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1558</v>
      </c>
      <c r="B981" t="s">
        <v>589</v>
      </c>
      <c r="C981">
        <v>7</v>
      </c>
      <c r="D981">
        <v>7</v>
      </c>
      <c r="E981">
        <v>7</v>
      </c>
      <c r="F981">
        <v>7</v>
      </c>
      <c r="G981">
        <v>7</v>
      </c>
      <c r="H981">
        <v>7</v>
      </c>
      <c r="I981">
        <v>7</v>
      </c>
      <c r="J981">
        <v>7</v>
      </c>
      <c r="K981">
        <v>7</v>
      </c>
      <c r="L981">
        <v>7</v>
      </c>
      <c r="M981">
        <v>7</v>
      </c>
      <c r="N981">
        <v>7</v>
      </c>
      <c r="O981">
        <v>3</v>
      </c>
      <c r="P981">
        <v>7</v>
      </c>
      <c r="Q981">
        <v>6</v>
      </c>
      <c r="R981">
        <v>11</v>
      </c>
      <c r="S981">
        <v>9</v>
      </c>
      <c r="T981">
        <v>7</v>
      </c>
      <c r="U981">
        <v>10</v>
      </c>
      <c r="V981">
        <v>14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1560</v>
      </c>
      <c r="B982" t="s">
        <v>876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1562</v>
      </c>
      <c r="B983" t="s">
        <v>939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1563</v>
      </c>
      <c r="B984" t="s">
        <v>939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1564</v>
      </c>
      <c r="B985" t="s">
        <v>939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1565</v>
      </c>
      <c r="B986" t="s">
        <v>939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1566</v>
      </c>
      <c r="B987" t="s">
        <v>939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1567</v>
      </c>
      <c r="B988" t="s">
        <v>939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1568</v>
      </c>
      <c r="B989" t="s">
        <v>940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1569</v>
      </c>
      <c r="B990" t="s">
        <v>941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1570</v>
      </c>
      <c r="B991" t="s">
        <v>939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1571</v>
      </c>
      <c r="B992" t="s">
        <v>939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1572</v>
      </c>
      <c r="B993" t="s">
        <v>939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1576</v>
      </c>
      <c r="B994" t="s">
        <v>945</v>
      </c>
      <c r="C994">
        <v>892244</v>
      </c>
      <c r="D994">
        <v>801645</v>
      </c>
      <c r="E994">
        <v>869203</v>
      </c>
      <c r="F994">
        <v>892509</v>
      </c>
      <c r="G994">
        <v>768814</v>
      </c>
      <c r="H994">
        <v>817623</v>
      </c>
      <c r="I994">
        <v>801263</v>
      </c>
      <c r="J994">
        <v>798376</v>
      </c>
      <c r="K994">
        <v>803114</v>
      </c>
      <c r="L994">
        <v>869497</v>
      </c>
      <c r="M994">
        <v>816018</v>
      </c>
      <c r="N994">
        <v>816798</v>
      </c>
      <c r="O994">
        <v>858315</v>
      </c>
      <c r="P994">
        <v>865788</v>
      </c>
      <c r="Q994">
        <v>763074</v>
      </c>
      <c r="R994">
        <v>935909</v>
      </c>
      <c r="S994">
        <v>661731</v>
      </c>
      <c r="T994">
        <v>760488</v>
      </c>
      <c r="U994">
        <v>846607</v>
      </c>
      <c r="V994">
        <v>746982</v>
      </c>
      <c r="W994">
        <v>611649</v>
      </c>
      <c r="X994">
        <v>0</v>
      </c>
      <c r="Y994">
        <v>0</v>
      </c>
      <c r="Z994">
        <v>0</v>
      </c>
    </row>
    <row r="995" spans="1:26" x14ac:dyDescent="0.25">
      <c r="A995">
        <v>1577</v>
      </c>
      <c r="B995" t="s">
        <v>946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1578</v>
      </c>
      <c r="B996" t="s">
        <v>967</v>
      </c>
      <c r="C996">
        <v>0</v>
      </c>
      <c r="D996">
        <v>40</v>
      </c>
      <c r="E996">
        <v>50</v>
      </c>
      <c r="F996">
        <v>40</v>
      </c>
      <c r="G996">
        <v>40</v>
      </c>
      <c r="H996">
        <v>40</v>
      </c>
      <c r="I996">
        <v>45</v>
      </c>
      <c r="J996">
        <v>40</v>
      </c>
      <c r="K996">
        <v>50</v>
      </c>
      <c r="L996">
        <v>55</v>
      </c>
      <c r="M996">
        <v>40</v>
      </c>
      <c r="N996">
        <v>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1579</v>
      </c>
      <c r="B997" t="s">
        <v>947</v>
      </c>
      <c r="C997">
        <v>0</v>
      </c>
      <c r="D997">
        <v>8</v>
      </c>
      <c r="E997">
        <v>10</v>
      </c>
      <c r="F997">
        <v>8</v>
      </c>
      <c r="G997">
        <v>8</v>
      </c>
      <c r="H997">
        <v>8</v>
      </c>
      <c r="I997">
        <v>9</v>
      </c>
      <c r="J997">
        <v>8</v>
      </c>
      <c r="K997">
        <v>10</v>
      </c>
      <c r="L997">
        <v>11</v>
      </c>
      <c r="M997">
        <v>8</v>
      </c>
      <c r="N997">
        <v>5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1580</v>
      </c>
      <c r="B998" t="s">
        <v>948</v>
      </c>
      <c r="C998">
        <v>0</v>
      </c>
      <c r="D998">
        <v>8</v>
      </c>
      <c r="E998">
        <v>10</v>
      </c>
      <c r="F998">
        <v>8</v>
      </c>
      <c r="G998">
        <v>8</v>
      </c>
      <c r="H998">
        <v>8</v>
      </c>
      <c r="I998">
        <v>9</v>
      </c>
      <c r="J998">
        <v>8</v>
      </c>
      <c r="K998">
        <v>10</v>
      </c>
      <c r="L998">
        <v>11</v>
      </c>
      <c r="M998">
        <v>8</v>
      </c>
      <c r="N998">
        <v>5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1581</v>
      </c>
      <c r="B999" t="s">
        <v>949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1582</v>
      </c>
      <c r="B1000" t="s">
        <v>950</v>
      </c>
      <c r="C1000">
        <v>0</v>
      </c>
      <c r="D1000">
        <v>16</v>
      </c>
      <c r="E1000">
        <v>20</v>
      </c>
      <c r="F1000">
        <v>16</v>
      </c>
      <c r="G1000">
        <v>16</v>
      </c>
      <c r="H1000">
        <v>16</v>
      </c>
      <c r="I1000">
        <v>18</v>
      </c>
      <c r="J1000">
        <v>16</v>
      </c>
      <c r="K1000">
        <v>20</v>
      </c>
      <c r="L1000">
        <v>22</v>
      </c>
      <c r="M1000">
        <v>16</v>
      </c>
      <c r="N1000">
        <v>10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149</v>
      </c>
      <c r="V1000">
        <v>126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1583</v>
      </c>
      <c r="B1001" t="s">
        <v>951</v>
      </c>
      <c r="C1001">
        <v>0</v>
      </c>
      <c r="D1001">
        <v>4</v>
      </c>
      <c r="E1001">
        <v>5</v>
      </c>
      <c r="F1001">
        <v>4</v>
      </c>
      <c r="G1001">
        <v>4</v>
      </c>
      <c r="H1001">
        <v>4</v>
      </c>
      <c r="I1001">
        <v>5</v>
      </c>
      <c r="J1001">
        <v>4</v>
      </c>
      <c r="K1001">
        <v>5</v>
      </c>
      <c r="L1001">
        <v>6</v>
      </c>
      <c r="M1001">
        <v>4</v>
      </c>
      <c r="N1001">
        <v>3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1584</v>
      </c>
      <c r="B1002" t="s">
        <v>952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1585</v>
      </c>
      <c r="B1003" t="s">
        <v>953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1587</v>
      </c>
      <c r="B1004" t="s">
        <v>955</v>
      </c>
      <c r="C1004">
        <v>196894</v>
      </c>
      <c r="D1004">
        <v>185894</v>
      </c>
      <c r="E1004">
        <v>192278</v>
      </c>
      <c r="F1004">
        <v>190000</v>
      </c>
      <c r="G1004">
        <v>177634</v>
      </c>
      <c r="H1004">
        <v>201732</v>
      </c>
      <c r="I1004">
        <v>201587</v>
      </c>
      <c r="J1004">
        <v>193654</v>
      </c>
      <c r="K1004">
        <v>192934</v>
      </c>
      <c r="L1004">
        <v>220218</v>
      </c>
      <c r="M1004">
        <v>214359</v>
      </c>
      <c r="N1004">
        <v>225840</v>
      </c>
      <c r="O1004">
        <v>204017</v>
      </c>
      <c r="P1004">
        <v>180418</v>
      </c>
      <c r="Q1004">
        <v>199874</v>
      </c>
      <c r="R1004">
        <v>342861</v>
      </c>
      <c r="S1004">
        <v>77894</v>
      </c>
      <c r="T1004">
        <v>214543</v>
      </c>
      <c r="U1004">
        <v>238720</v>
      </c>
      <c r="V1004">
        <v>203261</v>
      </c>
      <c r="W1004">
        <v>184766</v>
      </c>
      <c r="X1004">
        <v>0</v>
      </c>
      <c r="Y1004">
        <v>0</v>
      </c>
      <c r="Z1004">
        <v>0</v>
      </c>
    </row>
    <row r="1005" spans="1:26" x14ac:dyDescent="0.25">
      <c r="A1005">
        <v>1588</v>
      </c>
      <c r="B1005" t="s">
        <v>956</v>
      </c>
      <c r="C1005">
        <v>31661</v>
      </c>
      <c r="D1005">
        <v>29695</v>
      </c>
      <c r="E1005">
        <v>29014</v>
      </c>
      <c r="F1005">
        <v>83711</v>
      </c>
      <c r="G1005">
        <v>28051</v>
      </c>
      <c r="H1005">
        <v>29707</v>
      </c>
      <c r="I1005">
        <v>29745</v>
      </c>
      <c r="J1005">
        <v>31516</v>
      </c>
      <c r="K1005">
        <v>29960</v>
      </c>
      <c r="L1005">
        <v>32989</v>
      </c>
      <c r="M1005">
        <v>31369</v>
      </c>
      <c r="N1005">
        <v>31601</v>
      </c>
      <c r="O1005">
        <v>52686</v>
      </c>
      <c r="P1005">
        <v>34484</v>
      </c>
      <c r="Q1005">
        <v>27022</v>
      </c>
      <c r="R1005">
        <v>20361</v>
      </c>
      <c r="S1005">
        <v>18382</v>
      </c>
      <c r="T1005">
        <v>22293</v>
      </c>
      <c r="U1005">
        <v>22676</v>
      </c>
      <c r="V1005">
        <v>24451</v>
      </c>
      <c r="W1005">
        <v>16888</v>
      </c>
      <c r="X1005">
        <v>0</v>
      </c>
      <c r="Y1005">
        <v>0</v>
      </c>
      <c r="Z1005">
        <v>0</v>
      </c>
    </row>
    <row r="1006" spans="1:26" x14ac:dyDescent="0.25">
      <c r="A1006">
        <v>1589</v>
      </c>
      <c r="B1006" t="s">
        <v>957</v>
      </c>
      <c r="C1006">
        <v>312423</v>
      </c>
      <c r="D1006">
        <v>280668</v>
      </c>
      <c r="E1006">
        <v>333054</v>
      </c>
      <c r="F1006">
        <v>276216</v>
      </c>
      <c r="G1006">
        <v>275507</v>
      </c>
      <c r="H1006">
        <v>280919</v>
      </c>
      <c r="I1006">
        <v>283101</v>
      </c>
      <c r="J1006">
        <v>294526</v>
      </c>
      <c r="K1006">
        <v>312585</v>
      </c>
      <c r="L1006">
        <v>339074</v>
      </c>
      <c r="M1006">
        <v>302889</v>
      </c>
      <c r="N1006">
        <v>332923</v>
      </c>
      <c r="O1006">
        <v>245868</v>
      </c>
      <c r="P1006">
        <v>355504</v>
      </c>
      <c r="Q1006">
        <v>265040</v>
      </c>
      <c r="R1006">
        <v>263161</v>
      </c>
      <c r="S1006">
        <v>286554</v>
      </c>
      <c r="T1006">
        <v>243718</v>
      </c>
      <c r="U1006">
        <v>300834</v>
      </c>
      <c r="V1006">
        <v>259231</v>
      </c>
      <c r="W1006">
        <v>222810</v>
      </c>
      <c r="X1006">
        <v>0</v>
      </c>
      <c r="Y1006">
        <v>0</v>
      </c>
      <c r="Z1006">
        <v>0</v>
      </c>
    </row>
    <row r="1007" spans="1:26" x14ac:dyDescent="0.25">
      <c r="A1007">
        <v>1590</v>
      </c>
      <c r="B1007" t="s">
        <v>958</v>
      </c>
      <c r="C1007">
        <v>56514</v>
      </c>
      <c r="D1007">
        <v>44902</v>
      </c>
      <c r="E1007">
        <v>53163</v>
      </c>
      <c r="F1007">
        <v>54903</v>
      </c>
      <c r="G1007">
        <v>39763</v>
      </c>
      <c r="H1007">
        <v>59485</v>
      </c>
      <c r="I1007">
        <v>50976</v>
      </c>
      <c r="J1007">
        <v>48256</v>
      </c>
      <c r="K1007">
        <v>48489</v>
      </c>
      <c r="L1007">
        <v>53557</v>
      </c>
      <c r="M1007">
        <v>63887</v>
      </c>
      <c r="N1007">
        <v>51371</v>
      </c>
      <c r="O1007">
        <v>58500</v>
      </c>
      <c r="P1007">
        <v>46561</v>
      </c>
      <c r="Q1007">
        <v>48050</v>
      </c>
      <c r="R1007">
        <v>57974</v>
      </c>
      <c r="S1007">
        <v>43386</v>
      </c>
      <c r="T1007">
        <v>39025</v>
      </c>
      <c r="U1007">
        <v>63231</v>
      </c>
      <c r="V1007">
        <v>42047</v>
      </c>
      <c r="W1007">
        <v>40859</v>
      </c>
      <c r="X1007">
        <v>0</v>
      </c>
      <c r="Y1007">
        <v>0</v>
      </c>
      <c r="Z1007">
        <v>0</v>
      </c>
    </row>
    <row r="1008" spans="1:26" x14ac:dyDescent="0.25">
      <c r="A1008">
        <v>1591</v>
      </c>
      <c r="B1008" t="s">
        <v>959</v>
      </c>
      <c r="C1008">
        <v>139093</v>
      </c>
      <c r="D1008">
        <v>110346</v>
      </c>
      <c r="E1008">
        <v>113814</v>
      </c>
      <c r="F1008">
        <v>144184</v>
      </c>
      <c r="G1008">
        <v>103612</v>
      </c>
      <c r="H1008">
        <v>112589</v>
      </c>
      <c r="I1008">
        <v>114388</v>
      </c>
      <c r="J1008">
        <v>115781</v>
      </c>
      <c r="K1008">
        <v>116255</v>
      </c>
      <c r="L1008">
        <v>124769</v>
      </c>
      <c r="M1008">
        <v>124259</v>
      </c>
      <c r="N1008">
        <v>116633</v>
      </c>
      <c r="O1008">
        <v>141481</v>
      </c>
      <c r="P1008">
        <v>99017</v>
      </c>
      <c r="Q1008">
        <v>78571</v>
      </c>
      <c r="R1008">
        <v>113956</v>
      </c>
      <c r="S1008">
        <v>93023</v>
      </c>
      <c r="T1008">
        <v>109736</v>
      </c>
      <c r="U1008">
        <v>96097</v>
      </c>
      <c r="V1008">
        <v>103595</v>
      </c>
      <c r="W1008">
        <v>65406</v>
      </c>
      <c r="X1008">
        <v>0</v>
      </c>
      <c r="Y1008">
        <v>0</v>
      </c>
      <c r="Z1008">
        <v>0</v>
      </c>
    </row>
    <row r="1009" spans="1:26" x14ac:dyDescent="0.25">
      <c r="A1009">
        <v>1592</v>
      </c>
      <c r="B1009" t="s">
        <v>960</v>
      </c>
      <c r="C1009">
        <v>155659</v>
      </c>
      <c r="D1009">
        <v>150140</v>
      </c>
      <c r="E1009">
        <v>147880</v>
      </c>
      <c r="F1009">
        <v>143495</v>
      </c>
      <c r="G1009">
        <v>144247</v>
      </c>
      <c r="H1009">
        <v>133191</v>
      </c>
      <c r="I1009">
        <v>121466</v>
      </c>
      <c r="J1009">
        <v>114643</v>
      </c>
      <c r="K1009">
        <v>102891</v>
      </c>
      <c r="L1009">
        <v>98890</v>
      </c>
      <c r="M1009">
        <v>79255</v>
      </c>
      <c r="N1009">
        <v>58430</v>
      </c>
      <c r="O1009">
        <v>153603</v>
      </c>
      <c r="P1009">
        <v>149804</v>
      </c>
      <c r="Q1009">
        <v>144517</v>
      </c>
      <c r="R1009">
        <v>137595</v>
      </c>
      <c r="S1009">
        <v>142491</v>
      </c>
      <c r="T1009">
        <v>131173</v>
      </c>
      <c r="U1009">
        <v>125050</v>
      </c>
      <c r="V1009">
        <v>114397</v>
      </c>
      <c r="W1009">
        <v>80921</v>
      </c>
      <c r="X1009">
        <v>0</v>
      </c>
      <c r="Y1009">
        <v>0</v>
      </c>
      <c r="Z1009">
        <v>0</v>
      </c>
    </row>
    <row r="1010" spans="1:26" x14ac:dyDescent="0.25">
      <c r="A1010">
        <v>1593</v>
      </c>
      <c r="B1010" t="s">
        <v>589</v>
      </c>
      <c r="C1010">
        <v>10</v>
      </c>
      <c r="D1010">
        <v>10</v>
      </c>
      <c r="E1010">
        <v>10</v>
      </c>
      <c r="F1010">
        <v>10</v>
      </c>
      <c r="G1010">
        <v>10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9</v>
      </c>
      <c r="P1010">
        <v>15</v>
      </c>
      <c r="Q1010">
        <v>12</v>
      </c>
      <c r="R1010">
        <v>12</v>
      </c>
      <c r="S1010">
        <v>11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1594</v>
      </c>
      <c r="B1011" t="s">
        <v>589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1596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1598</v>
      </c>
      <c r="B1013" t="s">
        <v>591</v>
      </c>
      <c r="C1013">
        <v>111</v>
      </c>
      <c r="D1013">
        <v>111</v>
      </c>
      <c r="E1013">
        <v>571</v>
      </c>
      <c r="F1013">
        <v>560</v>
      </c>
      <c r="G1013">
        <v>545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69</v>
      </c>
      <c r="P1013">
        <v>73</v>
      </c>
      <c r="Q1013">
        <v>400</v>
      </c>
      <c r="R1013">
        <v>448</v>
      </c>
      <c r="S1013">
        <v>400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1599</v>
      </c>
      <c r="B1014" t="s">
        <v>591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1600</v>
      </c>
      <c r="B1015" t="s">
        <v>962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1601</v>
      </c>
      <c r="B1016" t="s">
        <v>963</v>
      </c>
      <c r="C1016">
        <v>8083</v>
      </c>
      <c r="D1016">
        <v>8083</v>
      </c>
      <c r="E1016">
        <v>8083</v>
      </c>
      <c r="F1016">
        <v>8083</v>
      </c>
      <c r="G1016">
        <v>8083</v>
      </c>
      <c r="H1016">
        <v>8094</v>
      </c>
      <c r="I1016">
        <v>8083</v>
      </c>
      <c r="J1016">
        <v>8083</v>
      </c>
      <c r="K1016">
        <v>8083</v>
      </c>
      <c r="L1016">
        <v>8094</v>
      </c>
      <c r="M1016">
        <v>8094</v>
      </c>
      <c r="N1016">
        <v>8094</v>
      </c>
      <c r="O1016">
        <v>5720</v>
      </c>
      <c r="P1016">
        <v>5432</v>
      </c>
      <c r="Q1016">
        <v>5720</v>
      </c>
      <c r="R1016">
        <v>4376</v>
      </c>
      <c r="S1016">
        <v>4189</v>
      </c>
      <c r="T1016">
        <v>3633</v>
      </c>
      <c r="U1016">
        <v>4614</v>
      </c>
      <c r="V1016">
        <v>1032</v>
      </c>
      <c r="W1016">
        <v>447</v>
      </c>
      <c r="X1016">
        <v>0</v>
      </c>
      <c r="Y1016">
        <v>0</v>
      </c>
      <c r="Z1016">
        <v>0</v>
      </c>
    </row>
    <row r="1017" spans="1:26" x14ac:dyDescent="0.25">
      <c r="A1017">
        <v>1602</v>
      </c>
      <c r="B1017" t="s">
        <v>964</v>
      </c>
      <c r="C1017">
        <v>68712</v>
      </c>
      <c r="D1017">
        <v>58269</v>
      </c>
      <c r="E1017">
        <v>52921</v>
      </c>
      <c r="F1017">
        <v>42774</v>
      </c>
      <c r="G1017">
        <v>42395</v>
      </c>
      <c r="H1017">
        <v>38293</v>
      </c>
      <c r="I1017">
        <v>37908</v>
      </c>
      <c r="J1017">
        <v>37908</v>
      </c>
      <c r="K1017">
        <v>0</v>
      </c>
      <c r="L1017">
        <v>0</v>
      </c>
      <c r="M1017">
        <v>0</v>
      </c>
      <c r="N1017">
        <v>0</v>
      </c>
      <c r="O1017">
        <v>68712</v>
      </c>
      <c r="P1017">
        <v>58269</v>
      </c>
      <c r="Q1017">
        <v>52921</v>
      </c>
      <c r="R1017">
        <v>42774</v>
      </c>
      <c r="S1017">
        <v>42395</v>
      </c>
      <c r="T1017">
        <v>38293</v>
      </c>
      <c r="U1017">
        <v>37908</v>
      </c>
      <c r="V1017">
        <v>37908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1604</v>
      </c>
      <c r="B1018" t="s">
        <v>755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1605</v>
      </c>
      <c r="B1019" t="s">
        <v>755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1606</v>
      </c>
      <c r="B1020" t="s">
        <v>755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1607</v>
      </c>
      <c r="B1021" t="s">
        <v>755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1609</v>
      </c>
      <c r="B1022" t="s">
        <v>631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1610</v>
      </c>
      <c r="B1023" t="s">
        <v>631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1611</v>
      </c>
      <c r="B1024" t="s">
        <v>631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1612</v>
      </c>
      <c r="B1025" t="s">
        <v>631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1613</v>
      </c>
      <c r="B1026" t="s">
        <v>357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1614</v>
      </c>
      <c r="B1027" t="s">
        <v>357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1615</v>
      </c>
      <c r="B1028" t="s">
        <v>357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1617</v>
      </c>
      <c r="B1029" t="s">
        <v>357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1619</v>
      </c>
      <c r="B1030" t="s">
        <v>591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1620</v>
      </c>
      <c r="B1031" t="s">
        <v>591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1622</v>
      </c>
      <c r="B1032" t="s">
        <v>590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1623</v>
      </c>
      <c r="B1033" t="s">
        <v>589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1624</v>
      </c>
      <c r="B1034" t="s">
        <v>589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1625</v>
      </c>
      <c r="B1035" t="s">
        <v>866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1626</v>
      </c>
      <c r="B1036" t="s">
        <v>870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1627</v>
      </c>
      <c r="B1037" t="s">
        <v>939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1628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1629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1630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1635</v>
      </c>
      <c r="B1041" t="s">
        <v>869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3</v>
      </c>
      <c r="P1041">
        <v>3</v>
      </c>
      <c r="Q1041">
        <v>4</v>
      </c>
      <c r="R1041">
        <v>4</v>
      </c>
      <c r="S1041">
        <v>3</v>
      </c>
      <c r="T1041">
        <v>3</v>
      </c>
      <c r="U1041">
        <v>4</v>
      </c>
      <c r="V1041">
        <v>5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1637</v>
      </c>
      <c r="B1042" t="s">
        <v>939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1638</v>
      </c>
      <c r="B1043" t="s">
        <v>868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1639</v>
      </c>
      <c r="B1044" t="s">
        <v>939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1640</v>
      </c>
      <c r="B1045" t="s">
        <v>968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1641</v>
      </c>
      <c r="B1046" t="s">
        <v>969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1642</v>
      </c>
      <c r="B1047" t="s">
        <v>970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1643</v>
      </c>
      <c r="B1048" t="s">
        <v>971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1647</v>
      </c>
      <c r="B1049" t="s">
        <v>972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1653</v>
      </c>
      <c r="B1050" t="s">
        <v>648</v>
      </c>
      <c r="C1050">
        <v>299747</v>
      </c>
      <c r="D1050">
        <v>330406</v>
      </c>
      <c r="E1050">
        <v>284637</v>
      </c>
      <c r="F1050">
        <v>293694</v>
      </c>
      <c r="G1050">
        <v>557152</v>
      </c>
      <c r="H1050">
        <v>392757</v>
      </c>
      <c r="I1050">
        <v>345419</v>
      </c>
      <c r="J1050">
        <v>357677</v>
      </c>
      <c r="K1050">
        <v>200320</v>
      </c>
      <c r="L1050">
        <v>0</v>
      </c>
      <c r="M1050">
        <v>0</v>
      </c>
      <c r="N1050">
        <v>0</v>
      </c>
      <c r="O1050">
        <v>310483</v>
      </c>
      <c r="P1050">
        <v>328025</v>
      </c>
      <c r="Q1050">
        <v>220037</v>
      </c>
      <c r="R1050">
        <v>238878</v>
      </c>
      <c r="S1050">
        <v>317089</v>
      </c>
      <c r="T1050">
        <v>308550</v>
      </c>
      <c r="U1050">
        <v>344989</v>
      </c>
      <c r="V1050">
        <v>263740</v>
      </c>
      <c r="W1050">
        <v>83752</v>
      </c>
      <c r="X1050">
        <v>0</v>
      </c>
      <c r="Y1050">
        <v>0</v>
      </c>
      <c r="Z1050">
        <v>0</v>
      </c>
    </row>
    <row r="1051" spans="1:26" x14ac:dyDescent="0.25">
      <c r="A1051">
        <v>1654</v>
      </c>
      <c r="B1051" t="s">
        <v>647</v>
      </c>
      <c r="C1051">
        <v>12</v>
      </c>
      <c r="D1051">
        <v>12</v>
      </c>
      <c r="E1051">
        <v>12</v>
      </c>
      <c r="F1051">
        <v>12</v>
      </c>
      <c r="G1051">
        <v>12</v>
      </c>
      <c r="H1051">
        <v>12</v>
      </c>
      <c r="I1051">
        <v>12</v>
      </c>
      <c r="J1051">
        <v>12</v>
      </c>
      <c r="K1051">
        <v>12</v>
      </c>
      <c r="L1051">
        <v>12</v>
      </c>
      <c r="M1051">
        <v>12</v>
      </c>
      <c r="N1051">
        <v>12</v>
      </c>
      <c r="O1051">
        <v>13</v>
      </c>
      <c r="P1051">
        <v>19</v>
      </c>
      <c r="Q1051">
        <v>21</v>
      </c>
      <c r="R1051">
        <v>13</v>
      </c>
      <c r="S1051">
        <v>18</v>
      </c>
      <c r="T1051">
        <v>10</v>
      </c>
      <c r="U1051">
        <v>14</v>
      </c>
      <c r="V1051">
        <v>9</v>
      </c>
      <c r="W1051">
        <v>6</v>
      </c>
      <c r="X1051">
        <v>0</v>
      </c>
      <c r="Y1051">
        <v>0</v>
      </c>
      <c r="Z1051">
        <v>0</v>
      </c>
    </row>
    <row r="1052" spans="1:26" x14ac:dyDescent="0.25">
      <c r="A1052">
        <v>1655</v>
      </c>
      <c r="B1052" t="s">
        <v>649</v>
      </c>
      <c r="C1052">
        <v>8</v>
      </c>
      <c r="D1052">
        <v>3</v>
      </c>
      <c r="E1052">
        <v>13</v>
      </c>
      <c r="F1052">
        <v>13</v>
      </c>
      <c r="G1052">
        <v>13</v>
      </c>
      <c r="H1052">
        <v>13</v>
      </c>
      <c r="I1052">
        <v>12</v>
      </c>
      <c r="J1052">
        <v>12</v>
      </c>
      <c r="K1052">
        <v>12</v>
      </c>
      <c r="L1052">
        <v>12</v>
      </c>
      <c r="M1052">
        <v>12</v>
      </c>
      <c r="N1052">
        <v>12</v>
      </c>
      <c r="O1052">
        <v>8</v>
      </c>
      <c r="P1052">
        <v>3</v>
      </c>
      <c r="Q1052">
        <v>8</v>
      </c>
      <c r="R1052">
        <v>11</v>
      </c>
      <c r="S1052">
        <v>18</v>
      </c>
      <c r="T1052">
        <v>18</v>
      </c>
      <c r="U1052">
        <v>14</v>
      </c>
      <c r="V1052">
        <v>21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1656</v>
      </c>
      <c r="B1053" t="s">
        <v>979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1657</v>
      </c>
      <c r="B1054" t="s">
        <v>980</v>
      </c>
      <c r="C1054">
        <v>519</v>
      </c>
      <c r="D1054">
        <v>519</v>
      </c>
      <c r="E1054">
        <v>519</v>
      </c>
      <c r="F1054">
        <v>519</v>
      </c>
      <c r="G1054">
        <v>519</v>
      </c>
      <c r="H1054">
        <v>520</v>
      </c>
      <c r="I1054">
        <v>519</v>
      </c>
      <c r="J1054">
        <v>519</v>
      </c>
      <c r="K1054">
        <v>519</v>
      </c>
      <c r="L1054">
        <v>520</v>
      </c>
      <c r="M1054">
        <v>520</v>
      </c>
      <c r="N1054">
        <v>520</v>
      </c>
      <c r="O1054">
        <v>3174</v>
      </c>
      <c r="P1054">
        <v>1220</v>
      </c>
      <c r="Q1054">
        <v>1598</v>
      </c>
      <c r="R1054">
        <v>706</v>
      </c>
      <c r="S1054">
        <v>789</v>
      </c>
      <c r="T1054">
        <v>694</v>
      </c>
      <c r="U1054">
        <v>1440</v>
      </c>
      <c r="V1054">
        <v>959</v>
      </c>
      <c r="W1054">
        <v>1159</v>
      </c>
      <c r="X1054">
        <v>0</v>
      </c>
      <c r="Y1054">
        <v>0</v>
      </c>
      <c r="Z1054">
        <v>0</v>
      </c>
    </row>
    <row r="1055" spans="1:26" x14ac:dyDescent="0.25">
      <c r="A1055">
        <v>1658</v>
      </c>
      <c r="B1055" t="s">
        <v>981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12</v>
      </c>
      <c r="P1055">
        <v>19</v>
      </c>
      <c r="Q1055">
        <v>19</v>
      </c>
      <c r="R1055">
        <v>15</v>
      </c>
      <c r="S1055">
        <v>20</v>
      </c>
      <c r="T1055">
        <v>25</v>
      </c>
      <c r="U1055">
        <v>19</v>
      </c>
      <c r="V1055">
        <v>15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1659</v>
      </c>
      <c r="B1056" t="s">
        <v>982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1660</v>
      </c>
      <c r="B1057" t="s">
        <v>983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1661</v>
      </c>
      <c r="B1058" t="s">
        <v>984</v>
      </c>
      <c r="C1058">
        <v>9</v>
      </c>
      <c r="D1058">
        <v>9</v>
      </c>
      <c r="E1058">
        <v>7</v>
      </c>
      <c r="F1058">
        <v>7</v>
      </c>
      <c r="G1058">
        <v>7</v>
      </c>
      <c r="H1058">
        <v>7</v>
      </c>
      <c r="I1058">
        <v>7</v>
      </c>
      <c r="J1058">
        <v>7</v>
      </c>
      <c r="K1058">
        <v>7</v>
      </c>
      <c r="L1058">
        <v>7</v>
      </c>
      <c r="M1058">
        <v>7</v>
      </c>
      <c r="N1058">
        <v>7</v>
      </c>
      <c r="O1058">
        <v>9</v>
      </c>
      <c r="P1058">
        <v>9</v>
      </c>
      <c r="Q1058">
        <v>7</v>
      </c>
      <c r="R1058">
        <v>7</v>
      </c>
      <c r="S1058">
        <v>7</v>
      </c>
      <c r="T1058">
        <v>7</v>
      </c>
      <c r="U1058">
        <v>7</v>
      </c>
      <c r="V1058">
        <v>7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1662</v>
      </c>
      <c r="B1059" t="s">
        <v>985</v>
      </c>
      <c r="C1059">
        <v>29</v>
      </c>
      <c r="D1059">
        <v>29</v>
      </c>
      <c r="E1059">
        <v>8</v>
      </c>
      <c r="F1059">
        <v>8</v>
      </c>
      <c r="G1059">
        <v>8</v>
      </c>
      <c r="H1059">
        <v>8</v>
      </c>
      <c r="I1059">
        <v>8</v>
      </c>
      <c r="J1059">
        <v>8</v>
      </c>
      <c r="K1059">
        <v>8</v>
      </c>
      <c r="L1059">
        <v>8</v>
      </c>
      <c r="M1059">
        <v>8</v>
      </c>
      <c r="N1059">
        <v>8</v>
      </c>
      <c r="O1059">
        <v>7</v>
      </c>
      <c r="P1059">
        <v>3</v>
      </c>
      <c r="Q1059">
        <v>4</v>
      </c>
      <c r="R1059">
        <v>2</v>
      </c>
      <c r="S1059">
        <v>11</v>
      </c>
      <c r="T1059">
        <v>2</v>
      </c>
      <c r="U1059">
        <v>6</v>
      </c>
      <c r="V1059">
        <v>3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1663</v>
      </c>
      <c r="B1060" t="s">
        <v>1009</v>
      </c>
      <c r="C1060">
        <v>96</v>
      </c>
      <c r="D1060">
        <v>96</v>
      </c>
      <c r="E1060">
        <v>89</v>
      </c>
      <c r="F1060">
        <v>50</v>
      </c>
      <c r="G1060">
        <v>50</v>
      </c>
      <c r="H1060">
        <v>50</v>
      </c>
      <c r="I1060">
        <v>50</v>
      </c>
      <c r="J1060">
        <v>50</v>
      </c>
      <c r="K1060">
        <v>50</v>
      </c>
      <c r="L1060">
        <v>50</v>
      </c>
      <c r="M1060">
        <v>50</v>
      </c>
      <c r="N1060">
        <v>50</v>
      </c>
      <c r="O1060">
        <v>211</v>
      </c>
      <c r="P1060">
        <v>163</v>
      </c>
      <c r="Q1060">
        <v>185</v>
      </c>
      <c r="R1060">
        <v>79</v>
      </c>
      <c r="S1060">
        <v>164</v>
      </c>
      <c r="T1060">
        <v>117</v>
      </c>
      <c r="U1060">
        <v>167</v>
      </c>
      <c r="V1060">
        <v>119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1664</v>
      </c>
      <c r="B1061" t="s">
        <v>986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1665</v>
      </c>
      <c r="B1062" t="s">
        <v>987</v>
      </c>
      <c r="C1062">
        <v>8</v>
      </c>
      <c r="D1062">
        <v>8</v>
      </c>
      <c r="E1062">
        <v>8</v>
      </c>
      <c r="F1062">
        <v>8</v>
      </c>
      <c r="G1062">
        <v>8</v>
      </c>
      <c r="H1062">
        <v>8</v>
      </c>
      <c r="I1062">
        <v>8</v>
      </c>
      <c r="J1062">
        <v>8</v>
      </c>
      <c r="K1062">
        <v>8</v>
      </c>
      <c r="L1062">
        <v>8</v>
      </c>
      <c r="M1062">
        <v>8</v>
      </c>
      <c r="N1062">
        <v>8</v>
      </c>
      <c r="O1062">
        <v>8</v>
      </c>
      <c r="P1062">
        <v>8</v>
      </c>
      <c r="Q1062">
        <v>8</v>
      </c>
      <c r="R1062">
        <v>8</v>
      </c>
      <c r="S1062">
        <v>8</v>
      </c>
      <c r="T1062">
        <v>8</v>
      </c>
      <c r="U1062">
        <v>8</v>
      </c>
      <c r="V1062">
        <v>8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1666</v>
      </c>
      <c r="B1063" t="s">
        <v>987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1667</v>
      </c>
      <c r="B1064" t="s">
        <v>987</v>
      </c>
      <c r="C1064">
        <v>8</v>
      </c>
      <c r="D1064">
        <v>8</v>
      </c>
      <c r="E1064">
        <v>8</v>
      </c>
      <c r="F1064">
        <v>8</v>
      </c>
      <c r="G1064">
        <v>8</v>
      </c>
      <c r="H1064">
        <v>8</v>
      </c>
      <c r="I1064">
        <v>8</v>
      </c>
      <c r="J1064">
        <v>8</v>
      </c>
      <c r="K1064">
        <v>8</v>
      </c>
      <c r="L1064">
        <v>8</v>
      </c>
      <c r="M1064">
        <v>8</v>
      </c>
      <c r="N1064">
        <v>8</v>
      </c>
      <c r="O1064">
        <v>8</v>
      </c>
      <c r="P1064">
        <v>8</v>
      </c>
      <c r="Q1064">
        <v>8</v>
      </c>
      <c r="R1064">
        <v>8</v>
      </c>
      <c r="S1064">
        <v>8</v>
      </c>
      <c r="T1064">
        <v>8</v>
      </c>
      <c r="U1064">
        <v>8</v>
      </c>
      <c r="V1064">
        <v>8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1668</v>
      </c>
      <c r="B1065" t="s">
        <v>987</v>
      </c>
      <c r="C1065">
        <v>8</v>
      </c>
      <c r="D1065">
        <v>8</v>
      </c>
      <c r="E1065">
        <v>8</v>
      </c>
      <c r="F1065">
        <v>8</v>
      </c>
      <c r="G1065">
        <v>8</v>
      </c>
      <c r="H1065">
        <v>8</v>
      </c>
      <c r="I1065">
        <v>8</v>
      </c>
      <c r="J1065">
        <v>8</v>
      </c>
      <c r="K1065">
        <v>8</v>
      </c>
      <c r="L1065">
        <v>8</v>
      </c>
      <c r="M1065">
        <v>8</v>
      </c>
      <c r="N1065">
        <v>8</v>
      </c>
      <c r="O1065">
        <v>8</v>
      </c>
      <c r="P1065">
        <v>8</v>
      </c>
      <c r="Q1065">
        <v>8</v>
      </c>
      <c r="R1065">
        <v>8</v>
      </c>
      <c r="S1065">
        <v>8</v>
      </c>
      <c r="T1065">
        <v>8</v>
      </c>
      <c r="U1065">
        <v>8</v>
      </c>
      <c r="V1065">
        <v>8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1669</v>
      </c>
      <c r="B1066" t="s">
        <v>988</v>
      </c>
      <c r="C1066">
        <v>8</v>
      </c>
      <c r="D1066">
        <v>8</v>
      </c>
      <c r="E1066">
        <v>8</v>
      </c>
      <c r="F1066">
        <v>8</v>
      </c>
      <c r="G1066">
        <v>8</v>
      </c>
      <c r="H1066">
        <v>8</v>
      </c>
      <c r="I1066">
        <v>8</v>
      </c>
      <c r="J1066">
        <v>8</v>
      </c>
      <c r="K1066">
        <v>8</v>
      </c>
      <c r="L1066">
        <v>8</v>
      </c>
      <c r="M1066">
        <v>8</v>
      </c>
      <c r="N1066">
        <v>8</v>
      </c>
      <c r="O1066">
        <v>8</v>
      </c>
      <c r="P1066">
        <v>8</v>
      </c>
      <c r="Q1066">
        <v>8</v>
      </c>
      <c r="R1066">
        <v>8</v>
      </c>
      <c r="S1066">
        <v>8</v>
      </c>
      <c r="T1066">
        <v>8</v>
      </c>
      <c r="U1066">
        <v>8</v>
      </c>
      <c r="V1066">
        <v>8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1670</v>
      </c>
      <c r="B1067" t="s">
        <v>988</v>
      </c>
      <c r="C1067">
        <v>8</v>
      </c>
      <c r="D1067">
        <v>8</v>
      </c>
      <c r="E1067">
        <v>8</v>
      </c>
      <c r="F1067">
        <v>8</v>
      </c>
      <c r="G1067">
        <v>8</v>
      </c>
      <c r="H1067">
        <v>8</v>
      </c>
      <c r="I1067">
        <v>8</v>
      </c>
      <c r="J1067">
        <v>8</v>
      </c>
      <c r="K1067">
        <v>8</v>
      </c>
      <c r="L1067">
        <v>8</v>
      </c>
      <c r="M1067">
        <v>8</v>
      </c>
      <c r="N1067">
        <v>8</v>
      </c>
      <c r="O1067">
        <v>8</v>
      </c>
      <c r="P1067">
        <v>8</v>
      </c>
      <c r="Q1067">
        <v>8</v>
      </c>
      <c r="R1067">
        <v>8</v>
      </c>
      <c r="S1067">
        <v>8</v>
      </c>
      <c r="T1067">
        <v>8</v>
      </c>
      <c r="U1067">
        <v>8</v>
      </c>
      <c r="V1067">
        <v>8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1671</v>
      </c>
      <c r="B1068" t="s">
        <v>939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1672</v>
      </c>
      <c r="B1069" t="s">
        <v>989</v>
      </c>
      <c r="C1069">
        <v>5</v>
      </c>
      <c r="D1069">
        <v>5</v>
      </c>
      <c r="E1069">
        <v>5</v>
      </c>
      <c r="F1069">
        <v>5</v>
      </c>
      <c r="G1069">
        <v>5</v>
      </c>
      <c r="H1069">
        <v>5</v>
      </c>
      <c r="I1069">
        <v>5</v>
      </c>
      <c r="J1069">
        <v>5</v>
      </c>
      <c r="K1069">
        <v>0</v>
      </c>
      <c r="L1069">
        <v>0</v>
      </c>
      <c r="M1069">
        <v>0</v>
      </c>
      <c r="N1069">
        <v>0</v>
      </c>
      <c r="O1069">
        <v>5</v>
      </c>
      <c r="P1069">
        <v>5</v>
      </c>
      <c r="Q1069">
        <v>5</v>
      </c>
      <c r="R1069">
        <v>5</v>
      </c>
      <c r="S1069">
        <v>5</v>
      </c>
      <c r="T1069">
        <v>5</v>
      </c>
      <c r="U1069">
        <v>5</v>
      </c>
      <c r="V1069">
        <v>5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1673</v>
      </c>
      <c r="B1070" t="s">
        <v>989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1674</v>
      </c>
      <c r="B1071" t="s">
        <v>998</v>
      </c>
      <c r="C1071">
        <v>8500</v>
      </c>
      <c r="D1071">
        <v>8500</v>
      </c>
      <c r="E1071">
        <v>8500</v>
      </c>
      <c r="F1071">
        <v>8500</v>
      </c>
      <c r="G1071">
        <v>8500</v>
      </c>
      <c r="H1071">
        <v>8500</v>
      </c>
      <c r="I1071">
        <v>8500</v>
      </c>
      <c r="J1071">
        <v>8500</v>
      </c>
      <c r="K1071">
        <v>8500</v>
      </c>
      <c r="L1071">
        <v>8500</v>
      </c>
      <c r="M1071">
        <v>8500</v>
      </c>
      <c r="N1071">
        <v>8500</v>
      </c>
      <c r="O1071">
        <v>2138</v>
      </c>
      <c r="P1071">
        <v>25497</v>
      </c>
      <c r="Q1071">
        <v>1430</v>
      </c>
      <c r="R1071">
        <v>36730</v>
      </c>
      <c r="S1071">
        <v>5002</v>
      </c>
      <c r="T1071">
        <v>19011</v>
      </c>
      <c r="U1071">
        <v>1982</v>
      </c>
      <c r="V1071">
        <v>13017</v>
      </c>
      <c r="W1071">
        <v>1630</v>
      </c>
      <c r="X1071">
        <v>0</v>
      </c>
      <c r="Y1071">
        <v>0</v>
      </c>
      <c r="Z1071">
        <v>0</v>
      </c>
    </row>
    <row r="1072" spans="1:26" x14ac:dyDescent="0.25">
      <c r="A1072">
        <v>1675</v>
      </c>
      <c r="B1072" t="s">
        <v>999</v>
      </c>
      <c r="C1072">
        <v>8500</v>
      </c>
      <c r="D1072">
        <v>8500</v>
      </c>
      <c r="E1072">
        <v>8500</v>
      </c>
      <c r="F1072">
        <v>8500</v>
      </c>
      <c r="G1072">
        <v>8500</v>
      </c>
      <c r="H1072">
        <v>8500</v>
      </c>
      <c r="I1072">
        <v>8500</v>
      </c>
      <c r="J1072">
        <v>8500</v>
      </c>
      <c r="K1072">
        <v>8500</v>
      </c>
      <c r="L1072">
        <v>8500</v>
      </c>
      <c r="M1072">
        <v>8500</v>
      </c>
      <c r="N1072">
        <v>8500</v>
      </c>
      <c r="O1072">
        <v>-631</v>
      </c>
      <c r="P1072">
        <v>929</v>
      </c>
      <c r="Q1072">
        <v>665</v>
      </c>
      <c r="R1072">
        <v>1022</v>
      </c>
      <c r="S1072">
        <v>0</v>
      </c>
      <c r="T1072">
        <v>38</v>
      </c>
      <c r="U1072">
        <v>164</v>
      </c>
      <c r="V1072">
        <v>3001</v>
      </c>
      <c r="W1072">
        <v>75</v>
      </c>
      <c r="X1072">
        <v>0</v>
      </c>
      <c r="Y1072">
        <v>0</v>
      </c>
      <c r="Z1072">
        <v>0</v>
      </c>
    </row>
    <row r="1073" spans="1:26" x14ac:dyDescent="0.25">
      <c r="A1073">
        <v>1676</v>
      </c>
      <c r="B1073" t="s">
        <v>998</v>
      </c>
      <c r="C1073">
        <v>10000</v>
      </c>
      <c r="D1073">
        <v>10000</v>
      </c>
      <c r="E1073">
        <v>10000</v>
      </c>
      <c r="F1073">
        <v>10000</v>
      </c>
      <c r="G1073">
        <v>10000</v>
      </c>
      <c r="H1073">
        <v>10000</v>
      </c>
      <c r="I1073">
        <v>10000</v>
      </c>
      <c r="J1073">
        <v>10000</v>
      </c>
      <c r="K1073">
        <v>10000</v>
      </c>
      <c r="L1073">
        <v>10000</v>
      </c>
      <c r="M1073">
        <v>10000</v>
      </c>
      <c r="N1073">
        <v>10000</v>
      </c>
      <c r="O1073">
        <v>2588</v>
      </c>
      <c r="P1073">
        <v>0</v>
      </c>
      <c r="Q1073">
        <v>0</v>
      </c>
      <c r="R1073">
        <v>0</v>
      </c>
      <c r="S1073">
        <v>13698</v>
      </c>
      <c r="T1073">
        <v>2840</v>
      </c>
      <c r="U1073">
        <v>1700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1677</v>
      </c>
      <c r="B1074" t="s">
        <v>999</v>
      </c>
      <c r="C1074">
        <v>10000</v>
      </c>
      <c r="D1074">
        <v>10000</v>
      </c>
      <c r="E1074">
        <v>10000</v>
      </c>
      <c r="F1074">
        <v>10000</v>
      </c>
      <c r="G1074">
        <v>10000</v>
      </c>
      <c r="H1074">
        <v>10000</v>
      </c>
      <c r="I1074">
        <v>10000</v>
      </c>
      <c r="J1074">
        <v>10000</v>
      </c>
      <c r="K1074">
        <v>10000</v>
      </c>
      <c r="L1074">
        <v>10000</v>
      </c>
      <c r="M1074">
        <v>10000</v>
      </c>
      <c r="N1074">
        <v>10000</v>
      </c>
      <c r="O1074">
        <v>1600</v>
      </c>
      <c r="P1074">
        <v>0</v>
      </c>
      <c r="Q1074">
        <v>1300</v>
      </c>
      <c r="R1074">
        <v>170</v>
      </c>
      <c r="S1074">
        <v>4275</v>
      </c>
      <c r="T1074">
        <v>7234</v>
      </c>
      <c r="U1074">
        <v>600</v>
      </c>
      <c r="V1074">
        <v>650</v>
      </c>
      <c r="W1074">
        <v>150</v>
      </c>
      <c r="X1074">
        <v>0</v>
      </c>
      <c r="Y1074">
        <v>0</v>
      </c>
      <c r="Z1074">
        <v>0</v>
      </c>
    </row>
    <row r="1075" spans="1:26" x14ac:dyDescent="0.25">
      <c r="A1075">
        <v>1678</v>
      </c>
      <c r="B1075" t="s">
        <v>998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1679</v>
      </c>
      <c r="B1076" t="s">
        <v>999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1680</v>
      </c>
      <c r="B1077" t="s">
        <v>998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1681</v>
      </c>
      <c r="B1078" t="s">
        <v>999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1682</v>
      </c>
      <c r="B1079" t="s">
        <v>998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1683</v>
      </c>
      <c r="B1080" t="s">
        <v>999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1684</v>
      </c>
      <c r="B1081" t="s">
        <v>998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1685</v>
      </c>
      <c r="B1082" t="s">
        <v>999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1686</v>
      </c>
      <c r="B1083" t="s">
        <v>998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1687</v>
      </c>
      <c r="B1084" t="s">
        <v>999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1688</v>
      </c>
      <c r="B1085" t="s">
        <v>998</v>
      </c>
      <c r="C1085">
        <v>10000</v>
      </c>
      <c r="D1085">
        <v>10000</v>
      </c>
      <c r="E1085">
        <v>10000</v>
      </c>
      <c r="F1085">
        <v>10000</v>
      </c>
      <c r="G1085">
        <v>10000</v>
      </c>
      <c r="H1085">
        <v>10000</v>
      </c>
      <c r="I1085">
        <v>10000</v>
      </c>
      <c r="J1085">
        <v>10000</v>
      </c>
      <c r="K1085">
        <v>10000</v>
      </c>
      <c r="L1085">
        <v>10000</v>
      </c>
      <c r="M1085">
        <v>10000</v>
      </c>
      <c r="N1085">
        <v>10000</v>
      </c>
      <c r="O1085">
        <v>24089</v>
      </c>
      <c r="P1085">
        <v>871</v>
      </c>
      <c r="Q1085">
        <v>1543</v>
      </c>
      <c r="R1085">
        <v>9690</v>
      </c>
      <c r="S1085">
        <v>250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1689</v>
      </c>
      <c r="B1086" t="s">
        <v>999</v>
      </c>
      <c r="C1086">
        <v>10000</v>
      </c>
      <c r="D1086">
        <v>10000</v>
      </c>
      <c r="E1086">
        <v>10000</v>
      </c>
      <c r="F1086">
        <v>10000</v>
      </c>
      <c r="G1086">
        <v>10000</v>
      </c>
      <c r="H1086">
        <v>10000</v>
      </c>
      <c r="I1086">
        <v>10000</v>
      </c>
      <c r="J1086">
        <v>10000</v>
      </c>
      <c r="K1086">
        <v>10000</v>
      </c>
      <c r="L1086">
        <v>10000</v>
      </c>
      <c r="M1086">
        <v>10000</v>
      </c>
      <c r="N1086">
        <v>10000</v>
      </c>
      <c r="O1086">
        <v>1280</v>
      </c>
      <c r="P1086">
        <v>2405</v>
      </c>
      <c r="Q1086">
        <v>0</v>
      </c>
      <c r="R1086">
        <v>0</v>
      </c>
      <c r="S1086">
        <v>10725</v>
      </c>
      <c r="T1086">
        <v>0</v>
      </c>
      <c r="U1086">
        <v>3240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1690</v>
      </c>
      <c r="B1087" t="s">
        <v>998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1691</v>
      </c>
      <c r="B1088" t="s">
        <v>999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1692</v>
      </c>
      <c r="B1089" t="s">
        <v>998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1693</v>
      </c>
      <c r="B1090" t="s">
        <v>999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1694</v>
      </c>
      <c r="B1091" t="s">
        <v>998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1695</v>
      </c>
      <c r="B1092" t="s">
        <v>999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1696</v>
      </c>
      <c r="B1093" t="s">
        <v>998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1697</v>
      </c>
      <c r="B1094" t="s">
        <v>999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1698</v>
      </c>
      <c r="B1095" t="s">
        <v>998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1699</v>
      </c>
      <c r="B1096" t="s">
        <v>999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1700</v>
      </c>
      <c r="B1097" t="s">
        <v>755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1701</v>
      </c>
      <c r="B1098" t="s">
        <v>631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1702</v>
      </c>
      <c r="B1099" t="s">
        <v>998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1703</v>
      </c>
      <c r="B1100" t="s">
        <v>999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1704</v>
      </c>
      <c r="B1101" t="s">
        <v>755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1705</v>
      </c>
      <c r="B1102" t="s">
        <v>755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1706</v>
      </c>
      <c r="B1103" t="s">
        <v>755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1707</v>
      </c>
      <c r="B1104" t="s">
        <v>755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1708</v>
      </c>
      <c r="B1105" t="s">
        <v>631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1709</v>
      </c>
      <c r="B1106" t="s">
        <v>631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1710</v>
      </c>
      <c r="B1107" t="s">
        <v>631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1711</v>
      </c>
      <c r="B1108" t="s">
        <v>631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1712</v>
      </c>
      <c r="B1109" t="s">
        <v>998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1713</v>
      </c>
      <c r="B1110" t="s">
        <v>998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1714</v>
      </c>
      <c r="B1111" t="s">
        <v>998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1715</v>
      </c>
      <c r="B1112" t="s">
        <v>998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1716</v>
      </c>
      <c r="B1113" t="s">
        <v>999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1717</v>
      </c>
      <c r="B1114" t="s">
        <v>999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1718</v>
      </c>
      <c r="B1115" t="s">
        <v>999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1719</v>
      </c>
      <c r="B1116" t="s">
        <v>342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1720</v>
      </c>
      <c r="B1117" t="s">
        <v>342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1721</v>
      </c>
      <c r="B1118" t="s">
        <v>999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1722</v>
      </c>
      <c r="B1119" t="s">
        <v>1000</v>
      </c>
      <c r="C1119">
        <v>37459</v>
      </c>
      <c r="D1119">
        <v>41389</v>
      </c>
      <c r="E1119">
        <v>44412</v>
      </c>
      <c r="F1119">
        <v>47285</v>
      </c>
      <c r="G1119">
        <v>49855</v>
      </c>
      <c r="H1119">
        <v>52425</v>
      </c>
      <c r="I1119">
        <v>55295</v>
      </c>
      <c r="J1119">
        <v>58320</v>
      </c>
      <c r="K1119">
        <v>60888</v>
      </c>
      <c r="L1119">
        <v>63459</v>
      </c>
      <c r="M1119">
        <v>65423</v>
      </c>
      <c r="N1119">
        <v>66179</v>
      </c>
      <c r="O1119">
        <v>46635</v>
      </c>
      <c r="P1119">
        <v>47711</v>
      </c>
      <c r="Q1119">
        <v>53533</v>
      </c>
      <c r="R1119">
        <v>42185</v>
      </c>
      <c r="S1119">
        <v>35390</v>
      </c>
      <c r="T1119">
        <v>36004</v>
      </c>
      <c r="U1119">
        <v>67753</v>
      </c>
      <c r="V1119">
        <v>47112</v>
      </c>
      <c r="W1119">
        <v>2085</v>
      </c>
      <c r="X1119">
        <v>0</v>
      </c>
      <c r="Y1119">
        <v>0</v>
      </c>
      <c r="Z1119">
        <v>0</v>
      </c>
    </row>
    <row r="1120" spans="1:26" x14ac:dyDescent="0.25">
      <c r="A1120">
        <v>1723</v>
      </c>
      <c r="B1120" t="s">
        <v>591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1724</v>
      </c>
      <c r="B1121" t="s">
        <v>590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1725</v>
      </c>
      <c r="B112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1726</v>
      </c>
      <c r="B1123" t="s">
        <v>987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1727</v>
      </c>
      <c r="B1124" t="s">
        <v>1001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1728</v>
      </c>
      <c r="B1125" t="s">
        <v>1002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1729</v>
      </c>
      <c r="B1126" t="s">
        <v>587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1730</v>
      </c>
      <c r="B1127" t="s">
        <v>585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1731</v>
      </c>
      <c r="B1128" t="s">
        <v>585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1732</v>
      </c>
      <c r="B1129" t="s">
        <v>583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1733</v>
      </c>
      <c r="B1130" t="s">
        <v>584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1734</v>
      </c>
      <c r="B1131" t="s">
        <v>583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1735</v>
      </c>
      <c r="B1132" t="s">
        <v>588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1736</v>
      </c>
      <c r="B1133" t="s">
        <v>586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1737</v>
      </c>
      <c r="B1134" t="s">
        <v>583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1738</v>
      </c>
      <c r="B1135" t="s">
        <v>588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1739</v>
      </c>
      <c r="B1136" t="s">
        <v>584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1740</v>
      </c>
      <c r="B1137" t="s">
        <v>587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1741</v>
      </c>
      <c r="B1138" t="s">
        <v>585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1742</v>
      </c>
      <c r="B1139" t="s">
        <v>586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1743</v>
      </c>
      <c r="B1140" t="s">
        <v>1003</v>
      </c>
      <c r="C1140">
        <v>16</v>
      </c>
      <c r="D1140">
        <v>16</v>
      </c>
      <c r="E1140">
        <v>16</v>
      </c>
      <c r="F1140">
        <v>16</v>
      </c>
      <c r="G1140">
        <v>16</v>
      </c>
      <c r="H1140">
        <v>16</v>
      </c>
      <c r="I1140">
        <v>16</v>
      </c>
      <c r="J1140">
        <v>16</v>
      </c>
      <c r="K1140">
        <v>16</v>
      </c>
      <c r="L1140">
        <v>16</v>
      </c>
      <c r="M1140">
        <v>16</v>
      </c>
      <c r="N1140">
        <v>16</v>
      </c>
      <c r="O1140">
        <v>16</v>
      </c>
      <c r="P1140">
        <v>16</v>
      </c>
      <c r="Q1140">
        <v>16</v>
      </c>
      <c r="R1140">
        <v>16</v>
      </c>
      <c r="S1140">
        <v>16</v>
      </c>
      <c r="T1140">
        <v>16</v>
      </c>
      <c r="U1140">
        <v>16</v>
      </c>
      <c r="V1140">
        <v>16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1744</v>
      </c>
      <c r="B1141" t="s">
        <v>648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1745</v>
      </c>
      <c r="B1142" t="s">
        <v>647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1746</v>
      </c>
      <c r="B1143" t="s">
        <v>649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1747</v>
      </c>
      <c r="B1144" t="s">
        <v>755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1748</v>
      </c>
      <c r="B1145" t="s">
        <v>755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1749</v>
      </c>
      <c r="B1146" t="s">
        <v>755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1750</v>
      </c>
      <c r="B1147" t="s">
        <v>755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1751</v>
      </c>
      <c r="B1148" t="s">
        <v>755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1752</v>
      </c>
      <c r="B1149" t="s">
        <v>631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1753</v>
      </c>
      <c r="B1150" t="s">
        <v>631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1754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1755</v>
      </c>
      <c r="B1152" t="s">
        <v>631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1756</v>
      </c>
      <c r="B1153" t="s">
        <v>631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1757</v>
      </c>
      <c r="B1154" t="s">
        <v>998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1758</v>
      </c>
      <c r="B1155" t="s">
        <v>998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1759</v>
      </c>
      <c r="B1156" t="s">
        <v>998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1760</v>
      </c>
      <c r="B1157" t="s">
        <v>998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1761</v>
      </c>
      <c r="B1158" t="s">
        <v>998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1762</v>
      </c>
      <c r="B1159" t="s">
        <v>999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1763</v>
      </c>
      <c r="B1160" t="s">
        <v>999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1764</v>
      </c>
      <c r="B1161" t="s">
        <v>999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1765</v>
      </c>
      <c r="B1162" t="s">
        <v>999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1766</v>
      </c>
      <c r="B1163" t="s">
        <v>999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1767</v>
      </c>
      <c r="B1164" t="s">
        <v>342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1768</v>
      </c>
      <c r="B1165" t="s">
        <v>1004</v>
      </c>
      <c r="C1165">
        <v>55</v>
      </c>
      <c r="D1165">
        <v>57</v>
      </c>
      <c r="E1165">
        <v>60</v>
      </c>
      <c r="F1165">
        <v>63</v>
      </c>
      <c r="G1165">
        <v>63</v>
      </c>
      <c r="H1165">
        <v>61</v>
      </c>
      <c r="I1165">
        <v>58</v>
      </c>
      <c r="J1165">
        <v>55</v>
      </c>
      <c r="K1165">
        <v>0</v>
      </c>
      <c r="L1165">
        <v>0</v>
      </c>
      <c r="M1165">
        <v>0</v>
      </c>
      <c r="N1165">
        <v>0</v>
      </c>
      <c r="O1165">
        <v>55</v>
      </c>
      <c r="P1165">
        <v>57</v>
      </c>
      <c r="Q1165">
        <v>60</v>
      </c>
      <c r="R1165">
        <v>63</v>
      </c>
      <c r="S1165">
        <v>63</v>
      </c>
      <c r="T1165">
        <v>61</v>
      </c>
      <c r="U1165">
        <v>58</v>
      </c>
      <c r="V1165">
        <v>55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1769</v>
      </c>
      <c r="B1166" t="s">
        <v>870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1770</v>
      </c>
      <c r="B1167" t="s">
        <v>987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1771</v>
      </c>
      <c r="B1168" t="s">
        <v>591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1772</v>
      </c>
      <c r="B1169" t="s">
        <v>590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1773</v>
      </c>
      <c r="B1170" t="s">
        <v>589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1774</v>
      </c>
      <c r="B1171" t="s">
        <v>586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1775</v>
      </c>
      <c r="B1172" t="s">
        <v>591</v>
      </c>
      <c r="C1172">
        <v>111</v>
      </c>
      <c r="D1172">
        <v>111</v>
      </c>
      <c r="E1172">
        <v>571</v>
      </c>
      <c r="F1172">
        <v>560</v>
      </c>
      <c r="G1172">
        <v>545</v>
      </c>
      <c r="H1172">
        <v>95</v>
      </c>
      <c r="I1172">
        <v>116</v>
      </c>
      <c r="J1172">
        <v>106</v>
      </c>
      <c r="K1172">
        <v>0</v>
      </c>
      <c r="L1172">
        <v>0</v>
      </c>
      <c r="M1172">
        <v>0</v>
      </c>
      <c r="N1172">
        <v>0</v>
      </c>
      <c r="O1172">
        <v>61</v>
      </c>
      <c r="P1172">
        <v>67</v>
      </c>
      <c r="Q1172">
        <v>652</v>
      </c>
      <c r="R1172">
        <v>448</v>
      </c>
      <c r="S1172">
        <v>438</v>
      </c>
      <c r="T1172">
        <v>90</v>
      </c>
      <c r="U1172">
        <v>109</v>
      </c>
      <c r="V1172">
        <v>62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1776</v>
      </c>
      <c r="B1173" t="s">
        <v>591</v>
      </c>
      <c r="C1173">
        <v>111</v>
      </c>
      <c r="D1173">
        <v>111</v>
      </c>
      <c r="E1173">
        <v>571</v>
      </c>
      <c r="F1173">
        <v>560</v>
      </c>
      <c r="G1173">
        <v>545</v>
      </c>
      <c r="H1173">
        <v>95</v>
      </c>
      <c r="I1173">
        <v>116</v>
      </c>
      <c r="J1173">
        <v>106</v>
      </c>
      <c r="K1173">
        <v>0</v>
      </c>
      <c r="L1173">
        <v>0</v>
      </c>
      <c r="M1173">
        <v>0</v>
      </c>
      <c r="N1173">
        <v>0</v>
      </c>
      <c r="O1173">
        <v>105</v>
      </c>
      <c r="P1173">
        <v>81</v>
      </c>
      <c r="Q1173">
        <v>652</v>
      </c>
      <c r="R1173">
        <v>448</v>
      </c>
      <c r="S1173">
        <v>438</v>
      </c>
      <c r="T1173">
        <v>80</v>
      </c>
      <c r="U1173">
        <v>105</v>
      </c>
      <c r="V1173">
        <v>62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1777</v>
      </c>
      <c r="B1174" t="s">
        <v>591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1778</v>
      </c>
      <c r="B1175" t="s">
        <v>591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1779</v>
      </c>
      <c r="B1176" t="s">
        <v>590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1780</v>
      </c>
      <c r="B1177" t="s">
        <v>590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1781</v>
      </c>
      <c r="B1178" t="s">
        <v>590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1782</v>
      </c>
      <c r="B1179" t="s">
        <v>590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1783</v>
      </c>
      <c r="B1180" t="s">
        <v>589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1784</v>
      </c>
      <c r="B1181" t="s">
        <v>589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1785</v>
      </c>
      <c r="B1182" t="s">
        <v>589</v>
      </c>
      <c r="C1182">
        <v>10</v>
      </c>
      <c r="D1182">
        <v>10</v>
      </c>
      <c r="E1182">
        <v>10</v>
      </c>
      <c r="F1182">
        <v>10</v>
      </c>
      <c r="G1182">
        <v>10</v>
      </c>
      <c r="H1182">
        <v>10</v>
      </c>
      <c r="I1182">
        <v>10</v>
      </c>
      <c r="J1182">
        <v>10</v>
      </c>
      <c r="K1182">
        <v>0</v>
      </c>
      <c r="L1182">
        <v>0</v>
      </c>
      <c r="M1182">
        <v>0</v>
      </c>
      <c r="N1182">
        <v>0</v>
      </c>
      <c r="O1182">
        <v>10</v>
      </c>
      <c r="P1182">
        <v>3</v>
      </c>
      <c r="Q1182">
        <v>9</v>
      </c>
      <c r="R1182">
        <v>12</v>
      </c>
      <c r="S1182">
        <v>11</v>
      </c>
      <c r="T1182">
        <v>14</v>
      </c>
      <c r="U1182">
        <v>11</v>
      </c>
      <c r="V1182">
        <v>12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1786</v>
      </c>
      <c r="B1183" t="s">
        <v>589</v>
      </c>
      <c r="C1183">
        <v>10</v>
      </c>
      <c r="D1183">
        <v>10</v>
      </c>
      <c r="E1183">
        <v>10</v>
      </c>
      <c r="F1183">
        <v>10</v>
      </c>
      <c r="G1183">
        <v>10</v>
      </c>
      <c r="H1183">
        <v>10</v>
      </c>
      <c r="I1183">
        <v>10</v>
      </c>
      <c r="J1183">
        <v>10</v>
      </c>
      <c r="K1183">
        <v>0</v>
      </c>
      <c r="L1183">
        <v>0</v>
      </c>
      <c r="M1183">
        <v>0</v>
      </c>
      <c r="N1183">
        <v>0</v>
      </c>
      <c r="O1183">
        <v>4</v>
      </c>
      <c r="P1183">
        <v>8</v>
      </c>
      <c r="Q1183">
        <v>9</v>
      </c>
      <c r="R1183">
        <v>12</v>
      </c>
      <c r="S1183">
        <v>11</v>
      </c>
      <c r="T1183">
        <v>14</v>
      </c>
      <c r="U1183">
        <v>11</v>
      </c>
      <c r="V1183">
        <v>12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1787</v>
      </c>
      <c r="B1184" t="s">
        <v>588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1788</v>
      </c>
      <c r="B1185" t="s">
        <v>585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1789</v>
      </c>
      <c r="B1186" t="s">
        <v>585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1790</v>
      </c>
      <c r="B1187" t="s">
        <v>585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1791</v>
      </c>
      <c r="B1188" t="s">
        <v>755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1794</v>
      </c>
      <c r="B1189" t="s">
        <v>631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1795</v>
      </c>
      <c r="B1190" t="s">
        <v>998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1797</v>
      </c>
      <c r="B1191" t="s">
        <v>1010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1799</v>
      </c>
      <c r="B1192" t="s">
        <v>999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1800</v>
      </c>
      <c r="B1193" t="s">
        <v>998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1801</v>
      </c>
      <c r="B1194" t="s">
        <v>631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1802</v>
      </c>
      <c r="B1195" t="s">
        <v>755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1815</v>
      </c>
      <c r="B1196" t="s">
        <v>755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1816</v>
      </c>
      <c r="B1197" t="s">
        <v>755</v>
      </c>
      <c r="C1197">
        <v>1450</v>
      </c>
      <c r="D1197">
        <v>1450</v>
      </c>
      <c r="E1197">
        <v>1450</v>
      </c>
      <c r="F1197">
        <v>1450</v>
      </c>
      <c r="G1197">
        <v>1450</v>
      </c>
      <c r="H1197">
        <v>1450</v>
      </c>
      <c r="I1197">
        <v>1450</v>
      </c>
      <c r="J1197">
        <v>1450</v>
      </c>
      <c r="K1197">
        <v>1450</v>
      </c>
      <c r="L1197">
        <v>1450</v>
      </c>
      <c r="M1197">
        <v>1450</v>
      </c>
      <c r="N1197">
        <v>1450</v>
      </c>
      <c r="O1197">
        <v>1348</v>
      </c>
      <c r="P1197">
        <v>2030</v>
      </c>
      <c r="Q1197">
        <v>2131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1817</v>
      </c>
      <c r="B1198" t="s">
        <v>755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1818</v>
      </c>
      <c r="B1199" t="s">
        <v>755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1819</v>
      </c>
      <c r="B1200" t="s">
        <v>755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1820</v>
      </c>
      <c r="B1201" t="s">
        <v>631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1821</v>
      </c>
      <c r="B1202" t="s">
        <v>631</v>
      </c>
      <c r="C1202">
        <v>446</v>
      </c>
      <c r="D1202">
        <v>446</v>
      </c>
      <c r="E1202">
        <v>867</v>
      </c>
      <c r="F1202">
        <v>867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1361</v>
      </c>
      <c r="Q1202">
        <v>2188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1822</v>
      </c>
      <c r="B1203" t="s">
        <v>631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1823</v>
      </c>
      <c r="B1204" t="s">
        <v>631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1824</v>
      </c>
      <c r="B1205" t="s">
        <v>631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1825</v>
      </c>
      <c r="B1206" t="s">
        <v>998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1826</v>
      </c>
      <c r="B1207" t="s">
        <v>998</v>
      </c>
      <c r="C1207">
        <v>8500</v>
      </c>
      <c r="D1207">
        <v>8500</v>
      </c>
      <c r="E1207">
        <v>8500</v>
      </c>
      <c r="F1207">
        <v>8500</v>
      </c>
      <c r="G1207">
        <v>8500</v>
      </c>
      <c r="H1207">
        <v>8500</v>
      </c>
      <c r="I1207">
        <v>8500</v>
      </c>
      <c r="J1207">
        <v>8500</v>
      </c>
      <c r="K1207">
        <v>8500</v>
      </c>
      <c r="L1207">
        <v>8500</v>
      </c>
      <c r="M1207">
        <v>8500</v>
      </c>
      <c r="N1207">
        <v>8500</v>
      </c>
      <c r="O1207">
        <v>360</v>
      </c>
      <c r="P1207">
        <v>1770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1827</v>
      </c>
      <c r="B1208" t="s">
        <v>998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1828</v>
      </c>
      <c r="B1209" t="s">
        <v>998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1829</v>
      </c>
      <c r="B1210" t="s">
        <v>998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1830</v>
      </c>
      <c r="B1211" t="s">
        <v>999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1831</v>
      </c>
      <c r="B1212" t="s">
        <v>999</v>
      </c>
      <c r="C1212">
        <v>8500</v>
      </c>
      <c r="D1212">
        <v>8500</v>
      </c>
      <c r="E1212">
        <v>8500</v>
      </c>
      <c r="F1212">
        <v>8500</v>
      </c>
      <c r="G1212">
        <v>8500</v>
      </c>
      <c r="H1212">
        <v>8500</v>
      </c>
      <c r="I1212">
        <v>8500</v>
      </c>
      <c r="J1212">
        <v>8500</v>
      </c>
      <c r="K1212">
        <v>8500</v>
      </c>
      <c r="L1212">
        <v>8500</v>
      </c>
      <c r="M1212">
        <v>8500</v>
      </c>
      <c r="N1212">
        <v>8500</v>
      </c>
      <c r="O1212">
        <v>1255</v>
      </c>
      <c r="P1212">
        <v>6902</v>
      </c>
      <c r="Q1212">
        <v>3782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1832</v>
      </c>
      <c r="B1213" t="s">
        <v>999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1833</v>
      </c>
      <c r="B1214" t="s">
        <v>999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1834</v>
      </c>
      <c r="B1215" t="s">
        <v>999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1835</v>
      </c>
      <c r="B1216" t="s">
        <v>342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1836</v>
      </c>
      <c r="B1217" t="s">
        <v>755</v>
      </c>
      <c r="C1217">
        <v>1550</v>
      </c>
      <c r="D1217">
        <v>1550</v>
      </c>
      <c r="E1217">
        <v>1650</v>
      </c>
      <c r="F1217">
        <v>1650</v>
      </c>
      <c r="G1217">
        <v>1650</v>
      </c>
      <c r="H1217">
        <v>1650</v>
      </c>
      <c r="I1217">
        <v>1650</v>
      </c>
      <c r="J1217">
        <v>1650</v>
      </c>
      <c r="K1217">
        <v>1650</v>
      </c>
      <c r="L1217">
        <v>1650</v>
      </c>
      <c r="M1217">
        <v>1650</v>
      </c>
      <c r="N1217">
        <v>1650</v>
      </c>
      <c r="O1217">
        <v>1028</v>
      </c>
      <c r="P1217">
        <v>130</v>
      </c>
      <c r="Q1217">
        <v>2070</v>
      </c>
      <c r="R1217">
        <v>1355</v>
      </c>
      <c r="S1217">
        <v>1410</v>
      </c>
      <c r="T1217">
        <v>1112</v>
      </c>
      <c r="U1217">
        <v>1241</v>
      </c>
      <c r="V1217">
        <v>1120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1837</v>
      </c>
      <c r="B1218" t="s">
        <v>631</v>
      </c>
      <c r="C1218">
        <v>544</v>
      </c>
      <c r="D1218">
        <v>544</v>
      </c>
      <c r="E1218">
        <v>808</v>
      </c>
      <c r="F1218">
        <v>808</v>
      </c>
      <c r="G1218">
        <v>808</v>
      </c>
      <c r="H1218">
        <v>808</v>
      </c>
      <c r="I1218">
        <v>826</v>
      </c>
      <c r="J1218">
        <v>826</v>
      </c>
      <c r="K1218">
        <v>850</v>
      </c>
      <c r="L1218">
        <v>0</v>
      </c>
      <c r="M1218">
        <v>0</v>
      </c>
      <c r="N1218">
        <v>0</v>
      </c>
      <c r="O1218">
        <v>853</v>
      </c>
      <c r="P1218">
        <v>0</v>
      </c>
      <c r="Q1218">
        <v>698</v>
      </c>
      <c r="R1218">
        <v>1736</v>
      </c>
      <c r="S1218">
        <v>782</v>
      </c>
      <c r="T1218">
        <v>787</v>
      </c>
      <c r="U1218">
        <v>220</v>
      </c>
      <c r="V1218">
        <v>1447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1838</v>
      </c>
      <c r="B1219" t="s">
        <v>998</v>
      </c>
      <c r="C1219">
        <v>9000</v>
      </c>
      <c r="D1219">
        <v>9000</v>
      </c>
      <c r="E1219">
        <v>10000</v>
      </c>
      <c r="F1219">
        <v>10000</v>
      </c>
      <c r="G1219">
        <v>10000</v>
      </c>
      <c r="H1219">
        <v>10000</v>
      </c>
      <c r="I1219">
        <v>10000</v>
      </c>
      <c r="J1219">
        <v>10000</v>
      </c>
      <c r="K1219">
        <v>10000</v>
      </c>
      <c r="L1219">
        <v>10000</v>
      </c>
      <c r="M1219">
        <v>10000</v>
      </c>
      <c r="N1219">
        <v>10000</v>
      </c>
      <c r="O1219">
        <v>0</v>
      </c>
      <c r="P1219">
        <v>3849</v>
      </c>
      <c r="Q1219">
        <v>30745</v>
      </c>
      <c r="R1219">
        <v>250</v>
      </c>
      <c r="S1219">
        <v>1005</v>
      </c>
      <c r="T1219">
        <v>16683</v>
      </c>
      <c r="U1219">
        <v>48920</v>
      </c>
      <c r="V1219">
        <v>47400</v>
      </c>
      <c r="W1219">
        <v>-1127</v>
      </c>
      <c r="X1219">
        <v>0</v>
      </c>
      <c r="Y1219">
        <v>0</v>
      </c>
      <c r="Z1219">
        <v>0</v>
      </c>
    </row>
    <row r="1220" spans="1:26" x14ac:dyDescent="0.25">
      <c r="A1220">
        <v>1839</v>
      </c>
      <c r="B1220" t="s">
        <v>999</v>
      </c>
      <c r="C1220">
        <v>9000</v>
      </c>
      <c r="D1220">
        <v>9000</v>
      </c>
      <c r="E1220">
        <v>10000</v>
      </c>
      <c r="F1220">
        <v>10000</v>
      </c>
      <c r="G1220">
        <v>10000</v>
      </c>
      <c r="H1220">
        <v>10000</v>
      </c>
      <c r="I1220">
        <v>10000</v>
      </c>
      <c r="J1220">
        <v>10000</v>
      </c>
      <c r="K1220">
        <v>10000</v>
      </c>
      <c r="L1220">
        <v>10000</v>
      </c>
      <c r="M1220">
        <v>10000</v>
      </c>
      <c r="N1220">
        <v>10000</v>
      </c>
      <c r="O1220">
        <v>2745</v>
      </c>
      <c r="P1220">
        <v>3575</v>
      </c>
      <c r="Q1220">
        <v>1863</v>
      </c>
      <c r="R1220">
        <v>285</v>
      </c>
      <c r="S1220">
        <v>260</v>
      </c>
      <c r="T1220">
        <v>10156</v>
      </c>
      <c r="U1220">
        <v>1000</v>
      </c>
      <c r="V1220">
        <v>77878</v>
      </c>
      <c r="W1220">
        <v>-1329</v>
      </c>
      <c r="X1220">
        <v>0</v>
      </c>
      <c r="Y1220">
        <v>0</v>
      </c>
      <c r="Z1220">
        <v>0</v>
      </c>
    </row>
    <row r="1221" spans="1:26" x14ac:dyDescent="0.25">
      <c r="A1221">
        <v>1840</v>
      </c>
      <c r="B1221" t="s">
        <v>1011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1840</v>
      </c>
      <c r="B1222" t="s">
        <v>1011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1841</v>
      </c>
      <c r="B1223" t="s">
        <v>1012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1842</v>
      </c>
      <c r="B1224" t="s">
        <v>1013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1843</v>
      </c>
      <c r="B1225" t="s">
        <v>1014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1844</v>
      </c>
      <c r="B1226" t="s">
        <v>1015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1845</v>
      </c>
      <c r="B1227" t="s">
        <v>1016</v>
      </c>
      <c r="C1227">
        <v>519</v>
      </c>
      <c r="D1227">
        <v>519</v>
      </c>
      <c r="E1227">
        <v>519</v>
      </c>
      <c r="F1227">
        <v>519</v>
      </c>
      <c r="G1227">
        <v>519</v>
      </c>
      <c r="H1227">
        <v>520</v>
      </c>
      <c r="I1227">
        <v>519</v>
      </c>
      <c r="J1227">
        <v>519</v>
      </c>
      <c r="K1227">
        <v>519</v>
      </c>
      <c r="L1227">
        <v>520</v>
      </c>
      <c r="M1227">
        <v>520</v>
      </c>
      <c r="N1227">
        <v>520</v>
      </c>
      <c r="O1227">
        <v>364</v>
      </c>
      <c r="P1227">
        <v>287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1846</v>
      </c>
      <c r="B1228" t="s">
        <v>1017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2160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1847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1848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1849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1850</v>
      </c>
      <c r="B1232" t="s">
        <v>586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1851</v>
      </c>
      <c r="B1233" t="s">
        <v>870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2</v>
      </c>
      <c r="P1233">
        <v>18</v>
      </c>
      <c r="Q1233">
        <v>16</v>
      </c>
      <c r="R1233">
        <v>15</v>
      </c>
      <c r="S1233">
        <v>19</v>
      </c>
      <c r="T1233">
        <v>11</v>
      </c>
      <c r="U1233">
        <v>8</v>
      </c>
      <c r="V1233">
        <v>2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1852</v>
      </c>
      <c r="B1234" t="s">
        <v>870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1</v>
      </c>
      <c r="P1234">
        <v>2</v>
      </c>
      <c r="Q1234">
        <v>4</v>
      </c>
      <c r="R1234">
        <v>2</v>
      </c>
      <c r="S1234">
        <v>3</v>
      </c>
      <c r="T1234">
        <v>16</v>
      </c>
      <c r="U1234">
        <v>10</v>
      </c>
      <c r="V1234">
        <v>5</v>
      </c>
      <c r="W1234">
        <v>0</v>
      </c>
      <c r="X1234">
        <v>0</v>
      </c>
      <c r="Y1234">
        <v>0</v>
      </c>
      <c r="Z1234">
        <v>0</v>
      </c>
    </row>
    <row r="1235" spans="1:26" x14ac:dyDescent="0.25">
      <c r="A1235">
        <v>1853</v>
      </c>
      <c r="B1235" t="s">
        <v>987</v>
      </c>
      <c r="C1235">
        <v>8</v>
      </c>
      <c r="D1235">
        <v>8</v>
      </c>
      <c r="E1235">
        <v>8</v>
      </c>
      <c r="F1235">
        <v>8</v>
      </c>
      <c r="G1235">
        <v>8</v>
      </c>
      <c r="H1235">
        <v>8</v>
      </c>
      <c r="I1235">
        <v>8</v>
      </c>
      <c r="J1235">
        <v>8</v>
      </c>
      <c r="K1235">
        <v>8</v>
      </c>
      <c r="L1235">
        <v>8</v>
      </c>
      <c r="M1235">
        <v>8</v>
      </c>
      <c r="N1235">
        <v>8</v>
      </c>
      <c r="O1235">
        <v>8</v>
      </c>
      <c r="P1235">
        <v>8</v>
      </c>
      <c r="Q1235">
        <v>8</v>
      </c>
      <c r="R1235">
        <v>8</v>
      </c>
      <c r="S1235">
        <v>8</v>
      </c>
      <c r="T1235">
        <v>8</v>
      </c>
      <c r="U1235">
        <v>8</v>
      </c>
      <c r="V1235">
        <v>8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1854</v>
      </c>
      <c r="B1236" t="s">
        <v>987</v>
      </c>
      <c r="C1236">
        <v>8</v>
      </c>
      <c r="D1236">
        <v>8</v>
      </c>
      <c r="E1236">
        <v>8</v>
      </c>
      <c r="F1236">
        <v>8</v>
      </c>
      <c r="G1236">
        <v>8</v>
      </c>
      <c r="H1236">
        <v>8</v>
      </c>
      <c r="I1236">
        <v>8</v>
      </c>
      <c r="J1236">
        <v>8</v>
      </c>
      <c r="K1236">
        <v>8</v>
      </c>
      <c r="L1236">
        <v>8</v>
      </c>
      <c r="M1236">
        <v>8</v>
      </c>
      <c r="N1236">
        <v>8</v>
      </c>
      <c r="O1236">
        <v>8</v>
      </c>
      <c r="P1236">
        <v>8</v>
      </c>
      <c r="Q1236">
        <v>8</v>
      </c>
      <c r="R1236">
        <v>8</v>
      </c>
      <c r="S1236">
        <v>8</v>
      </c>
      <c r="T1236">
        <v>8</v>
      </c>
      <c r="U1236">
        <v>8</v>
      </c>
      <c r="V1236">
        <v>8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1855</v>
      </c>
      <c r="B1237" t="s">
        <v>591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1856</v>
      </c>
      <c r="B1238" t="s">
        <v>590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1857</v>
      </c>
      <c r="B1239" t="s">
        <v>589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1858</v>
      </c>
      <c r="B1240" t="s">
        <v>586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1859</v>
      </c>
      <c r="B1241" t="s">
        <v>785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1860</v>
      </c>
      <c r="B1242" t="s">
        <v>1018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1861</v>
      </c>
      <c r="B1243" t="s">
        <v>786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1862</v>
      </c>
      <c r="B1244" t="s">
        <v>1019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1863</v>
      </c>
      <c r="B1245" t="s">
        <v>1020</v>
      </c>
      <c r="C1245">
        <v>455319</v>
      </c>
      <c r="D1245">
        <v>396127</v>
      </c>
      <c r="E1245">
        <v>437060</v>
      </c>
      <c r="F1245">
        <v>432534</v>
      </c>
      <c r="G1245">
        <v>345898</v>
      </c>
      <c r="H1245">
        <v>400395</v>
      </c>
      <c r="I1245">
        <v>376942</v>
      </c>
      <c r="J1245">
        <v>380056</v>
      </c>
      <c r="K1245">
        <v>369860</v>
      </c>
      <c r="L1245">
        <v>398994</v>
      </c>
      <c r="M1245">
        <v>365223</v>
      </c>
      <c r="N1245">
        <v>358509</v>
      </c>
      <c r="O1245">
        <v>463205</v>
      </c>
      <c r="P1245">
        <v>459270</v>
      </c>
      <c r="Q1245">
        <v>379475</v>
      </c>
      <c r="R1245">
        <v>511888</v>
      </c>
      <c r="S1245">
        <v>318289</v>
      </c>
      <c r="T1245">
        <v>383417</v>
      </c>
      <c r="U1245">
        <v>463766</v>
      </c>
      <c r="V1245">
        <v>376819</v>
      </c>
      <c r="W1245">
        <v>306083</v>
      </c>
      <c r="X1245">
        <v>0</v>
      </c>
      <c r="Y1245">
        <v>0</v>
      </c>
      <c r="Z1245">
        <v>0</v>
      </c>
    </row>
    <row r="1246" spans="1:26" x14ac:dyDescent="0.25">
      <c r="A1246">
        <v>1864</v>
      </c>
      <c r="B1246" t="s">
        <v>1021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2160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1865</v>
      </c>
      <c r="B1247" t="s">
        <v>1022</v>
      </c>
      <c r="C1247">
        <v>2229750</v>
      </c>
      <c r="D1247">
        <v>2437811</v>
      </c>
      <c r="E1247">
        <v>2401508</v>
      </c>
      <c r="F1247">
        <v>2440620</v>
      </c>
      <c r="G1247">
        <v>2893402</v>
      </c>
      <c r="H1247">
        <v>2837059</v>
      </c>
      <c r="I1247">
        <v>2637329</v>
      </c>
      <c r="J1247">
        <v>2566792</v>
      </c>
      <c r="K1247">
        <v>0</v>
      </c>
      <c r="L1247">
        <v>0</v>
      </c>
      <c r="M1247">
        <v>0</v>
      </c>
      <c r="N1247">
        <v>0</v>
      </c>
      <c r="O1247">
        <v>2229750</v>
      </c>
      <c r="P1247">
        <v>2437811</v>
      </c>
      <c r="Q1247">
        <v>2401508</v>
      </c>
      <c r="R1247">
        <v>2440620</v>
      </c>
      <c r="S1247">
        <v>2893402</v>
      </c>
      <c r="T1247">
        <v>2837059</v>
      </c>
      <c r="U1247">
        <v>2637329</v>
      </c>
      <c r="V1247">
        <v>2566792</v>
      </c>
      <c r="W1247">
        <v>0</v>
      </c>
      <c r="X1247">
        <v>0</v>
      </c>
      <c r="Y1247">
        <v>0</v>
      </c>
      <c r="Z1247">
        <v>0</v>
      </c>
    </row>
    <row r="1248" spans="1:26" x14ac:dyDescent="0.25">
      <c r="A1248">
        <v>1866</v>
      </c>
      <c r="B1248" t="s">
        <v>589</v>
      </c>
      <c r="C1248">
        <v>4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3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1867</v>
      </c>
      <c r="B1249" t="s">
        <v>590</v>
      </c>
      <c r="C1249">
        <v>59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59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1868</v>
      </c>
      <c r="B1250" t="s">
        <v>591</v>
      </c>
      <c r="C1250">
        <v>130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174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1869</v>
      </c>
      <c r="B1251" t="s">
        <v>648</v>
      </c>
      <c r="C1251">
        <v>106098</v>
      </c>
      <c r="D1251">
        <v>84989</v>
      </c>
      <c r="E1251">
        <v>100125</v>
      </c>
      <c r="F1251">
        <v>107175</v>
      </c>
      <c r="G1251">
        <v>80275</v>
      </c>
      <c r="H1251">
        <v>77441</v>
      </c>
      <c r="I1251">
        <v>78475</v>
      </c>
      <c r="J1251">
        <v>79563</v>
      </c>
      <c r="K1251">
        <v>43546</v>
      </c>
      <c r="L1251">
        <v>0</v>
      </c>
      <c r="M1251">
        <v>0</v>
      </c>
      <c r="N1251">
        <v>0</v>
      </c>
      <c r="O1251">
        <v>138247</v>
      </c>
      <c r="P1251">
        <v>134878</v>
      </c>
      <c r="Q1251">
        <v>136787</v>
      </c>
      <c r="R1251">
        <v>119554</v>
      </c>
      <c r="S1251">
        <v>89489</v>
      </c>
      <c r="T1251">
        <v>134801</v>
      </c>
      <c r="U1251">
        <v>126112</v>
      </c>
      <c r="V1251">
        <v>103786</v>
      </c>
      <c r="W1251">
        <v>50118</v>
      </c>
      <c r="X1251">
        <v>0</v>
      </c>
      <c r="Y1251">
        <v>0</v>
      </c>
      <c r="Z1251">
        <v>0</v>
      </c>
    </row>
    <row r="1252" spans="1:26" x14ac:dyDescent="0.25">
      <c r="A1252">
        <v>1870</v>
      </c>
      <c r="B1252" t="s">
        <v>647</v>
      </c>
      <c r="C1252">
        <v>12</v>
      </c>
      <c r="D1252">
        <v>12</v>
      </c>
      <c r="E1252">
        <v>12</v>
      </c>
      <c r="F1252">
        <v>12</v>
      </c>
      <c r="G1252">
        <v>12</v>
      </c>
      <c r="H1252">
        <v>12</v>
      </c>
      <c r="I1252">
        <v>12</v>
      </c>
      <c r="J1252">
        <v>12</v>
      </c>
      <c r="K1252">
        <v>12</v>
      </c>
      <c r="L1252">
        <v>12</v>
      </c>
      <c r="M1252">
        <v>12</v>
      </c>
      <c r="N1252">
        <v>12</v>
      </c>
      <c r="O1252">
        <v>11</v>
      </c>
      <c r="P1252">
        <v>2</v>
      </c>
      <c r="Q1252">
        <v>6</v>
      </c>
      <c r="R1252">
        <v>21</v>
      </c>
      <c r="S1252">
        <v>4</v>
      </c>
      <c r="T1252">
        <v>8</v>
      </c>
      <c r="U1252">
        <v>9</v>
      </c>
      <c r="V1252">
        <v>11</v>
      </c>
      <c r="W1252">
        <v>8</v>
      </c>
      <c r="X1252">
        <v>0</v>
      </c>
      <c r="Y1252">
        <v>0</v>
      </c>
      <c r="Z1252">
        <v>0</v>
      </c>
    </row>
    <row r="1253" spans="1:26" x14ac:dyDescent="0.25">
      <c r="A1253">
        <v>1871</v>
      </c>
      <c r="B1253" t="s">
        <v>649</v>
      </c>
      <c r="C1253">
        <v>8</v>
      </c>
      <c r="D1253">
        <v>8</v>
      </c>
      <c r="E1253">
        <v>13</v>
      </c>
      <c r="F1253">
        <v>13</v>
      </c>
      <c r="G1253">
        <v>13</v>
      </c>
      <c r="H1253">
        <v>13</v>
      </c>
      <c r="I1253">
        <v>12</v>
      </c>
      <c r="J1253">
        <v>12</v>
      </c>
      <c r="K1253">
        <v>12</v>
      </c>
      <c r="L1253">
        <v>12</v>
      </c>
      <c r="M1253">
        <v>12</v>
      </c>
      <c r="N1253">
        <v>12</v>
      </c>
      <c r="O1253">
        <v>8</v>
      </c>
      <c r="P1253">
        <v>3</v>
      </c>
      <c r="Q1253">
        <v>8</v>
      </c>
      <c r="R1253">
        <v>11</v>
      </c>
      <c r="S1253">
        <v>18</v>
      </c>
      <c r="T1253">
        <v>18</v>
      </c>
      <c r="U1253">
        <v>14</v>
      </c>
      <c r="V1253">
        <v>21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1872</v>
      </c>
      <c r="B1254" t="s">
        <v>589</v>
      </c>
      <c r="C1254">
        <v>9</v>
      </c>
      <c r="D1254">
        <v>9</v>
      </c>
      <c r="E1254">
        <v>9</v>
      </c>
      <c r="F1254">
        <v>9</v>
      </c>
      <c r="G1254">
        <v>9</v>
      </c>
      <c r="H1254">
        <v>9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6</v>
      </c>
      <c r="P1254">
        <v>4</v>
      </c>
      <c r="Q1254">
        <v>9</v>
      </c>
      <c r="R1254">
        <v>13</v>
      </c>
      <c r="S1254">
        <v>11</v>
      </c>
      <c r="T1254">
        <v>15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1873</v>
      </c>
      <c r="B1255" t="s">
        <v>590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1874</v>
      </c>
      <c r="B1256" t="s">
        <v>591</v>
      </c>
      <c r="C1256">
        <v>145</v>
      </c>
      <c r="D1256">
        <v>145</v>
      </c>
      <c r="E1256">
        <v>497</v>
      </c>
      <c r="F1256">
        <v>607</v>
      </c>
      <c r="G1256">
        <v>580</v>
      </c>
      <c r="H1256">
        <v>497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116</v>
      </c>
      <c r="P1256">
        <v>105</v>
      </c>
      <c r="Q1256">
        <v>480</v>
      </c>
      <c r="R1256">
        <v>440</v>
      </c>
      <c r="S1256">
        <v>492</v>
      </c>
      <c r="T1256">
        <v>570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1875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1876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1877</v>
      </c>
      <c r="B1259" t="s">
        <v>631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1878</v>
      </c>
      <c r="B1260" t="s">
        <v>631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1879</v>
      </c>
      <c r="B1261" t="s">
        <v>998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1880</v>
      </c>
      <c r="B1262" t="s">
        <v>998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</row>
    <row r="1263" spans="1:26" x14ac:dyDescent="0.25">
      <c r="A1263">
        <v>1881</v>
      </c>
      <c r="B1263" t="s">
        <v>342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1882</v>
      </c>
      <c r="B1264" t="s">
        <v>342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1883</v>
      </c>
      <c r="B1265" t="s">
        <v>999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1884</v>
      </c>
      <c r="B1266" t="s">
        <v>999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1885</v>
      </c>
      <c r="B1267" t="s">
        <v>591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1886</v>
      </c>
      <c r="B1268" t="s">
        <v>590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1887</v>
      </c>
      <c r="B1269" t="s">
        <v>589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</row>
    <row r="1270" spans="1:26" x14ac:dyDescent="0.25">
      <c r="A1270">
        <v>1888</v>
      </c>
      <c r="B1270" t="s">
        <v>589</v>
      </c>
      <c r="C1270">
        <v>10</v>
      </c>
      <c r="D1270">
        <v>10</v>
      </c>
      <c r="E1270">
        <v>10</v>
      </c>
      <c r="F1270">
        <v>10</v>
      </c>
      <c r="G1270">
        <v>10</v>
      </c>
      <c r="H1270">
        <v>10</v>
      </c>
      <c r="I1270">
        <v>10</v>
      </c>
      <c r="J1270">
        <v>10</v>
      </c>
      <c r="K1270">
        <v>10</v>
      </c>
      <c r="L1270">
        <v>10</v>
      </c>
      <c r="M1270">
        <v>10</v>
      </c>
      <c r="N1270">
        <v>10</v>
      </c>
      <c r="O1270">
        <v>8</v>
      </c>
      <c r="P1270">
        <v>6</v>
      </c>
      <c r="Q1270">
        <v>12</v>
      </c>
      <c r="R1270">
        <v>7</v>
      </c>
      <c r="S1270">
        <v>7</v>
      </c>
      <c r="T1270">
        <v>6</v>
      </c>
      <c r="U1270">
        <v>9</v>
      </c>
      <c r="V1270">
        <v>12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1889</v>
      </c>
      <c r="B1271" t="s">
        <v>590</v>
      </c>
      <c r="C1271">
        <v>11</v>
      </c>
      <c r="D1271">
        <v>11</v>
      </c>
      <c r="E1271">
        <v>9</v>
      </c>
      <c r="F1271">
        <v>22</v>
      </c>
      <c r="G1271">
        <v>21</v>
      </c>
      <c r="H1271">
        <v>18</v>
      </c>
      <c r="I1271">
        <v>22</v>
      </c>
      <c r="J1271">
        <v>20</v>
      </c>
      <c r="K1271">
        <v>21</v>
      </c>
      <c r="L1271">
        <v>22</v>
      </c>
      <c r="M1271">
        <v>19</v>
      </c>
      <c r="N1271">
        <v>21</v>
      </c>
      <c r="O1271">
        <v>9</v>
      </c>
      <c r="P1271">
        <v>13</v>
      </c>
      <c r="Q1271">
        <v>56</v>
      </c>
      <c r="R1271">
        <v>7</v>
      </c>
      <c r="S1271">
        <v>31</v>
      </c>
      <c r="T1271">
        <v>13</v>
      </c>
      <c r="U1271">
        <v>3</v>
      </c>
      <c r="V1271">
        <v>2</v>
      </c>
      <c r="W1271">
        <v>0</v>
      </c>
      <c r="X1271">
        <v>0</v>
      </c>
      <c r="Y1271">
        <v>0</v>
      </c>
      <c r="Z1271">
        <v>0</v>
      </c>
    </row>
    <row r="1272" spans="1:26" x14ac:dyDescent="0.25">
      <c r="A1272">
        <v>1890</v>
      </c>
      <c r="B1272" t="s">
        <v>591</v>
      </c>
      <c r="C1272">
        <v>131</v>
      </c>
      <c r="D1272">
        <v>131</v>
      </c>
      <c r="E1272">
        <v>112</v>
      </c>
      <c r="F1272">
        <v>275</v>
      </c>
      <c r="G1272">
        <v>262</v>
      </c>
      <c r="H1272">
        <v>112</v>
      </c>
      <c r="I1272">
        <v>137</v>
      </c>
      <c r="J1272">
        <v>125</v>
      </c>
      <c r="K1272">
        <v>131</v>
      </c>
      <c r="L1272">
        <v>137</v>
      </c>
      <c r="M1272">
        <v>119</v>
      </c>
      <c r="N1272">
        <v>131</v>
      </c>
      <c r="O1272">
        <v>89</v>
      </c>
      <c r="P1272">
        <v>88</v>
      </c>
      <c r="Q1272">
        <v>250</v>
      </c>
      <c r="R1272">
        <v>194</v>
      </c>
      <c r="S1272">
        <v>216</v>
      </c>
      <c r="T1272">
        <v>104</v>
      </c>
      <c r="U1272">
        <v>118</v>
      </c>
      <c r="V1272">
        <v>67</v>
      </c>
      <c r="W1272">
        <v>0</v>
      </c>
      <c r="X1272">
        <v>0</v>
      </c>
      <c r="Y1272">
        <v>0</v>
      </c>
      <c r="Z1272">
        <v>0</v>
      </c>
    </row>
    <row r="1273" spans="1:26" x14ac:dyDescent="0.25">
      <c r="A1273">
        <v>1891</v>
      </c>
      <c r="B1273" t="s">
        <v>589</v>
      </c>
      <c r="C1273">
        <v>7</v>
      </c>
      <c r="D1273">
        <v>7</v>
      </c>
      <c r="E1273">
        <v>7</v>
      </c>
      <c r="F1273">
        <v>7</v>
      </c>
      <c r="G1273">
        <v>7</v>
      </c>
      <c r="H1273">
        <v>7</v>
      </c>
      <c r="I1273">
        <v>7</v>
      </c>
      <c r="J1273">
        <v>7</v>
      </c>
      <c r="K1273">
        <v>7</v>
      </c>
      <c r="L1273">
        <v>7</v>
      </c>
      <c r="M1273">
        <v>7</v>
      </c>
      <c r="N1273">
        <v>7</v>
      </c>
      <c r="O1273">
        <v>4</v>
      </c>
      <c r="P1273">
        <v>9</v>
      </c>
      <c r="Q1273">
        <v>6</v>
      </c>
      <c r="R1273">
        <v>11</v>
      </c>
      <c r="S1273">
        <v>9</v>
      </c>
      <c r="T1273">
        <v>7</v>
      </c>
      <c r="U1273">
        <v>10</v>
      </c>
      <c r="V1273">
        <v>14</v>
      </c>
      <c r="W1273">
        <v>0</v>
      </c>
      <c r="X1273">
        <v>0</v>
      </c>
      <c r="Y1273">
        <v>0</v>
      </c>
      <c r="Z1273">
        <v>0</v>
      </c>
    </row>
    <row r="1274" spans="1:26" x14ac:dyDescent="0.25">
      <c r="A1274">
        <v>1892</v>
      </c>
      <c r="B1274" t="s">
        <v>590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</row>
    <row r="1275" spans="1:26" x14ac:dyDescent="0.25">
      <c r="A1275">
        <v>1893</v>
      </c>
      <c r="B1275" t="s">
        <v>591</v>
      </c>
      <c r="C1275">
        <v>127</v>
      </c>
      <c r="D1275">
        <v>127</v>
      </c>
      <c r="E1275">
        <v>326</v>
      </c>
      <c r="F1275">
        <v>357</v>
      </c>
      <c r="G1275">
        <v>254</v>
      </c>
      <c r="H1275">
        <v>110</v>
      </c>
      <c r="I1275">
        <v>133</v>
      </c>
      <c r="J1275">
        <v>121</v>
      </c>
      <c r="K1275">
        <v>0</v>
      </c>
      <c r="L1275">
        <v>0</v>
      </c>
      <c r="M1275">
        <v>0</v>
      </c>
      <c r="N1275">
        <v>0</v>
      </c>
      <c r="O1275">
        <v>77</v>
      </c>
      <c r="P1275">
        <v>96</v>
      </c>
      <c r="Q1275">
        <v>394</v>
      </c>
      <c r="R1275">
        <v>275</v>
      </c>
      <c r="S1275">
        <v>370</v>
      </c>
      <c r="T1275">
        <v>121</v>
      </c>
      <c r="U1275">
        <v>141</v>
      </c>
      <c r="V1275">
        <v>127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1894</v>
      </c>
      <c r="B1276" t="s">
        <v>589</v>
      </c>
      <c r="C1276">
        <v>7</v>
      </c>
      <c r="D1276">
        <v>7</v>
      </c>
      <c r="E1276">
        <v>7</v>
      </c>
      <c r="F1276">
        <v>7</v>
      </c>
      <c r="G1276">
        <v>7</v>
      </c>
      <c r="H1276">
        <v>7</v>
      </c>
      <c r="I1276">
        <v>7</v>
      </c>
      <c r="J1276">
        <v>7</v>
      </c>
      <c r="K1276">
        <v>7</v>
      </c>
      <c r="L1276">
        <v>7</v>
      </c>
      <c r="M1276">
        <v>7</v>
      </c>
      <c r="N1276">
        <v>7</v>
      </c>
      <c r="O1276">
        <v>5</v>
      </c>
      <c r="P1276">
        <v>3</v>
      </c>
      <c r="Q1276">
        <v>6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1895</v>
      </c>
      <c r="B1277" t="s">
        <v>590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1896</v>
      </c>
      <c r="B1278" t="s">
        <v>591</v>
      </c>
      <c r="C1278">
        <v>127</v>
      </c>
      <c r="D1278">
        <v>127</v>
      </c>
      <c r="E1278">
        <v>326</v>
      </c>
      <c r="F1278">
        <v>399</v>
      </c>
      <c r="G1278">
        <v>381</v>
      </c>
      <c r="H1278">
        <v>329</v>
      </c>
      <c r="I1278">
        <v>399</v>
      </c>
      <c r="J1278">
        <v>362</v>
      </c>
      <c r="K1278">
        <v>381</v>
      </c>
      <c r="L1278">
        <v>399</v>
      </c>
      <c r="M1278">
        <v>344</v>
      </c>
      <c r="N1278">
        <v>381</v>
      </c>
      <c r="O1278">
        <v>117</v>
      </c>
      <c r="P1278">
        <v>193</v>
      </c>
      <c r="Q1278">
        <v>394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1897</v>
      </c>
      <c r="B1279" t="s">
        <v>754</v>
      </c>
      <c r="C1279">
        <v>5</v>
      </c>
      <c r="D1279">
        <v>5</v>
      </c>
      <c r="E1279">
        <v>5</v>
      </c>
      <c r="F1279">
        <v>5</v>
      </c>
      <c r="G1279">
        <v>5</v>
      </c>
      <c r="H1279">
        <v>5</v>
      </c>
      <c r="I1279">
        <v>5</v>
      </c>
      <c r="J1279">
        <v>5</v>
      </c>
      <c r="K1279">
        <v>0</v>
      </c>
      <c r="L1279">
        <v>0</v>
      </c>
      <c r="M1279">
        <v>0</v>
      </c>
      <c r="N1279">
        <v>0</v>
      </c>
      <c r="O1279">
        <v>4</v>
      </c>
      <c r="P1279">
        <v>4</v>
      </c>
      <c r="Q1279">
        <v>5</v>
      </c>
      <c r="R1279">
        <v>4</v>
      </c>
      <c r="S1279">
        <v>6</v>
      </c>
      <c r="T1279">
        <v>5</v>
      </c>
      <c r="U1279">
        <v>5</v>
      </c>
      <c r="V1279">
        <v>5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1898</v>
      </c>
      <c r="B1280" t="s">
        <v>624</v>
      </c>
      <c r="C1280">
        <v>40</v>
      </c>
      <c r="D1280">
        <v>47</v>
      </c>
      <c r="E1280">
        <v>84</v>
      </c>
      <c r="F1280">
        <v>40</v>
      </c>
      <c r="G1280">
        <v>49</v>
      </c>
      <c r="H1280">
        <v>38</v>
      </c>
      <c r="I1280">
        <v>47</v>
      </c>
      <c r="J1280">
        <v>24</v>
      </c>
      <c r="K1280">
        <v>0</v>
      </c>
      <c r="L1280">
        <v>0</v>
      </c>
      <c r="M1280">
        <v>0</v>
      </c>
      <c r="N1280">
        <v>0</v>
      </c>
      <c r="O1280">
        <v>42</v>
      </c>
      <c r="P1280">
        <v>47</v>
      </c>
      <c r="Q1280">
        <v>88</v>
      </c>
      <c r="R1280">
        <v>52</v>
      </c>
      <c r="S1280">
        <v>52</v>
      </c>
      <c r="T1280">
        <v>40</v>
      </c>
      <c r="U1280">
        <v>49</v>
      </c>
      <c r="V1280">
        <v>25</v>
      </c>
      <c r="W1280">
        <v>0</v>
      </c>
      <c r="X1280">
        <v>0</v>
      </c>
      <c r="Y1280">
        <v>0</v>
      </c>
      <c r="Z1280">
        <v>0</v>
      </c>
    </row>
    <row r="1281" spans="1:26" x14ac:dyDescent="0.25">
      <c r="A1281">
        <v>1899</v>
      </c>
      <c r="B1281" t="s">
        <v>589</v>
      </c>
      <c r="C1281">
        <v>10</v>
      </c>
      <c r="D1281">
        <v>10</v>
      </c>
      <c r="E1281">
        <v>10</v>
      </c>
      <c r="F1281">
        <v>10</v>
      </c>
      <c r="G1281">
        <v>10</v>
      </c>
      <c r="H1281">
        <v>10</v>
      </c>
      <c r="I1281">
        <v>10</v>
      </c>
      <c r="J1281">
        <v>10</v>
      </c>
      <c r="K1281">
        <v>0</v>
      </c>
      <c r="L1281">
        <v>0</v>
      </c>
      <c r="M1281">
        <v>0</v>
      </c>
      <c r="N1281">
        <v>0</v>
      </c>
      <c r="O1281">
        <v>9</v>
      </c>
      <c r="P1281">
        <v>10</v>
      </c>
      <c r="Q1281">
        <v>9</v>
      </c>
      <c r="R1281">
        <v>12</v>
      </c>
      <c r="S1281">
        <v>11</v>
      </c>
      <c r="T1281">
        <v>14</v>
      </c>
      <c r="U1281">
        <v>11</v>
      </c>
      <c r="V1281">
        <v>12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1900</v>
      </c>
      <c r="B1282" t="s">
        <v>590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1901</v>
      </c>
      <c r="B1283" t="s">
        <v>591</v>
      </c>
      <c r="C1283">
        <v>111</v>
      </c>
      <c r="D1283">
        <v>111</v>
      </c>
      <c r="E1283">
        <v>571</v>
      </c>
      <c r="F1283">
        <v>560</v>
      </c>
      <c r="G1283">
        <v>545</v>
      </c>
      <c r="H1283">
        <v>95</v>
      </c>
      <c r="I1283">
        <v>116</v>
      </c>
      <c r="J1283">
        <v>106</v>
      </c>
      <c r="K1283">
        <v>0</v>
      </c>
      <c r="L1283">
        <v>0</v>
      </c>
      <c r="M1283">
        <v>0</v>
      </c>
      <c r="N1283">
        <v>0</v>
      </c>
      <c r="O1283">
        <v>93</v>
      </c>
      <c r="P1283">
        <v>85</v>
      </c>
      <c r="Q1283">
        <v>652</v>
      </c>
      <c r="R1283">
        <v>448</v>
      </c>
      <c r="S1283">
        <v>438</v>
      </c>
      <c r="T1283">
        <v>72</v>
      </c>
      <c r="U1283">
        <v>98</v>
      </c>
      <c r="V1283">
        <v>118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1902</v>
      </c>
      <c r="B1284" t="s">
        <v>1024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1903</v>
      </c>
      <c r="B1285" t="s">
        <v>1025</v>
      </c>
      <c r="C1285">
        <v>0</v>
      </c>
      <c r="D1285">
        <v>40</v>
      </c>
      <c r="E1285">
        <v>14</v>
      </c>
      <c r="F1285">
        <v>21</v>
      </c>
      <c r="G1285">
        <v>24</v>
      </c>
      <c r="H1285">
        <v>28</v>
      </c>
      <c r="I1285">
        <v>37</v>
      </c>
      <c r="J1285">
        <v>44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35</v>
      </c>
      <c r="Q1285">
        <v>7</v>
      </c>
      <c r="R1285">
        <v>14</v>
      </c>
      <c r="S1285">
        <v>20</v>
      </c>
      <c r="T1285">
        <v>12</v>
      </c>
      <c r="U1285">
        <v>29</v>
      </c>
      <c r="V1285">
        <v>40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1904</v>
      </c>
      <c r="B1286" t="s">
        <v>1026</v>
      </c>
      <c r="C1286">
        <v>0</v>
      </c>
      <c r="D1286">
        <v>17</v>
      </c>
      <c r="E1286">
        <v>7</v>
      </c>
      <c r="F1286">
        <v>8</v>
      </c>
      <c r="G1286">
        <v>4</v>
      </c>
      <c r="H1286">
        <v>5</v>
      </c>
      <c r="I1286">
        <v>15</v>
      </c>
      <c r="J1286">
        <v>21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17</v>
      </c>
      <c r="Q1286">
        <v>5</v>
      </c>
      <c r="R1286">
        <v>6</v>
      </c>
      <c r="S1286">
        <v>3</v>
      </c>
      <c r="T1286">
        <v>4</v>
      </c>
      <c r="U1286">
        <v>12</v>
      </c>
      <c r="V1286">
        <v>21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1905</v>
      </c>
      <c r="B1287" t="s">
        <v>1027</v>
      </c>
      <c r="C1287">
        <v>0</v>
      </c>
      <c r="D1287">
        <v>45</v>
      </c>
      <c r="E1287">
        <v>23</v>
      </c>
      <c r="F1287">
        <v>39</v>
      </c>
      <c r="G1287">
        <v>37</v>
      </c>
      <c r="H1287">
        <v>25</v>
      </c>
      <c r="I1287">
        <v>42</v>
      </c>
      <c r="J1287">
        <v>82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39</v>
      </c>
      <c r="Q1287">
        <v>13</v>
      </c>
      <c r="R1287">
        <v>27</v>
      </c>
      <c r="S1287">
        <v>34</v>
      </c>
      <c r="T1287">
        <v>20</v>
      </c>
      <c r="U1287">
        <v>38</v>
      </c>
      <c r="V1287">
        <v>76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1906</v>
      </c>
      <c r="B1288" t="s">
        <v>1028</v>
      </c>
      <c r="C1288">
        <v>0</v>
      </c>
      <c r="D1288">
        <v>21</v>
      </c>
      <c r="E1288">
        <v>9</v>
      </c>
      <c r="F1288">
        <v>13</v>
      </c>
      <c r="G1288">
        <v>11</v>
      </c>
      <c r="H1288">
        <v>4</v>
      </c>
      <c r="I1288">
        <v>16</v>
      </c>
      <c r="J1288">
        <v>22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20</v>
      </c>
      <c r="Q1288">
        <v>6</v>
      </c>
      <c r="R1288">
        <v>9</v>
      </c>
      <c r="S1288">
        <v>11</v>
      </c>
      <c r="T1288">
        <v>4</v>
      </c>
      <c r="U1288">
        <v>15</v>
      </c>
      <c r="V1288">
        <v>18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1907</v>
      </c>
      <c r="B1289" t="s">
        <v>1029</v>
      </c>
      <c r="C1289">
        <v>0</v>
      </c>
      <c r="D1289">
        <v>31</v>
      </c>
      <c r="E1289">
        <v>14</v>
      </c>
      <c r="F1289">
        <v>20</v>
      </c>
      <c r="G1289">
        <v>15</v>
      </c>
      <c r="H1289">
        <v>10</v>
      </c>
      <c r="I1289">
        <v>32</v>
      </c>
      <c r="J1289">
        <v>39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20</v>
      </c>
      <c r="Q1289">
        <v>14</v>
      </c>
      <c r="R1289">
        <v>14</v>
      </c>
      <c r="S1289">
        <v>15</v>
      </c>
      <c r="T1289">
        <v>10</v>
      </c>
      <c r="U1289">
        <v>28</v>
      </c>
      <c r="V1289">
        <v>35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1908</v>
      </c>
      <c r="B1290" t="s">
        <v>1030</v>
      </c>
      <c r="C1290">
        <v>0</v>
      </c>
      <c r="D1290">
        <v>28</v>
      </c>
      <c r="E1290">
        <v>11</v>
      </c>
      <c r="F1290">
        <v>16</v>
      </c>
      <c r="G1290">
        <v>16</v>
      </c>
      <c r="H1290">
        <v>10</v>
      </c>
      <c r="I1290">
        <v>31</v>
      </c>
      <c r="J1290">
        <v>36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25</v>
      </c>
      <c r="Q1290">
        <v>4</v>
      </c>
      <c r="R1290">
        <v>7</v>
      </c>
      <c r="S1290">
        <v>16</v>
      </c>
      <c r="T1290">
        <v>10</v>
      </c>
      <c r="U1290">
        <v>25</v>
      </c>
      <c r="V1290">
        <v>27</v>
      </c>
      <c r="W1290">
        <v>0</v>
      </c>
      <c r="X1290">
        <v>0</v>
      </c>
      <c r="Y1290">
        <v>0</v>
      </c>
      <c r="Z1290">
        <v>0</v>
      </c>
    </row>
    <row r="1291" spans="1:26" x14ac:dyDescent="0.25">
      <c r="A1291">
        <v>1909</v>
      </c>
      <c r="B1291" t="s">
        <v>755</v>
      </c>
      <c r="C1291">
        <v>1650</v>
      </c>
      <c r="D1291">
        <v>1650</v>
      </c>
      <c r="E1291">
        <v>1650</v>
      </c>
      <c r="F1291">
        <v>1650</v>
      </c>
      <c r="G1291">
        <v>1650</v>
      </c>
      <c r="H1291">
        <v>1650</v>
      </c>
      <c r="I1291">
        <v>1650</v>
      </c>
      <c r="J1291">
        <v>1650</v>
      </c>
      <c r="K1291">
        <v>1650</v>
      </c>
      <c r="L1291">
        <v>1650</v>
      </c>
      <c r="M1291">
        <v>1650</v>
      </c>
      <c r="N1291">
        <v>1650</v>
      </c>
      <c r="O1291">
        <v>637</v>
      </c>
      <c r="P1291">
        <v>703</v>
      </c>
      <c r="Q1291">
        <v>167</v>
      </c>
      <c r="R1291">
        <v>0</v>
      </c>
      <c r="S1291">
        <v>615</v>
      </c>
      <c r="T1291">
        <v>165</v>
      </c>
      <c r="U1291">
        <v>914</v>
      </c>
      <c r="V1291">
        <v>335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1910</v>
      </c>
      <c r="B1292" t="s">
        <v>755</v>
      </c>
      <c r="C1292">
        <v>1650</v>
      </c>
      <c r="D1292">
        <v>1650</v>
      </c>
      <c r="E1292">
        <v>1650</v>
      </c>
      <c r="F1292">
        <v>1650</v>
      </c>
      <c r="G1292">
        <v>1650</v>
      </c>
      <c r="H1292">
        <v>1650</v>
      </c>
      <c r="I1292">
        <v>1650</v>
      </c>
      <c r="J1292">
        <v>1650</v>
      </c>
      <c r="K1292">
        <v>1650</v>
      </c>
      <c r="L1292">
        <v>1650</v>
      </c>
      <c r="M1292">
        <v>1650</v>
      </c>
      <c r="N1292">
        <v>1650</v>
      </c>
      <c r="O1292">
        <v>1645</v>
      </c>
      <c r="P1292">
        <v>1226</v>
      </c>
      <c r="Q1292">
        <v>3314</v>
      </c>
      <c r="R1292">
        <v>1605</v>
      </c>
      <c r="S1292">
        <v>4530</v>
      </c>
      <c r="T1292">
        <v>4082</v>
      </c>
      <c r="U1292">
        <v>1753</v>
      </c>
      <c r="V1292">
        <v>174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1911</v>
      </c>
      <c r="B1293" t="s">
        <v>755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1912</v>
      </c>
      <c r="B1294" t="s">
        <v>755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1913</v>
      </c>
      <c r="B1295" t="s">
        <v>631</v>
      </c>
      <c r="C1295">
        <v>111</v>
      </c>
      <c r="D1295">
        <v>111</v>
      </c>
      <c r="E1295">
        <v>2142</v>
      </c>
      <c r="F1295">
        <v>2142</v>
      </c>
      <c r="G1295">
        <v>2142</v>
      </c>
      <c r="H1295">
        <v>2142</v>
      </c>
      <c r="I1295">
        <v>2350</v>
      </c>
      <c r="J1295">
        <v>2350</v>
      </c>
      <c r="K1295">
        <v>2795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1313</v>
      </c>
      <c r="S1295">
        <v>1</v>
      </c>
      <c r="T1295">
        <v>575</v>
      </c>
      <c r="U1295">
        <v>232</v>
      </c>
      <c r="V1295">
        <v>96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1914</v>
      </c>
      <c r="B1296" t="s">
        <v>631</v>
      </c>
      <c r="C1296">
        <v>475</v>
      </c>
      <c r="D1296">
        <v>475</v>
      </c>
      <c r="E1296">
        <v>706</v>
      </c>
      <c r="F1296">
        <v>706</v>
      </c>
      <c r="G1296">
        <v>706</v>
      </c>
      <c r="H1296">
        <v>706</v>
      </c>
      <c r="I1296">
        <v>864</v>
      </c>
      <c r="J1296">
        <v>864</v>
      </c>
      <c r="K1296">
        <v>830</v>
      </c>
      <c r="L1296">
        <v>0</v>
      </c>
      <c r="M1296">
        <v>0</v>
      </c>
      <c r="N1296">
        <v>0</v>
      </c>
      <c r="O1296">
        <v>977</v>
      </c>
      <c r="P1296">
        <v>1199</v>
      </c>
      <c r="Q1296">
        <v>460</v>
      </c>
      <c r="R1296">
        <v>17</v>
      </c>
      <c r="S1296">
        <v>890</v>
      </c>
      <c r="T1296">
        <v>145</v>
      </c>
      <c r="U1296">
        <v>260</v>
      </c>
      <c r="V1296">
        <v>941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1915</v>
      </c>
      <c r="B1297" t="s">
        <v>631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1916</v>
      </c>
      <c r="B1298" t="s">
        <v>631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1917</v>
      </c>
      <c r="B1299" t="s">
        <v>998</v>
      </c>
      <c r="C1299">
        <v>10000</v>
      </c>
      <c r="D1299">
        <v>10000</v>
      </c>
      <c r="E1299">
        <v>10000</v>
      </c>
      <c r="F1299">
        <v>10000</v>
      </c>
      <c r="G1299">
        <v>10000</v>
      </c>
      <c r="H1299">
        <v>10000</v>
      </c>
      <c r="I1299">
        <v>10000</v>
      </c>
      <c r="J1299">
        <v>10000</v>
      </c>
      <c r="K1299">
        <v>10000</v>
      </c>
      <c r="L1299">
        <v>10000</v>
      </c>
      <c r="M1299">
        <v>10000</v>
      </c>
      <c r="N1299">
        <v>10000</v>
      </c>
      <c r="O1299">
        <v>2632</v>
      </c>
      <c r="P1299">
        <v>0</v>
      </c>
      <c r="Q1299">
        <v>6468</v>
      </c>
      <c r="R1299">
        <v>1324</v>
      </c>
      <c r="S1299">
        <v>6700</v>
      </c>
      <c r="T1299">
        <v>0</v>
      </c>
      <c r="U1299">
        <v>4926</v>
      </c>
      <c r="V1299">
        <v>4112</v>
      </c>
      <c r="W1299">
        <v>180</v>
      </c>
      <c r="X1299">
        <v>0</v>
      </c>
      <c r="Y1299">
        <v>0</v>
      </c>
      <c r="Z1299">
        <v>0</v>
      </c>
    </row>
    <row r="1300" spans="1:26" x14ac:dyDescent="0.25">
      <c r="A1300">
        <v>1918</v>
      </c>
      <c r="B1300" t="s">
        <v>998</v>
      </c>
      <c r="C1300">
        <v>10000</v>
      </c>
      <c r="D1300">
        <v>10000</v>
      </c>
      <c r="E1300">
        <v>10000</v>
      </c>
      <c r="F1300">
        <v>10000</v>
      </c>
      <c r="G1300">
        <v>10000</v>
      </c>
      <c r="H1300">
        <v>10000</v>
      </c>
      <c r="I1300">
        <v>10000</v>
      </c>
      <c r="J1300">
        <v>10000</v>
      </c>
      <c r="K1300">
        <v>10000</v>
      </c>
      <c r="L1300">
        <v>10000</v>
      </c>
      <c r="M1300">
        <v>10000</v>
      </c>
      <c r="N1300">
        <v>10000</v>
      </c>
      <c r="O1300">
        <v>1252</v>
      </c>
      <c r="P1300">
        <v>399</v>
      </c>
      <c r="Q1300">
        <v>5505</v>
      </c>
      <c r="R1300">
        <v>3300</v>
      </c>
      <c r="S1300">
        <v>4855</v>
      </c>
      <c r="T1300">
        <v>398</v>
      </c>
      <c r="U1300">
        <v>3434</v>
      </c>
      <c r="V1300">
        <v>224</v>
      </c>
      <c r="W1300">
        <v>0</v>
      </c>
      <c r="X1300">
        <v>0</v>
      </c>
      <c r="Y1300">
        <v>0</v>
      </c>
      <c r="Z1300">
        <v>0</v>
      </c>
    </row>
    <row r="1301" spans="1:26" x14ac:dyDescent="0.25">
      <c r="A1301">
        <v>1919</v>
      </c>
      <c r="B1301" t="s">
        <v>998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1920</v>
      </c>
      <c r="B1302" t="s">
        <v>998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1921</v>
      </c>
      <c r="B1303" t="s">
        <v>999</v>
      </c>
      <c r="C1303">
        <v>10000</v>
      </c>
      <c r="D1303">
        <v>10000</v>
      </c>
      <c r="E1303">
        <v>10000</v>
      </c>
      <c r="F1303">
        <v>10000</v>
      </c>
      <c r="G1303">
        <v>10000</v>
      </c>
      <c r="H1303">
        <v>10000</v>
      </c>
      <c r="I1303">
        <v>10000</v>
      </c>
      <c r="J1303">
        <v>10000</v>
      </c>
      <c r="K1303">
        <v>10000</v>
      </c>
      <c r="L1303">
        <v>10000</v>
      </c>
      <c r="M1303">
        <v>10000</v>
      </c>
      <c r="N1303">
        <v>10000</v>
      </c>
      <c r="O1303">
        <v>791</v>
      </c>
      <c r="P1303">
        <v>250</v>
      </c>
      <c r="Q1303">
        <v>2546</v>
      </c>
      <c r="R1303">
        <v>50</v>
      </c>
      <c r="S1303">
        <v>1484</v>
      </c>
      <c r="T1303">
        <v>1650</v>
      </c>
      <c r="U1303">
        <v>1270</v>
      </c>
      <c r="V1303">
        <v>2381</v>
      </c>
      <c r="W1303">
        <v>100</v>
      </c>
      <c r="X1303">
        <v>0</v>
      </c>
      <c r="Y1303">
        <v>0</v>
      </c>
      <c r="Z1303">
        <v>0</v>
      </c>
    </row>
    <row r="1304" spans="1:26" x14ac:dyDescent="0.25">
      <c r="A1304">
        <v>1922</v>
      </c>
      <c r="B1304" t="s">
        <v>999</v>
      </c>
      <c r="C1304">
        <v>10000</v>
      </c>
      <c r="D1304">
        <v>10000</v>
      </c>
      <c r="E1304">
        <v>10000</v>
      </c>
      <c r="F1304">
        <v>10000</v>
      </c>
      <c r="G1304">
        <v>10000</v>
      </c>
      <c r="H1304">
        <v>10000</v>
      </c>
      <c r="I1304">
        <v>10000</v>
      </c>
      <c r="J1304">
        <v>10000</v>
      </c>
      <c r="K1304">
        <v>10000</v>
      </c>
      <c r="L1304">
        <v>10000</v>
      </c>
      <c r="M1304">
        <v>10000</v>
      </c>
      <c r="N1304">
        <v>10000</v>
      </c>
      <c r="O1304">
        <v>5616</v>
      </c>
      <c r="P1304">
        <v>4727</v>
      </c>
      <c r="Q1304">
        <v>3461</v>
      </c>
      <c r="R1304">
        <v>8192</v>
      </c>
      <c r="S1304">
        <v>372</v>
      </c>
      <c r="T1304">
        <v>9373</v>
      </c>
      <c r="U1304">
        <v>16086</v>
      </c>
      <c r="V1304">
        <v>3049</v>
      </c>
      <c r="W1304">
        <v>1206</v>
      </c>
      <c r="X1304">
        <v>0</v>
      </c>
      <c r="Y1304">
        <v>0</v>
      </c>
      <c r="Z1304">
        <v>0</v>
      </c>
    </row>
    <row r="1305" spans="1:26" x14ac:dyDescent="0.25">
      <c r="A1305">
        <v>1923</v>
      </c>
      <c r="B1305" t="s">
        <v>999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1924</v>
      </c>
      <c r="B1306" t="s">
        <v>999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1925</v>
      </c>
      <c r="B1307" t="s">
        <v>1031</v>
      </c>
      <c r="C1307">
        <v>100</v>
      </c>
      <c r="D1307">
        <v>100</v>
      </c>
      <c r="E1307">
        <v>100</v>
      </c>
      <c r="F1307">
        <v>100</v>
      </c>
      <c r="G1307">
        <v>100</v>
      </c>
      <c r="H1307">
        <v>100</v>
      </c>
      <c r="I1307">
        <v>100</v>
      </c>
      <c r="J1307">
        <v>100</v>
      </c>
      <c r="K1307">
        <v>0</v>
      </c>
      <c r="L1307">
        <v>0</v>
      </c>
      <c r="M1307">
        <v>0</v>
      </c>
      <c r="N1307">
        <v>0</v>
      </c>
      <c r="O1307">
        <v>100</v>
      </c>
      <c r="P1307">
        <v>100</v>
      </c>
      <c r="Q1307">
        <v>100</v>
      </c>
      <c r="R1307">
        <v>100</v>
      </c>
      <c r="S1307">
        <v>100</v>
      </c>
      <c r="T1307">
        <v>0</v>
      </c>
      <c r="U1307">
        <v>100</v>
      </c>
      <c r="V1307">
        <v>100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1926</v>
      </c>
      <c r="B1308" t="s">
        <v>1032</v>
      </c>
      <c r="C1308">
        <v>2</v>
      </c>
      <c r="D1308">
        <v>3</v>
      </c>
      <c r="E1308">
        <v>10</v>
      </c>
      <c r="F1308">
        <v>2</v>
      </c>
      <c r="G1308">
        <v>4</v>
      </c>
      <c r="H1308">
        <v>6</v>
      </c>
      <c r="I1308">
        <v>3</v>
      </c>
      <c r="J1308">
        <v>1</v>
      </c>
      <c r="K1308">
        <v>0</v>
      </c>
      <c r="L1308">
        <v>0</v>
      </c>
      <c r="M1308">
        <v>0</v>
      </c>
      <c r="N1308">
        <v>0</v>
      </c>
      <c r="O1308">
        <v>2</v>
      </c>
      <c r="P1308">
        <v>3</v>
      </c>
      <c r="Q1308">
        <v>7</v>
      </c>
      <c r="R1308">
        <v>2</v>
      </c>
      <c r="S1308">
        <v>4</v>
      </c>
      <c r="T1308">
        <v>6</v>
      </c>
      <c r="U1308">
        <v>3</v>
      </c>
      <c r="V1308">
        <v>1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1927</v>
      </c>
      <c r="B1309" t="s">
        <v>1033</v>
      </c>
      <c r="C1309">
        <v>402</v>
      </c>
      <c r="D1309">
        <v>402</v>
      </c>
      <c r="E1309">
        <v>402</v>
      </c>
      <c r="F1309">
        <v>402</v>
      </c>
      <c r="G1309">
        <v>402</v>
      </c>
      <c r="H1309">
        <v>402</v>
      </c>
      <c r="I1309">
        <v>402</v>
      </c>
      <c r="J1309">
        <v>402</v>
      </c>
      <c r="K1309">
        <v>0</v>
      </c>
      <c r="L1309">
        <v>0</v>
      </c>
      <c r="M1309">
        <v>0</v>
      </c>
      <c r="N1309">
        <v>0</v>
      </c>
      <c r="O1309">
        <v>378</v>
      </c>
      <c r="P1309">
        <v>365</v>
      </c>
      <c r="Q1309">
        <v>285</v>
      </c>
      <c r="R1309">
        <v>246</v>
      </c>
      <c r="S1309">
        <v>282</v>
      </c>
      <c r="T1309">
        <v>235</v>
      </c>
      <c r="U1309">
        <v>261</v>
      </c>
      <c r="V1309">
        <v>204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1928</v>
      </c>
      <c r="B1310" t="s">
        <v>1034</v>
      </c>
      <c r="C1310">
        <v>112</v>
      </c>
      <c r="D1310">
        <v>112</v>
      </c>
      <c r="E1310">
        <v>112</v>
      </c>
      <c r="F1310">
        <v>112</v>
      </c>
      <c r="G1310">
        <v>112</v>
      </c>
      <c r="H1310">
        <v>112</v>
      </c>
      <c r="I1310">
        <v>112</v>
      </c>
      <c r="J1310">
        <v>112</v>
      </c>
      <c r="K1310">
        <v>0</v>
      </c>
      <c r="L1310">
        <v>0</v>
      </c>
      <c r="M1310">
        <v>0</v>
      </c>
      <c r="N1310">
        <v>0</v>
      </c>
      <c r="O1310">
        <v>89</v>
      </c>
      <c r="P1310">
        <v>73</v>
      </c>
      <c r="Q1310">
        <v>56</v>
      </c>
      <c r="R1310">
        <v>60</v>
      </c>
      <c r="S1310">
        <v>68</v>
      </c>
      <c r="T1310">
        <v>60</v>
      </c>
      <c r="U1310">
        <v>81</v>
      </c>
      <c r="V1310">
        <v>82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1929</v>
      </c>
      <c r="B1311" t="s">
        <v>1034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1930</v>
      </c>
      <c r="B1312" t="s">
        <v>1034</v>
      </c>
      <c r="C1312">
        <v>112</v>
      </c>
      <c r="D1312">
        <v>112</v>
      </c>
      <c r="E1312">
        <v>112</v>
      </c>
      <c r="F1312">
        <v>112</v>
      </c>
      <c r="G1312">
        <v>112</v>
      </c>
      <c r="H1312">
        <v>112</v>
      </c>
      <c r="I1312">
        <v>112</v>
      </c>
      <c r="J1312">
        <v>112</v>
      </c>
      <c r="K1312">
        <v>0</v>
      </c>
      <c r="L1312">
        <v>0</v>
      </c>
      <c r="M1312">
        <v>0</v>
      </c>
      <c r="N1312">
        <v>0</v>
      </c>
      <c r="O1312">
        <v>89</v>
      </c>
      <c r="P1312">
        <v>73</v>
      </c>
      <c r="Q1312">
        <v>56</v>
      </c>
      <c r="R1312">
        <v>60</v>
      </c>
      <c r="S1312">
        <v>68</v>
      </c>
      <c r="T1312">
        <v>60</v>
      </c>
      <c r="U1312">
        <v>81</v>
      </c>
      <c r="V1312">
        <v>82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1931</v>
      </c>
      <c r="B1313" t="s">
        <v>1034</v>
      </c>
      <c r="C1313">
        <v>112</v>
      </c>
      <c r="D1313">
        <v>112</v>
      </c>
      <c r="E1313">
        <v>112</v>
      </c>
      <c r="F1313">
        <v>112</v>
      </c>
      <c r="G1313">
        <v>112</v>
      </c>
      <c r="H1313">
        <v>112</v>
      </c>
      <c r="I1313">
        <v>112</v>
      </c>
      <c r="J1313">
        <v>112</v>
      </c>
      <c r="K1313">
        <v>0</v>
      </c>
      <c r="L1313">
        <v>0</v>
      </c>
      <c r="M1313">
        <v>0</v>
      </c>
      <c r="N1313">
        <v>0</v>
      </c>
      <c r="O1313">
        <v>89</v>
      </c>
      <c r="P1313">
        <v>73</v>
      </c>
      <c r="Q1313">
        <v>56</v>
      </c>
      <c r="R1313">
        <v>60</v>
      </c>
      <c r="S1313">
        <v>68</v>
      </c>
      <c r="T1313">
        <v>60</v>
      </c>
      <c r="U1313">
        <v>81</v>
      </c>
      <c r="V1313">
        <v>82</v>
      </c>
      <c r="W1313">
        <v>0</v>
      </c>
      <c r="X1313">
        <v>0</v>
      </c>
      <c r="Y1313">
        <v>0</v>
      </c>
      <c r="Z1313">
        <v>0</v>
      </c>
    </row>
    <row r="1314" spans="1:26" x14ac:dyDescent="0.25">
      <c r="A1314">
        <v>1932</v>
      </c>
      <c r="B1314" t="s">
        <v>1034</v>
      </c>
      <c r="C1314">
        <v>50</v>
      </c>
      <c r="D1314">
        <v>50</v>
      </c>
      <c r="E1314">
        <v>50</v>
      </c>
      <c r="F1314">
        <v>50</v>
      </c>
      <c r="G1314">
        <v>50</v>
      </c>
      <c r="H1314">
        <v>50</v>
      </c>
      <c r="I1314">
        <v>50</v>
      </c>
      <c r="J1314">
        <v>50</v>
      </c>
      <c r="K1314">
        <v>50</v>
      </c>
      <c r="L1314">
        <v>50</v>
      </c>
      <c r="M1314">
        <v>50</v>
      </c>
      <c r="N1314">
        <v>50</v>
      </c>
      <c r="O1314">
        <v>46</v>
      </c>
      <c r="P1314">
        <v>75</v>
      </c>
      <c r="Q1314">
        <v>66</v>
      </c>
      <c r="R1314">
        <v>53</v>
      </c>
      <c r="S1314">
        <v>56</v>
      </c>
      <c r="T1314">
        <v>42</v>
      </c>
      <c r="U1314">
        <v>47</v>
      </c>
      <c r="V1314">
        <v>42</v>
      </c>
      <c r="W1314">
        <v>0</v>
      </c>
      <c r="X1314">
        <v>0</v>
      </c>
      <c r="Y1314">
        <v>0</v>
      </c>
      <c r="Z1314">
        <v>0</v>
      </c>
    </row>
    <row r="1315" spans="1:26" x14ac:dyDescent="0.25">
      <c r="A1315">
        <v>1933</v>
      </c>
      <c r="B1315" t="s">
        <v>1034</v>
      </c>
      <c r="C1315">
        <v>40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21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</row>
    <row r="1316" spans="1:26" x14ac:dyDescent="0.25">
      <c r="A1316">
        <v>1934</v>
      </c>
      <c r="B1316" t="s">
        <v>1034</v>
      </c>
      <c r="C1316">
        <v>80</v>
      </c>
      <c r="D1316">
        <v>80</v>
      </c>
      <c r="E1316">
        <v>80</v>
      </c>
      <c r="F1316">
        <v>80</v>
      </c>
      <c r="G1316">
        <v>80</v>
      </c>
      <c r="H1316">
        <v>80</v>
      </c>
      <c r="I1316">
        <v>80</v>
      </c>
      <c r="J1316">
        <v>80</v>
      </c>
      <c r="K1316">
        <v>80</v>
      </c>
      <c r="L1316">
        <v>80</v>
      </c>
      <c r="M1316">
        <v>80</v>
      </c>
      <c r="N1316">
        <v>80</v>
      </c>
      <c r="O1316">
        <v>36</v>
      </c>
      <c r="P1316">
        <v>30</v>
      </c>
      <c r="Q1316">
        <v>68</v>
      </c>
      <c r="R1316">
        <v>61</v>
      </c>
      <c r="S1316">
        <v>46</v>
      </c>
      <c r="T1316">
        <v>23</v>
      </c>
      <c r="U1316">
        <v>14</v>
      </c>
      <c r="V1316">
        <v>13</v>
      </c>
      <c r="W1316">
        <v>0</v>
      </c>
      <c r="X1316">
        <v>0</v>
      </c>
      <c r="Y1316">
        <v>0</v>
      </c>
      <c r="Z1316">
        <v>0</v>
      </c>
    </row>
    <row r="1317" spans="1:26" x14ac:dyDescent="0.25">
      <c r="A1317">
        <v>1935</v>
      </c>
      <c r="B1317" t="s">
        <v>1034</v>
      </c>
      <c r="C1317">
        <v>50</v>
      </c>
      <c r="D1317">
        <v>50</v>
      </c>
      <c r="E1317">
        <v>50</v>
      </c>
      <c r="F1317">
        <v>50</v>
      </c>
      <c r="G1317">
        <v>50</v>
      </c>
      <c r="H1317">
        <v>50</v>
      </c>
      <c r="I1317">
        <v>50</v>
      </c>
      <c r="J1317">
        <v>50</v>
      </c>
      <c r="K1317">
        <v>50</v>
      </c>
      <c r="L1317">
        <v>50</v>
      </c>
      <c r="M1317">
        <v>50</v>
      </c>
      <c r="N1317">
        <v>50</v>
      </c>
      <c r="O1317">
        <v>46</v>
      </c>
      <c r="P1317">
        <v>75</v>
      </c>
      <c r="Q1317">
        <v>66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</row>
    <row r="1318" spans="1:26" x14ac:dyDescent="0.25">
      <c r="A1318">
        <v>1936</v>
      </c>
      <c r="B1318" t="s">
        <v>1034</v>
      </c>
      <c r="C1318">
        <v>80</v>
      </c>
      <c r="D1318">
        <v>80</v>
      </c>
      <c r="E1318">
        <v>80</v>
      </c>
      <c r="F1318">
        <v>80</v>
      </c>
      <c r="G1318">
        <v>80</v>
      </c>
      <c r="H1318">
        <v>80</v>
      </c>
      <c r="I1318">
        <v>80</v>
      </c>
      <c r="J1318">
        <v>80</v>
      </c>
      <c r="K1318">
        <v>80</v>
      </c>
      <c r="L1318">
        <v>80</v>
      </c>
      <c r="M1318">
        <v>80</v>
      </c>
      <c r="N1318">
        <v>80</v>
      </c>
      <c r="O1318">
        <v>41</v>
      </c>
      <c r="P1318">
        <v>37</v>
      </c>
      <c r="Q1318">
        <v>68</v>
      </c>
      <c r="R1318">
        <v>61</v>
      </c>
      <c r="S1318">
        <v>46</v>
      </c>
      <c r="T1318">
        <v>19</v>
      </c>
      <c r="U1318">
        <v>24</v>
      </c>
      <c r="V1318">
        <v>10</v>
      </c>
      <c r="W1318">
        <v>0</v>
      </c>
      <c r="X1318">
        <v>0</v>
      </c>
      <c r="Y1318">
        <v>0</v>
      </c>
      <c r="Z1318">
        <v>0</v>
      </c>
    </row>
    <row r="1319" spans="1:26" x14ac:dyDescent="0.25">
      <c r="A1319">
        <v>1937</v>
      </c>
      <c r="B1319" t="s">
        <v>1034</v>
      </c>
      <c r="C1319">
        <v>80</v>
      </c>
      <c r="D1319">
        <v>80</v>
      </c>
      <c r="E1319">
        <v>80</v>
      </c>
      <c r="F1319">
        <v>80</v>
      </c>
      <c r="G1319">
        <v>80</v>
      </c>
      <c r="H1319">
        <v>80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77</v>
      </c>
      <c r="P1319">
        <v>75</v>
      </c>
      <c r="Q1319">
        <v>60</v>
      </c>
      <c r="R1319">
        <v>48</v>
      </c>
      <c r="S1319">
        <v>68</v>
      </c>
      <c r="T1319">
        <v>24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</row>
    <row r="1320" spans="1:26" x14ac:dyDescent="0.25">
      <c r="A1320">
        <v>1938</v>
      </c>
      <c r="B1320" t="s">
        <v>1034</v>
      </c>
      <c r="C1320">
        <v>80</v>
      </c>
      <c r="D1320">
        <v>80</v>
      </c>
      <c r="E1320">
        <v>80</v>
      </c>
      <c r="F1320">
        <v>80</v>
      </c>
      <c r="G1320">
        <v>80</v>
      </c>
      <c r="H1320">
        <v>80</v>
      </c>
      <c r="I1320">
        <v>80</v>
      </c>
      <c r="J1320">
        <v>80</v>
      </c>
      <c r="K1320">
        <v>0</v>
      </c>
      <c r="L1320">
        <v>0</v>
      </c>
      <c r="M1320">
        <v>0</v>
      </c>
      <c r="N1320">
        <v>0</v>
      </c>
      <c r="O1320">
        <v>77</v>
      </c>
      <c r="P1320">
        <v>75</v>
      </c>
      <c r="Q1320">
        <v>60</v>
      </c>
      <c r="R1320">
        <v>48</v>
      </c>
      <c r="S1320">
        <v>68</v>
      </c>
      <c r="T1320">
        <v>24</v>
      </c>
      <c r="U1320">
        <v>44</v>
      </c>
      <c r="V1320">
        <v>34</v>
      </c>
      <c r="W1320">
        <v>0</v>
      </c>
      <c r="X1320">
        <v>0</v>
      </c>
      <c r="Y1320">
        <v>0</v>
      </c>
      <c r="Z1320">
        <v>0</v>
      </c>
    </row>
    <row r="1321" spans="1:26" x14ac:dyDescent="0.25">
      <c r="A1321">
        <v>1939</v>
      </c>
      <c r="B1321" t="s">
        <v>1034</v>
      </c>
      <c r="C1321">
        <v>50</v>
      </c>
      <c r="D1321">
        <v>50</v>
      </c>
      <c r="E1321">
        <v>50</v>
      </c>
      <c r="F1321">
        <v>50</v>
      </c>
      <c r="G1321">
        <v>50</v>
      </c>
      <c r="H1321">
        <v>50</v>
      </c>
      <c r="I1321">
        <v>50</v>
      </c>
      <c r="J1321">
        <v>50</v>
      </c>
      <c r="K1321">
        <v>50</v>
      </c>
      <c r="L1321">
        <v>50</v>
      </c>
      <c r="M1321">
        <v>50</v>
      </c>
      <c r="N1321">
        <v>50</v>
      </c>
      <c r="O1321">
        <v>46</v>
      </c>
      <c r="P1321">
        <v>75</v>
      </c>
      <c r="Q1321">
        <v>66</v>
      </c>
      <c r="R1321">
        <v>53</v>
      </c>
      <c r="S1321">
        <v>56</v>
      </c>
      <c r="T1321">
        <v>42</v>
      </c>
      <c r="U1321">
        <v>47</v>
      </c>
      <c r="V1321">
        <v>42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1940</v>
      </c>
      <c r="B1322" t="s">
        <v>1034</v>
      </c>
      <c r="C1322">
        <v>80</v>
      </c>
      <c r="D1322">
        <v>80</v>
      </c>
      <c r="E1322">
        <v>80</v>
      </c>
      <c r="F1322">
        <v>80</v>
      </c>
      <c r="G1322">
        <v>80</v>
      </c>
      <c r="H1322">
        <v>80</v>
      </c>
      <c r="I1322">
        <v>80</v>
      </c>
      <c r="J1322">
        <v>80</v>
      </c>
      <c r="K1322">
        <v>0</v>
      </c>
      <c r="L1322">
        <v>0</v>
      </c>
      <c r="M1322">
        <v>0</v>
      </c>
      <c r="N1322">
        <v>0</v>
      </c>
      <c r="O1322">
        <v>77</v>
      </c>
      <c r="P1322">
        <v>75</v>
      </c>
      <c r="Q1322">
        <v>60</v>
      </c>
      <c r="R1322">
        <v>48</v>
      </c>
      <c r="S1322">
        <v>68</v>
      </c>
      <c r="T1322">
        <v>24</v>
      </c>
      <c r="U1322">
        <v>44</v>
      </c>
      <c r="V1322">
        <v>34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1941</v>
      </c>
      <c r="B1323" t="s">
        <v>1034</v>
      </c>
      <c r="C1323">
        <v>112</v>
      </c>
      <c r="D1323">
        <v>112</v>
      </c>
      <c r="E1323">
        <v>112</v>
      </c>
      <c r="F1323">
        <v>112</v>
      </c>
      <c r="G1323">
        <v>112</v>
      </c>
      <c r="H1323">
        <v>112</v>
      </c>
      <c r="I1323">
        <v>112</v>
      </c>
      <c r="J1323">
        <v>112</v>
      </c>
      <c r="K1323">
        <v>0</v>
      </c>
      <c r="L1323">
        <v>0</v>
      </c>
      <c r="M1323">
        <v>0</v>
      </c>
      <c r="N1323">
        <v>0</v>
      </c>
      <c r="O1323">
        <v>89</v>
      </c>
      <c r="P1323">
        <v>73</v>
      </c>
      <c r="Q1323">
        <v>56</v>
      </c>
      <c r="R1323">
        <v>60</v>
      </c>
      <c r="S1323">
        <v>68</v>
      </c>
      <c r="T1323">
        <v>60</v>
      </c>
      <c r="U1323">
        <v>112</v>
      </c>
      <c r="V1323">
        <v>112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1942</v>
      </c>
      <c r="B1324" t="s">
        <v>1034</v>
      </c>
      <c r="C1324">
        <v>112</v>
      </c>
      <c r="D1324">
        <v>112</v>
      </c>
      <c r="E1324">
        <v>112</v>
      </c>
      <c r="F1324">
        <v>112</v>
      </c>
      <c r="G1324">
        <v>112</v>
      </c>
      <c r="H1324">
        <v>112</v>
      </c>
      <c r="I1324">
        <v>112</v>
      </c>
      <c r="J1324">
        <v>112</v>
      </c>
      <c r="K1324">
        <v>0</v>
      </c>
      <c r="L1324">
        <v>0</v>
      </c>
      <c r="M1324">
        <v>0</v>
      </c>
      <c r="N1324">
        <v>0</v>
      </c>
      <c r="O1324">
        <v>89</v>
      </c>
      <c r="P1324">
        <v>73</v>
      </c>
      <c r="Q1324">
        <v>56</v>
      </c>
      <c r="R1324">
        <v>60</v>
      </c>
      <c r="S1324">
        <v>68</v>
      </c>
      <c r="T1324">
        <v>60</v>
      </c>
      <c r="U1324">
        <v>81</v>
      </c>
      <c r="V1324">
        <v>82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1943</v>
      </c>
      <c r="B1325" t="s">
        <v>1034</v>
      </c>
      <c r="C1325">
        <v>112</v>
      </c>
      <c r="D1325">
        <v>112</v>
      </c>
      <c r="E1325">
        <v>112</v>
      </c>
      <c r="F1325">
        <v>112</v>
      </c>
      <c r="G1325">
        <v>112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89</v>
      </c>
      <c r="P1325">
        <v>73</v>
      </c>
      <c r="Q1325">
        <v>56</v>
      </c>
      <c r="R1325">
        <v>60</v>
      </c>
      <c r="S1325">
        <v>68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</row>
    <row r="1326" spans="1:26" x14ac:dyDescent="0.25">
      <c r="A1326">
        <v>1944</v>
      </c>
      <c r="B1326" t="s">
        <v>1034</v>
      </c>
      <c r="C1326">
        <v>80</v>
      </c>
      <c r="D1326">
        <v>80</v>
      </c>
      <c r="E1326">
        <v>80</v>
      </c>
      <c r="F1326">
        <v>80</v>
      </c>
      <c r="G1326">
        <v>80</v>
      </c>
      <c r="H1326">
        <v>80</v>
      </c>
      <c r="I1326">
        <v>80</v>
      </c>
      <c r="J1326">
        <v>80</v>
      </c>
      <c r="K1326">
        <v>0</v>
      </c>
      <c r="L1326">
        <v>0</v>
      </c>
      <c r="M1326">
        <v>0</v>
      </c>
      <c r="N1326">
        <v>0</v>
      </c>
      <c r="O1326">
        <v>77</v>
      </c>
      <c r="P1326">
        <v>75</v>
      </c>
      <c r="Q1326">
        <v>60</v>
      </c>
      <c r="R1326">
        <v>48</v>
      </c>
      <c r="S1326">
        <v>68</v>
      </c>
      <c r="T1326">
        <v>24</v>
      </c>
      <c r="U1326">
        <v>44</v>
      </c>
      <c r="V1326">
        <v>34</v>
      </c>
      <c r="W1326">
        <v>0</v>
      </c>
      <c r="X1326">
        <v>0</v>
      </c>
      <c r="Y1326">
        <v>0</v>
      </c>
      <c r="Z1326">
        <v>0</v>
      </c>
    </row>
    <row r="1327" spans="1:26" x14ac:dyDescent="0.25">
      <c r="A1327">
        <v>1945</v>
      </c>
      <c r="B1327" t="s">
        <v>1035</v>
      </c>
      <c r="C1327">
        <v>25</v>
      </c>
      <c r="D1327">
        <v>25</v>
      </c>
      <c r="E1327">
        <v>25</v>
      </c>
      <c r="F1327">
        <v>25</v>
      </c>
      <c r="G1327">
        <v>25</v>
      </c>
      <c r="H1327">
        <v>25</v>
      </c>
      <c r="I1327">
        <v>25</v>
      </c>
      <c r="J1327">
        <v>25</v>
      </c>
      <c r="K1327">
        <v>0</v>
      </c>
      <c r="L1327">
        <v>0</v>
      </c>
      <c r="M1327">
        <v>0</v>
      </c>
      <c r="N1327">
        <v>0</v>
      </c>
      <c r="O1327">
        <v>10</v>
      </c>
      <c r="P1327">
        <v>9</v>
      </c>
      <c r="Q1327">
        <v>3</v>
      </c>
      <c r="R1327">
        <v>1</v>
      </c>
      <c r="S1327">
        <v>6</v>
      </c>
      <c r="T1327">
        <v>6</v>
      </c>
      <c r="U1327">
        <v>5</v>
      </c>
      <c r="V1327">
        <v>3</v>
      </c>
      <c r="W1327">
        <v>0</v>
      </c>
      <c r="X1327">
        <v>0</v>
      </c>
      <c r="Y1327">
        <v>0</v>
      </c>
      <c r="Z1327">
        <v>0</v>
      </c>
    </row>
    <row r="1328" spans="1:26" x14ac:dyDescent="0.25">
      <c r="A1328">
        <v>1946</v>
      </c>
      <c r="B1328" t="s">
        <v>1035</v>
      </c>
      <c r="C1328"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</row>
    <row r="1329" spans="1:26" x14ac:dyDescent="0.25">
      <c r="A1329">
        <v>1947</v>
      </c>
      <c r="B1329" t="s">
        <v>1035</v>
      </c>
      <c r="C1329">
        <v>25</v>
      </c>
      <c r="D1329">
        <v>25</v>
      </c>
      <c r="E1329">
        <v>25</v>
      </c>
      <c r="F1329">
        <v>25</v>
      </c>
      <c r="G1329">
        <v>25</v>
      </c>
      <c r="H1329">
        <v>25</v>
      </c>
      <c r="I1329">
        <v>25</v>
      </c>
      <c r="J1329">
        <v>25</v>
      </c>
      <c r="K1329">
        <v>0</v>
      </c>
      <c r="L1329">
        <v>0</v>
      </c>
      <c r="M1329">
        <v>0</v>
      </c>
      <c r="N1329">
        <v>0</v>
      </c>
      <c r="O1329">
        <v>10</v>
      </c>
      <c r="P1329">
        <v>9</v>
      </c>
      <c r="Q1329">
        <v>3</v>
      </c>
      <c r="R1329">
        <v>1</v>
      </c>
      <c r="S1329">
        <v>6</v>
      </c>
      <c r="T1329">
        <v>6</v>
      </c>
      <c r="U1329">
        <v>5</v>
      </c>
      <c r="V1329">
        <v>3</v>
      </c>
      <c r="W1329">
        <v>0</v>
      </c>
      <c r="X1329">
        <v>0</v>
      </c>
      <c r="Y1329">
        <v>0</v>
      </c>
      <c r="Z1329">
        <v>0</v>
      </c>
    </row>
    <row r="1330" spans="1:26" x14ac:dyDescent="0.25">
      <c r="A1330">
        <v>1948</v>
      </c>
      <c r="B1330" t="s">
        <v>1035</v>
      </c>
      <c r="C1330">
        <v>25</v>
      </c>
      <c r="D1330">
        <v>25</v>
      </c>
      <c r="E1330">
        <v>25</v>
      </c>
      <c r="F1330">
        <v>25</v>
      </c>
      <c r="G1330">
        <v>25</v>
      </c>
      <c r="H1330">
        <v>25</v>
      </c>
      <c r="I1330">
        <v>25</v>
      </c>
      <c r="J1330">
        <v>25</v>
      </c>
      <c r="K1330">
        <v>0</v>
      </c>
      <c r="L1330">
        <v>0</v>
      </c>
      <c r="M1330">
        <v>0</v>
      </c>
      <c r="N1330">
        <v>0</v>
      </c>
      <c r="O1330">
        <v>10</v>
      </c>
      <c r="P1330">
        <v>9</v>
      </c>
      <c r="Q1330">
        <v>3</v>
      </c>
      <c r="R1330">
        <v>1</v>
      </c>
      <c r="S1330">
        <v>6</v>
      </c>
      <c r="T1330">
        <v>6</v>
      </c>
      <c r="U1330">
        <v>5</v>
      </c>
      <c r="V1330">
        <v>3</v>
      </c>
      <c r="W1330">
        <v>0</v>
      </c>
      <c r="X1330">
        <v>0</v>
      </c>
      <c r="Y1330">
        <v>0</v>
      </c>
      <c r="Z1330">
        <v>0</v>
      </c>
    </row>
    <row r="1331" spans="1:26" x14ac:dyDescent="0.25">
      <c r="A1331">
        <v>1949</v>
      </c>
      <c r="B1331" t="s">
        <v>1035</v>
      </c>
      <c r="C1331">
        <v>12</v>
      </c>
      <c r="D1331">
        <v>12</v>
      </c>
      <c r="E1331">
        <v>12</v>
      </c>
      <c r="F1331">
        <v>12</v>
      </c>
      <c r="G1331">
        <v>12</v>
      </c>
      <c r="H1331">
        <v>12</v>
      </c>
      <c r="I1331">
        <v>12</v>
      </c>
      <c r="J1331">
        <v>12</v>
      </c>
      <c r="K1331">
        <v>12</v>
      </c>
      <c r="L1331">
        <v>12</v>
      </c>
      <c r="M1331">
        <v>12</v>
      </c>
      <c r="N1331">
        <v>12</v>
      </c>
      <c r="O1331">
        <v>4</v>
      </c>
      <c r="P1331">
        <v>20</v>
      </c>
      <c r="Q1331">
        <v>15</v>
      </c>
      <c r="R1331">
        <v>19</v>
      </c>
      <c r="S1331">
        <v>9</v>
      </c>
      <c r="T1331">
        <v>5</v>
      </c>
      <c r="U1331">
        <v>9</v>
      </c>
      <c r="V1331">
        <v>10</v>
      </c>
      <c r="W1331">
        <v>0</v>
      </c>
      <c r="X1331">
        <v>0</v>
      </c>
      <c r="Y1331">
        <v>0</v>
      </c>
      <c r="Z1331">
        <v>0</v>
      </c>
    </row>
    <row r="1332" spans="1:26" x14ac:dyDescent="0.25">
      <c r="A1332">
        <v>1950</v>
      </c>
      <c r="B1332" t="s">
        <v>1035</v>
      </c>
      <c r="C1332">
        <v>12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7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</row>
    <row r="1333" spans="1:26" x14ac:dyDescent="0.25">
      <c r="A1333">
        <v>1951</v>
      </c>
      <c r="B1333" t="s">
        <v>1035</v>
      </c>
      <c r="C1333">
        <v>23</v>
      </c>
      <c r="D1333">
        <v>23</v>
      </c>
      <c r="E1333">
        <v>23</v>
      </c>
      <c r="F1333">
        <v>23</v>
      </c>
      <c r="G1333">
        <v>23</v>
      </c>
      <c r="H1333">
        <v>23</v>
      </c>
      <c r="I1333">
        <v>23</v>
      </c>
      <c r="J1333">
        <v>23</v>
      </c>
      <c r="K1333">
        <v>23</v>
      </c>
      <c r="L1333">
        <v>23</v>
      </c>
      <c r="M1333">
        <v>23</v>
      </c>
      <c r="N1333">
        <v>23</v>
      </c>
      <c r="O1333">
        <v>29</v>
      </c>
      <c r="P1333">
        <v>29</v>
      </c>
      <c r="Q1333">
        <v>8</v>
      </c>
      <c r="R1333">
        <v>9</v>
      </c>
      <c r="S1333">
        <v>5</v>
      </c>
      <c r="T1333">
        <v>4</v>
      </c>
      <c r="U1333">
        <v>6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1952</v>
      </c>
      <c r="B1334" t="s">
        <v>1035</v>
      </c>
      <c r="C1334">
        <v>12</v>
      </c>
      <c r="D1334">
        <v>12</v>
      </c>
      <c r="E1334">
        <v>12</v>
      </c>
      <c r="F1334">
        <v>12</v>
      </c>
      <c r="G1334">
        <v>12</v>
      </c>
      <c r="H1334">
        <v>12</v>
      </c>
      <c r="I1334">
        <v>12</v>
      </c>
      <c r="J1334">
        <v>12</v>
      </c>
      <c r="K1334">
        <v>12</v>
      </c>
      <c r="L1334">
        <v>12</v>
      </c>
      <c r="M1334">
        <v>12</v>
      </c>
      <c r="N1334">
        <v>12</v>
      </c>
      <c r="O1334">
        <v>4</v>
      </c>
      <c r="P1334">
        <v>20</v>
      </c>
      <c r="Q1334">
        <v>15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1953</v>
      </c>
      <c r="B1335" t="s">
        <v>1035</v>
      </c>
      <c r="C1335">
        <v>23</v>
      </c>
      <c r="D1335">
        <v>23</v>
      </c>
      <c r="E1335">
        <v>23</v>
      </c>
      <c r="F1335">
        <v>23</v>
      </c>
      <c r="G1335">
        <v>23</v>
      </c>
      <c r="H1335">
        <v>23</v>
      </c>
      <c r="I1335">
        <v>23</v>
      </c>
      <c r="J1335">
        <v>23</v>
      </c>
      <c r="K1335">
        <v>23</v>
      </c>
      <c r="L1335">
        <v>23</v>
      </c>
      <c r="M1335">
        <v>23</v>
      </c>
      <c r="N1335">
        <v>23</v>
      </c>
      <c r="O1335">
        <v>29</v>
      </c>
      <c r="P1335">
        <v>29</v>
      </c>
      <c r="Q1335">
        <v>8</v>
      </c>
      <c r="R1335">
        <v>9</v>
      </c>
      <c r="S1335">
        <v>5</v>
      </c>
      <c r="T1335">
        <v>4</v>
      </c>
      <c r="U1335">
        <v>6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1954</v>
      </c>
      <c r="B1336" t="s">
        <v>1035</v>
      </c>
      <c r="C1336">
        <v>15</v>
      </c>
      <c r="D1336">
        <v>15</v>
      </c>
      <c r="E1336">
        <v>15</v>
      </c>
      <c r="F1336">
        <v>15</v>
      </c>
      <c r="G1336">
        <v>15</v>
      </c>
      <c r="H1336">
        <v>15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5</v>
      </c>
      <c r="P1336">
        <v>6</v>
      </c>
      <c r="Q1336">
        <v>8</v>
      </c>
      <c r="R1336">
        <v>8</v>
      </c>
      <c r="S1336">
        <v>7</v>
      </c>
      <c r="T1336">
        <v>3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1955</v>
      </c>
      <c r="B1337" t="s">
        <v>1035</v>
      </c>
      <c r="C1337">
        <v>15</v>
      </c>
      <c r="D1337">
        <v>15</v>
      </c>
      <c r="E1337">
        <v>15</v>
      </c>
      <c r="F1337">
        <v>15</v>
      </c>
      <c r="G1337">
        <v>15</v>
      </c>
      <c r="H1337">
        <v>15</v>
      </c>
      <c r="I1337">
        <v>15</v>
      </c>
      <c r="J1337">
        <v>15</v>
      </c>
      <c r="K1337">
        <v>0</v>
      </c>
      <c r="L1337">
        <v>0</v>
      </c>
      <c r="M1337">
        <v>0</v>
      </c>
      <c r="N1337">
        <v>0</v>
      </c>
      <c r="O1337">
        <v>5</v>
      </c>
      <c r="P1337">
        <v>6</v>
      </c>
      <c r="Q1337">
        <v>8</v>
      </c>
      <c r="R1337">
        <v>8</v>
      </c>
      <c r="S1337">
        <v>7</v>
      </c>
      <c r="T1337">
        <v>3</v>
      </c>
      <c r="U1337">
        <v>1</v>
      </c>
      <c r="V1337">
        <v>7</v>
      </c>
      <c r="W1337">
        <v>0</v>
      </c>
      <c r="X1337">
        <v>0</v>
      </c>
      <c r="Y1337">
        <v>0</v>
      </c>
      <c r="Z1337">
        <v>0</v>
      </c>
    </row>
    <row r="1338" spans="1:26" x14ac:dyDescent="0.25">
      <c r="A1338">
        <v>1956</v>
      </c>
      <c r="B1338" t="s">
        <v>1035</v>
      </c>
      <c r="C1338">
        <v>12</v>
      </c>
      <c r="D1338">
        <v>12</v>
      </c>
      <c r="E1338">
        <v>12</v>
      </c>
      <c r="F1338">
        <v>12</v>
      </c>
      <c r="G1338">
        <v>12</v>
      </c>
      <c r="H1338">
        <v>12</v>
      </c>
      <c r="I1338">
        <v>12</v>
      </c>
      <c r="J1338">
        <v>12</v>
      </c>
      <c r="K1338">
        <v>12</v>
      </c>
      <c r="L1338">
        <v>12</v>
      </c>
      <c r="M1338">
        <v>12</v>
      </c>
      <c r="N1338">
        <v>12</v>
      </c>
      <c r="O1338">
        <v>4</v>
      </c>
      <c r="P1338">
        <v>20</v>
      </c>
      <c r="Q1338">
        <v>15</v>
      </c>
      <c r="R1338">
        <v>19</v>
      </c>
      <c r="S1338">
        <v>9</v>
      </c>
      <c r="T1338">
        <v>5</v>
      </c>
      <c r="U1338">
        <v>9</v>
      </c>
      <c r="V1338">
        <v>10</v>
      </c>
      <c r="W1338">
        <v>0</v>
      </c>
      <c r="X1338">
        <v>0</v>
      </c>
      <c r="Y1338">
        <v>0</v>
      </c>
      <c r="Z1338">
        <v>0</v>
      </c>
    </row>
    <row r="1339" spans="1:26" x14ac:dyDescent="0.25">
      <c r="A1339">
        <v>1957</v>
      </c>
      <c r="B1339" t="s">
        <v>1035</v>
      </c>
      <c r="C1339">
        <v>15</v>
      </c>
      <c r="D1339">
        <v>15</v>
      </c>
      <c r="E1339">
        <v>18</v>
      </c>
      <c r="F1339">
        <v>15</v>
      </c>
      <c r="G1339">
        <v>15</v>
      </c>
      <c r="H1339">
        <v>15</v>
      </c>
      <c r="I1339">
        <v>15</v>
      </c>
      <c r="J1339">
        <v>15</v>
      </c>
      <c r="K1339">
        <v>0</v>
      </c>
      <c r="L1339">
        <v>0</v>
      </c>
      <c r="M1339">
        <v>0</v>
      </c>
      <c r="N1339">
        <v>0</v>
      </c>
      <c r="O1339">
        <v>5</v>
      </c>
      <c r="P1339">
        <v>6</v>
      </c>
      <c r="Q1339">
        <v>8</v>
      </c>
      <c r="R1339">
        <v>8</v>
      </c>
      <c r="S1339">
        <v>7</v>
      </c>
      <c r="T1339">
        <v>3</v>
      </c>
      <c r="U1339">
        <v>1</v>
      </c>
      <c r="V1339">
        <v>7</v>
      </c>
      <c r="W1339">
        <v>0</v>
      </c>
      <c r="X1339">
        <v>0</v>
      </c>
      <c r="Y1339">
        <v>0</v>
      </c>
      <c r="Z1339">
        <v>0</v>
      </c>
    </row>
    <row r="1340" spans="1:26" x14ac:dyDescent="0.25">
      <c r="A1340">
        <v>1958</v>
      </c>
      <c r="B1340" t="s">
        <v>1035</v>
      </c>
      <c r="C1340">
        <v>25</v>
      </c>
      <c r="D1340">
        <v>25</v>
      </c>
      <c r="E1340">
        <v>25</v>
      </c>
      <c r="F1340">
        <v>25</v>
      </c>
      <c r="G1340">
        <v>25</v>
      </c>
      <c r="H1340">
        <v>25</v>
      </c>
      <c r="I1340">
        <v>25</v>
      </c>
      <c r="J1340">
        <v>25</v>
      </c>
      <c r="K1340">
        <v>0</v>
      </c>
      <c r="L1340">
        <v>0</v>
      </c>
      <c r="M1340">
        <v>0</v>
      </c>
      <c r="N1340">
        <v>0</v>
      </c>
      <c r="O1340">
        <v>10</v>
      </c>
      <c r="P1340">
        <v>9</v>
      </c>
      <c r="Q1340">
        <v>3</v>
      </c>
      <c r="R1340">
        <v>1</v>
      </c>
      <c r="S1340">
        <v>6</v>
      </c>
      <c r="T1340">
        <v>6</v>
      </c>
      <c r="U1340">
        <v>25</v>
      </c>
      <c r="V1340">
        <v>25</v>
      </c>
      <c r="W1340">
        <v>0</v>
      </c>
      <c r="X1340">
        <v>0</v>
      </c>
      <c r="Y1340">
        <v>0</v>
      </c>
      <c r="Z1340">
        <v>0</v>
      </c>
    </row>
    <row r="1341" spans="1:26" x14ac:dyDescent="0.25">
      <c r="A1341">
        <v>1959</v>
      </c>
      <c r="B1341" t="s">
        <v>1035</v>
      </c>
      <c r="C1341">
        <v>25</v>
      </c>
      <c r="D1341">
        <v>25</v>
      </c>
      <c r="E1341">
        <v>25</v>
      </c>
      <c r="F1341">
        <v>25</v>
      </c>
      <c r="G1341">
        <v>25</v>
      </c>
      <c r="H1341">
        <v>25</v>
      </c>
      <c r="I1341">
        <v>25</v>
      </c>
      <c r="J1341">
        <v>25</v>
      </c>
      <c r="K1341">
        <v>0</v>
      </c>
      <c r="L1341">
        <v>0</v>
      </c>
      <c r="M1341">
        <v>0</v>
      </c>
      <c r="N1341">
        <v>0</v>
      </c>
      <c r="O1341">
        <v>10</v>
      </c>
      <c r="P1341">
        <v>9</v>
      </c>
      <c r="Q1341">
        <v>3</v>
      </c>
      <c r="R1341">
        <v>1</v>
      </c>
      <c r="S1341">
        <v>6</v>
      </c>
      <c r="T1341">
        <v>6</v>
      </c>
      <c r="U1341">
        <v>5</v>
      </c>
      <c r="V1341">
        <v>3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1960</v>
      </c>
      <c r="B1342" t="s">
        <v>1035</v>
      </c>
      <c r="C1342">
        <v>25</v>
      </c>
      <c r="D1342">
        <v>25</v>
      </c>
      <c r="E1342">
        <v>25</v>
      </c>
      <c r="F1342">
        <v>25</v>
      </c>
      <c r="G1342">
        <v>25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10</v>
      </c>
      <c r="P1342">
        <v>9</v>
      </c>
      <c r="Q1342">
        <v>3</v>
      </c>
      <c r="R1342">
        <v>1</v>
      </c>
      <c r="S1342">
        <v>6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1961</v>
      </c>
      <c r="B1343" t="s">
        <v>1035</v>
      </c>
      <c r="C1343">
        <v>15</v>
      </c>
      <c r="D1343">
        <v>15</v>
      </c>
      <c r="E1343">
        <v>15</v>
      </c>
      <c r="F1343">
        <v>15</v>
      </c>
      <c r="G1343">
        <v>15</v>
      </c>
      <c r="H1343">
        <v>15</v>
      </c>
      <c r="I1343">
        <v>15</v>
      </c>
      <c r="J1343">
        <v>15</v>
      </c>
      <c r="K1343">
        <v>0</v>
      </c>
      <c r="L1343">
        <v>0</v>
      </c>
      <c r="M1343">
        <v>0</v>
      </c>
      <c r="N1343">
        <v>0</v>
      </c>
      <c r="O1343">
        <v>5</v>
      </c>
      <c r="P1343">
        <v>6</v>
      </c>
      <c r="Q1343">
        <v>8</v>
      </c>
      <c r="R1343">
        <v>8</v>
      </c>
      <c r="S1343">
        <v>7</v>
      </c>
      <c r="T1343">
        <v>3</v>
      </c>
      <c r="U1343">
        <v>1</v>
      </c>
      <c r="V1343">
        <v>7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1962</v>
      </c>
      <c r="B1344" t="s">
        <v>1036</v>
      </c>
      <c r="C1344">
        <v>5</v>
      </c>
      <c r="D1344">
        <v>5</v>
      </c>
      <c r="E1344">
        <v>7</v>
      </c>
      <c r="F1344">
        <v>6</v>
      </c>
      <c r="G1344">
        <v>6</v>
      </c>
      <c r="H1344">
        <v>6</v>
      </c>
      <c r="I1344">
        <v>6</v>
      </c>
      <c r="J1344">
        <v>5</v>
      </c>
      <c r="K1344">
        <v>0</v>
      </c>
      <c r="L1344">
        <v>0</v>
      </c>
      <c r="M1344">
        <v>0</v>
      </c>
      <c r="N1344">
        <v>0</v>
      </c>
      <c r="O1344">
        <v>6</v>
      </c>
      <c r="P1344">
        <v>5</v>
      </c>
      <c r="Q1344">
        <v>3</v>
      </c>
      <c r="R1344">
        <v>2</v>
      </c>
      <c r="S1344">
        <v>6</v>
      </c>
      <c r="T1344">
        <v>2</v>
      </c>
      <c r="U1344">
        <v>13</v>
      </c>
      <c r="V1344">
        <v>9</v>
      </c>
      <c r="W1344">
        <v>0</v>
      </c>
      <c r="X1344">
        <v>0</v>
      </c>
      <c r="Y1344">
        <v>0</v>
      </c>
      <c r="Z1344">
        <v>0</v>
      </c>
    </row>
    <row r="1345" spans="1:26" x14ac:dyDescent="0.25">
      <c r="A1345">
        <v>1963</v>
      </c>
      <c r="B1345" t="s">
        <v>1036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</row>
    <row r="1346" spans="1:26" x14ac:dyDescent="0.25">
      <c r="A1346">
        <v>1964</v>
      </c>
      <c r="B1346" t="s">
        <v>1036</v>
      </c>
      <c r="C1346">
        <v>5</v>
      </c>
      <c r="D1346">
        <v>5</v>
      </c>
      <c r="E1346">
        <v>7</v>
      </c>
      <c r="F1346">
        <v>6</v>
      </c>
      <c r="G1346">
        <v>6</v>
      </c>
      <c r="H1346">
        <v>6</v>
      </c>
      <c r="I1346">
        <v>6</v>
      </c>
      <c r="J1346">
        <v>5</v>
      </c>
      <c r="K1346">
        <v>0</v>
      </c>
      <c r="L1346">
        <v>0</v>
      </c>
      <c r="M1346">
        <v>0</v>
      </c>
      <c r="N1346">
        <v>0</v>
      </c>
      <c r="O1346">
        <v>6</v>
      </c>
      <c r="P1346">
        <v>5</v>
      </c>
      <c r="Q1346">
        <v>3</v>
      </c>
      <c r="R1346">
        <v>2</v>
      </c>
      <c r="S1346">
        <v>6</v>
      </c>
      <c r="T1346">
        <v>2</v>
      </c>
      <c r="U1346">
        <v>13</v>
      </c>
      <c r="V1346">
        <v>9</v>
      </c>
      <c r="W1346">
        <v>0</v>
      </c>
      <c r="X1346">
        <v>0</v>
      </c>
      <c r="Y1346">
        <v>0</v>
      </c>
      <c r="Z1346">
        <v>0</v>
      </c>
    </row>
    <row r="1347" spans="1:26" x14ac:dyDescent="0.25">
      <c r="A1347">
        <v>1965</v>
      </c>
      <c r="B1347" t="s">
        <v>1036</v>
      </c>
      <c r="C1347">
        <v>5</v>
      </c>
      <c r="D1347">
        <v>5</v>
      </c>
      <c r="E1347">
        <v>7</v>
      </c>
      <c r="F1347">
        <v>6</v>
      </c>
      <c r="G1347">
        <v>6</v>
      </c>
      <c r="H1347">
        <v>6</v>
      </c>
      <c r="I1347">
        <v>6</v>
      </c>
      <c r="J1347">
        <v>5</v>
      </c>
      <c r="K1347">
        <v>0</v>
      </c>
      <c r="L1347">
        <v>0</v>
      </c>
      <c r="M1347">
        <v>0</v>
      </c>
      <c r="N1347">
        <v>0</v>
      </c>
      <c r="O1347">
        <v>6</v>
      </c>
      <c r="P1347">
        <v>5</v>
      </c>
      <c r="Q1347">
        <v>3</v>
      </c>
      <c r="R1347">
        <v>2</v>
      </c>
      <c r="S1347">
        <v>6</v>
      </c>
      <c r="T1347">
        <v>2</v>
      </c>
      <c r="U1347">
        <v>13</v>
      </c>
      <c r="V1347">
        <v>9</v>
      </c>
      <c r="W1347">
        <v>0</v>
      </c>
      <c r="X1347">
        <v>0</v>
      </c>
      <c r="Y1347">
        <v>0</v>
      </c>
      <c r="Z1347">
        <v>0</v>
      </c>
    </row>
    <row r="1348" spans="1:26" x14ac:dyDescent="0.25">
      <c r="A1348">
        <v>1966</v>
      </c>
      <c r="B1348" t="s">
        <v>1036</v>
      </c>
      <c r="C1348">
        <v>3</v>
      </c>
      <c r="D1348">
        <v>3</v>
      </c>
      <c r="E1348">
        <v>3</v>
      </c>
      <c r="F1348">
        <v>3</v>
      </c>
      <c r="G1348">
        <v>3</v>
      </c>
      <c r="H1348">
        <v>3</v>
      </c>
      <c r="I1348">
        <v>3</v>
      </c>
      <c r="J1348">
        <v>3</v>
      </c>
      <c r="K1348">
        <v>3</v>
      </c>
      <c r="L1348">
        <v>3</v>
      </c>
      <c r="M1348">
        <v>3</v>
      </c>
      <c r="N1348">
        <v>3</v>
      </c>
      <c r="O1348">
        <v>9</v>
      </c>
      <c r="P1348">
        <v>3</v>
      </c>
      <c r="Q1348">
        <v>7</v>
      </c>
      <c r="R1348">
        <v>6</v>
      </c>
      <c r="S1348">
        <v>5</v>
      </c>
      <c r="T1348">
        <v>7</v>
      </c>
      <c r="U1348">
        <v>6</v>
      </c>
      <c r="V1348">
        <v>7</v>
      </c>
      <c r="W1348">
        <v>0</v>
      </c>
      <c r="X1348">
        <v>0</v>
      </c>
      <c r="Y1348">
        <v>0</v>
      </c>
      <c r="Z1348">
        <v>0</v>
      </c>
    </row>
    <row r="1349" spans="1:26" x14ac:dyDescent="0.25">
      <c r="A1349">
        <v>1967</v>
      </c>
      <c r="B1349" t="s">
        <v>1036</v>
      </c>
      <c r="C1349">
        <v>2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</row>
    <row r="1350" spans="1:26" x14ac:dyDescent="0.25">
      <c r="A1350">
        <v>1968</v>
      </c>
      <c r="B1350" t="s">
        <v>1036</v>
      </c>
      <c r="C1350">
        <v>1</v>
      </c>
      <c r="D1350">
        <v>2</v>
      </c>
      <c r="E1350">
        <v>2</v>
      </c>
      <c r="F1350">
        <v>1</v>
      </c>
      <c r="G1350">
        <v>1</v>
      </c>
      <c r="H1350">
        <v>1</v>
      </c>
      <c r="I1350">
        <v>1</v>
      </c>
      <c r="J1350">
        <v>1</v>
      </c>
      <c r="K1350">
        <v>1</v>
      </c>
      <c r="L1350">
        <v>1</v>
      </c>
      <c r="M1350">
        <v>1</v>
      </c>
      <c r="N1350">
        <v>1</v>
      </c>
      <c r="O1350">
        <v>1</v>
      </c>
      <c r="P1350">
        <v>2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</row>
    <row r="1351" spans="1:26" x14ac:dyDescent="0.25">
      <c r="A1351">
        <v>1969</v>
      </c>
      <c r="B1351" t="s">
        <v>1036</v>
      </c>
      <c r="C1351">
        <v>3</v>
      </c>
      <c r="D1351">
        <v>3</v>
      </c>
      <c r="E1351">
        <v>3</v>
      </c>
      <c r="F1351">
        <v>3</v>
      </c>
      <c r="G1351">
        <v>3</v>
      </c>
      <c r="H1351">
        <v>3</v>
      </c>
      <c r="I1351">
        <v>3</v>
      </c>
      <c r="J1351">
        <v>3</v>
      </c>
      <c r="K1351">
        <v>3</v>
      </c>
      <c r="L1351">
        <v>3</v>
      </c>
      <c r="M1351">
        <v>3</v>
      </c>
      <c r="N1351">
        <v>3</v>
      </c>
      <c r="O1351">
        <v>9</v>
      </c>
      <c r="P1351">
        <v>3</v>
      </c>
      <c r="Q1351">
        <v>7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1970</v>
      </c>
      <c r="B1352" t="s">
        <v>1036</v>
      </c>
      <c r="C1352">
        <v>1</v>
      </c>
      <c r="D1352">
        <v>2</v>
      </c>
      <c r="E1352">
        <v>2</v>
      </c>
      <c r="F1352">
        <v>1</v>
      </c>
      <c r="G1352">
        <v>1</v>
      </c>
      <c r="H1352">
        <v>1</v>
      </c>
      <c r="I1352">
        <v>1</v>
      </c>
      <c r="J1352">
        <v>1</v>
      </c>
      <c r="K1352">
        <v>1</v>
      </c>
      <c r="L1352">
        <v>1</v>
      </c>
      <c r="M1352">
        <v>1</v>
      </c>
      <c r="N1352">
        <v>1</v>
      </c>
      <c r="O1352">
        <v>1</v>
      </c>
      <c r="P1352">
        <v>2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1971</v>
      </c>
      <c r="B1353" t="s">
        <v>1036</v>
      </c>
      <c r="C1353">
        <v>2</v>
      </c>
      <c r="D1353">
        <v>2</v>
      </c>
      <c r="E1353">
        <v>2</v>
      </c>
      <c r="F1353">
        <v>2</v>
      </c>
      <c r="G1353">
        <v>2</v>
      </c>
      <c r="H1353">
        <v>2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2</v>
      </c>
      <c r="P1353">
        <v>2</v>
      </c>
      <c r="Q1353">
        <v>1</v>
      </c>
      <c r="R1353">
        <v>2</v>
      </c>
      <c r="S1353">
        <v>0</v>
      </c>
      <c r="T1353">
        <v>2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1972</v>
      </c>
      <c r="B1354" t="s">
        <v>1036</v>
      </c>
      <c r="C1354">
        <v>2</v>
      </c>
      <c r="D1354">
        <v>2</v>
      </c>
      <c r="E1354">
        <v>2</v>
      </c>
      <c r="F1354">
        <v>2</v>
      </c>
      <c r="G1354">
        <v>2</v>
      </c>
      <c r="H1354">
        <v>2</v>
      </c>
      <c r="I1354">
        <v>2</v>
      </c>
      <c r="J1354">
        <v>2</v>
      </c>
      <c r="K1354">
        <v>0</v>
      </c>
      <c r="L1354">
        <v>0</v>
      </c>
      <c r="M1354">
        <v>0</v>
      </c>
      <c r="N1354">
        <v>0</v>
      </c>
      <c r="O1354">
        <v>2</v>
      </c>
      <c r="P1354">
        <v>2</v>
      </c>
      <c r="Q1354">
        <v>1</v>
      </c>
      <c r="R1354">
        <v>2</v>
      </c>
      <c r="S1354">
        <v>0</v>
      </c>
      <c r="T1354">
        <v>2</v>
      </c>
      <c r="U1354">
        <v>2</v>
      </c>
      <c r="V1354">
        <v>2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1973</v>
      </c>
      <c r="B1355" t="s">
        <v>1036</v>
      </c>
      <c r="C1355">
        <v>3</v>
      </c>
      <c r="D1355">
        <v>3</v>
      </c>
      <c r="E1355">
        <v>3</v>
      </c>
      <c r="F1355">
        <v>3</v>
      </c>
      <c r="G1355">
        <v>3</v>
      </c>
      <c r="H1355">
        <v>3</v>
      </c>
      <c r="I1355">
        <v>3</v>
      </c>
      <c r="J1355">
        <v>3</v>
      </c>
      <c r="K1355">
        <v>3</v>
      </c>
      <c r="L1355">
        <v>3</v>
      </c>
      <c r="M1355">
        <v>3</v>
      </c>
      <c r="N1355">
        <v>3</v>
      </c>
      <c r="O1355">
        <v>9</v>
      </c>
      <c r="P1355">
        <v>3</v>
      </c>
      <c r="Q1355">
        <v>7</v>
      </c>
      <c r="R1355">
        <v>6</v>
      </c>
      <c r="S1355">
        <v>5</v>
      </c>
      <c r="T1355">
        <v>7</v>
      </c>
      <c r="U1355">
        <v>6</v>
      </c>
      <c r="V1355">
        <v>7</v>
      </c>
      <c r="W1355">
        <v>0</v>
      </c>
      <c r="X1355">
        <v>0</v>
      </c>
      <c r="Y1355">
        <v>0</v>
      </c>
      <c r="Z1355">
        <v>0</v>
      </c>
    </row>
    <row r="1356" spans="1:26" x14ac:dyDescent="0.25">
      <c r="A1356">
        <v>1974</v>
      </c>
      <c r="B1356" t="s">
        <v>1036</v>
      </c>
      <c r="C1356">
        <v>2</v>
      </c>
      <c r="D1356">
        <v>2</v>
      </c>
      <c r="E1356">
        <v>2</v>
      </c>
      <c r="F1356">
        <v>2</v>
      </c>
      <c r="G1356">
        <v>2</v>
      </c>
      <c r="H1356">
        <v>2</v>
      </c>
      <c r="I1356">
        <v>2</v>
      </c>
      <c r="J1356">
        <v>2</v>
      </c>
      <c r="K1356">
        <v>0</v>
      </c>
      <c r="L1356">
        <v>0</v>
      </c>
      <c r="M1356">
        <v>0</v>
      </c>
      <c r="N1356">
        <v>0</v>
      </c>
      <c r="O1356">
        <v>2</v>
      </c>
      <c r="P1356">
        <v>2</v>
      </c>
      <c r="Q1356">
        <v>1</v>
      </c>
      <c r="R1356">
        <v>2</v>
      </c>
      <c r="S1356">
        <v>0</v>
      </c>
      <c r="T1356">
        <v>2</v>
      </c>
      <c r="U1356">
        <v>2</v>
      </c>
      <c r="V1356">
        <v>2</v>
      </c>
      <c r="W1356">
        <v>0</v>
      </c>
      <c r="X1356">
        <v>0</v>
      </c>
      <c r="Y1356">
        <v>0</v>
      </c>
      <c r="Z1356">
        <v>0</v>
      </c>
    </row>
    <row r="1357" spans="1:26" x14ac:dyDescent="0.25">
      <c r="A1357">
        <v>1975</v>
      </c>
      <c r="B1357" t="s">
        <v>1036</v>
      </c>
      <c r="C1357">
        <v>5</v>
      </c>
      <c r="D1357">
        <v>5</v>
      </c>
      <c r="E1357">
        <v>7</v>
      </c>
      <c r="F1357">
        <v>6</v>
      </c>
      <c r="G1357">
        <v>6</v>
      </c>
      <c r="H1357">
        <v>6</v>
      </c>
      <c r="I1357">
        <v>6</v>
      </c>
      <c r="J1357">
        <v>5</v>
      </c>
      <c r="K1357">
        <v>0</v>
      </c>
      <c r="L1357">
        <v>0</v>
      </c>
      <c r="M1357">
        <v>0</v>
      </c>
      <c r="N1357">
        <v>0</v>
      </c>
      <c r="O1357">
        <v>1</v>
      </c>
      <c r="P1357">
        <v>2</v>
      </c>
      <c r="Q1357">
        <v>3</v>
      </c>
      <c r="R1357">
        <v>2</v>
      </c>
      <c r="S1357">
        <v>2</v>
      </c>
      <c r="T1357">
        <v>2</v>
      </c>
      <c r="U1357">
        <v>1</v>
      </c>
      <c r="V1357">
        <v>1</v>
      </c>
      <c r="W1357">
        <v>0</v>
      </c>
      <c r="X1357">
        <v>0</v>
      </c>
      <c r="Y1357">
        <v>0</v>
      </c>
      <c r="Z1357">
        <v>0</v>
      </c>
    </row>
    <row r="1358" spans="1:26" x14ac:dyDescent="0.25">
      <c r="A1358">
        <v>1976</v>
      </c>
      <c r="B1358" t="s">
        <v>1036</v>
      </c>
      <c r="C1358">
        <v>5</v>
      </c>
      <c r="D1358">
        <v>5</v>
      </c>
      <c r="E1358">
        <v>7</v>
      </c>
      <c r="F1358">
        <v>6</v>
      </c>
      <c r="G1358">
        <v>6</v>
      </c>
      <c r="H1358">
        <v>6</v>
      </c>
      <c r="I1358">
        <v>6</v>
      </c>
      <c r="J1358">
        <v>5</v>
      </c>
      <c r="K1358">
        <v>0</v>
      </c>
      <c r="L1358">
        <v>0</v>
      </c>
      <c r="M1358">
        <v>0</v>
      </c>
      <c r="N1358">
        <v>0</v>
      </c>
      <c r="O1358">
        <v>6</v>
      </c>
      <c r="P1358">
        <v>5</v>
      </c>
      <c r="Q1358">
        <v>3</v>
      </c>
      <c r="R1358">
        <v>2</v>
      </c>
      <c r="S1358">
        <v>6</v>
      </c>
      <c r="T1358">
        <v>2</v>
      </c>
      <c r="U1358">
        <v>13</v>
      </c>
      <c r="V1358">
        <v>9</v>
      </c>
      <c r="W1358">
        <v>0</v>
      </c>
      <c r="X1358">
        <v>0</v>
      </c>
      <c r="Y1358">
        <v>0</v>
      </c>
      <c r="Z1358">
        <v>0</v>
      </c>
    </row>
    <row r="1359" spans="1:26" x14ac:dyDescent="0.25">
      <c r="A1359">
        <v>1977</v>
      </c>
      <c r="B1359" t="s">
        <v>1036</v>
      </c>
      <c r="C1359">
        <v>5</v>
      </c>
      <c r="D1359">
        <v>5</v>
      </c>
      <c r="E1359">
        <v>5</v>
      </c>
      <c r="F1359">
        <v>6</v>
      </c>
      <c r="G1359">
        <v>6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1</v>
      </c>
      <c r="P1359">
        <v>1</v>
      </c>
      <c r="Q1359">
        <v>3</v>
      </c>
      <c r="R1359">
        <v>2</v>
      </c>
      <c r="S1359">
        <v>2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1978</v>
      </c>
      <c r="B1360" t="s">
        <v>1036</v>
      </c>
      <c r="C1360">
        <v>2</v>
      </c>
      <c r="D1360">
        <v>2</v>
      </c>
      <c r="E1360">
        <v>2</v>
      </c>
      <c r="F1360">
        <v>2</v>
      </c>
      <c r="G1360">
        <v>2</v>
      </c>
      <c r="H1360">
        <v>2</v>
      </c>
      <c r="I1360">
        <v>2</v>
      </c>
      <c r="J1360">
        <v>2</v>
      </c>
      <c r="K1360">
        <v>0</v>
      </c>
      <c r="L1360">
        <v>0</v>
      </c>
      <c r="M1360">
        <v>0</v>
      </c>
      <c r="N1360">
        <v>0</v>
      </c>
      <c r="O1360">
        <v>2</v>
      </c>
      <c r="P1360">
        <v>2</v>
      </c>
      <c r="Q1360">
        <v>1</v>
      </c>
      <c r="R1360">
        <v>2</v>
      </c>
      <c r="S1360">
        <v>0</v>
      </c>
      <c r="T1360">
        <v>2</v>
      </c>
      <c r="U1360">
        <v>2</v>
      </c>
      <c r="V1360">
        <v>2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1979</v>
      </c>
      <c r="B1361" t="s">
        <v>1037</v>
      </c>
      <c r="C1361">
        <v>15</v>
      </c>
      <c r="D1361">
        <v>15</v>
      </c>
      <c r="E1361">
        <v>75</v>
      </c>
      <c r="F1361">
        <v>92</v>
      </c>
      <c r="G1361">
        <v>87</v>
      </c>
      <c r="H1361">
        <v>12</v>
      </c>
      <c r="I1361">
        <v>15</v>
      </c>
      <c r="J1361">
        <v>14</v>
      </c>
      <c r="K1361">
        <v>0</v>
      </c>
      <c r="L1361">
        <v>0</v>
      </c>
      <c r="M1361">
        <v>0</v>
      </c>
      <c r="N1361">
        <v>0</v>
      </c>
      <c r="O1361">
        <v>32</v>
      </c>
      <c r="P1361">
        <v>13</v>
      </c>
      <c r="Q1361">
        <v>101</v>
      </c>
      <c r="R1361">
        <v>79</v>
      </c>
      <c r="S1361">
        <v>129</v>
      </c>
      <c r="T1361">
        <v>7</v>
      </c>
      <c r="U1361">
        <v>23</v>
      </c>
      <c r="V1361">
        <v>13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1980</v>
      </c>
      <c r="B1362" t="s">
        <v>1037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1981</v>
      </c>
      <c r="B1363" t="s">
        <v>1037</v>
      </c>
      <c r="C1363">
        <v>15</v>
      </c>
      <c r="D1363">
        <v>15</v>
      </c>
      <c r="E1363">
        <v>75</v>
      </c>
      <c r="F1363">
        <v>92</v>
      </c>
      <c r="G1363">
        <v>87</v>
      </c>
      <c r="H1363">
        <v>12</v>
      </c>
      <c r="I1363">
        <v>15</v>
      </c>
      <c r="J1363">
        <v>14</v>
      </c>
      <c r="K1363">
        <v>0</v>
      </c>
      <c r="L1363">
        <v>0</v>
      </c>
      <c r="M1363">
        <v>0</v>
      </c>
      <c r="N1363">
        <v>0</v>
      </c>
      <c r="O1363">
        <v>42</v>
      </c>
      <c r="P1363">
        <v>12</v>
      </c>
      <c r="Q1363">
        <v>101</v>
      </c>
      <c r="R1363">
        <v>79</v>
      </c>
      <c r="S1363">
        <v>129</v>
      </c>
      <c r="T1363">
        <v>6</v>
      </c>
      <c r="U1363">
        <v>23</v>
      </c>
      <c r="V1363">
        <v>13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1982</v>
      </c>
      <c r="B1364" t="s">
        <v>1037</v>
      </c>
      <c r="C1364">
        <v>15</v>
      </c>
      <c r="D1364">
        <v>15</v>
      </c>
      <c r="E1364">
        <v>75</v>
      </c>
      <c r="F1364">
        <v>92</v>
      </c>
      <c r="G1364">
        <v>87</v>
      </c>
      <c r="H1364">
        <v>12</v>
      </c>
      <c r="I1364">
        <v>15</v>
      </c>
      <c r="J1364">
        <v>14</v>
      </c>
      <c r="K1364">
        <v>0</v>
      </c>
      <c r="L1364">
        <v>0</v>
      </c>
      <c r="M1364">
        <v>0</v>
      </c>
      <c r="N1364">
        <v>0</v>
      </c>
      <c r="O1364">
        <v>37</v>
      </c>
      <c r="P1364">
        <v>13</v>
      </c>
      <c r="Q1364">
        <v>101</v>
      </c>
      <c r="R1364">
        <v>79</v>
      </c>
      <c r="S1364">
        <v>129</v>
      </c>
      <c r="T1364">
        <v>7</v>
      </c>
      <c r="U1364">
        <v>23</v>
      </c>
      <c r="V1364">
        <v>31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1983</v>
      </c>
      <c r="B1365" t="s">
        <v>1037</v>
      </c>
      <c r="C1365">
        <v>21</v>
      </c>
      <c r="D1365">
        <v>21</v>
      </c>
      <c r="E1365">
        <v>54</v>
      </c>
      <c r="F1365">
        <v>52</v>
      </c>
      <c r="G1365">
        <v>42</v>
      </c>
      <c r="H1365">
        <v>15</v>
      </c>
      <c r="I1365">
        <v>22</v>
      </c>
      <c r="J1365">
        <v>20</v>
      </c>
      <c r="K1365">
        <v>63</v>
      </c>
      <c r="L1365">
        <v>66</v>
      </c>
      <c r="M1365">
        <v>57</v>
      </c>
      <c r="N1365">
        <v>63</v>
      </c>
      <c r="O1365">
        <v>22</v>
      </c>
      <c r="P1365">
        <v>6</v>
      </c>
      <c r="Q1365">
        <v>53</v>
      </c>
      <c r="R1365">
        <v>28</v>
      </c>
      <c r="S1365">
        <v>13</v>
      </c>
      <c r="T1365">
        <v>12</v>
      </c>
      <c r="U1365">
        <v>18</v>
      </c>
      <c r="V1365">
        <v>7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1984</v>
      </c>
      <c r="B1366" t="s">
        <v>1037</v>
      </c>
      <c r="C1366">
        <v>59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59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1985</v>
      </c>
      <c r="B1367" t="s">
        <v>1037</v>
      </c>
      <c r="C1367">
        <v>11</v>
      </c>
      <c r="D1367">
        <v>11</v>
      </c>
      <c r="E1367">
        <v>9</v>
      </c>
      <c r="F1367">
        <v>22</v>
      </c>
      <c r="G1367">
        <v>21</v>
      </c>
      <c r="H1367">
        <v>9</v>
      </c>
      <c r="I1367">
        <v>11</v>
      </c>
      <c r="J1367">
        <v>10</v>
      </c>
      <c r="K1367">
        <v>11</v>
      </c>
      <c r="L1367">
        <v>11</v>
      </c>
      <c r="M1367">
        <v>10</v>
      </c>
      <c r="N1367">
        <v>11</v>
      </c>
      <c r="O1367">
        <v>9</v>
      </c>
      <c r="P1367">
        <v>13</v>
      </c>
      <c r="Q1367">
        <v>56</v>
      </c>
      <c r="R1367">
        <v>7</v>
      </c>
      <c r="S1367">
        <v>31</v>
      </c>
      <c r="T1367">
        <v>13</v>
      </c>
      <c r="U1367">
        <v>3</v>
      </c>
      <c r="V1367">
        <v>2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1986</v>
      </c>
      <c r="B1368" t="s">
        <v>1037</v>
      </c>
      <c r="C1368">
        <v>21</v>
      </c>
      <c r="D1368">
        <v>21</v>
      </c>
      <c r="E1368">
        <v>54</v>
      </c>
      <c r="F1368">
        <v>66</v>
      </c>
      <c r="G1368">
        <v>63</v>
      </c>
      <c r="H1368">
        <v>45</v>
      </c>
      <c r="I1368">
        <v>66</v>
      </c>
      <c r="J1368">
        <v>60</v>
      </c>
      <c r="K1368">
        <v>63</v>
      </c>
      <c r="L1368">
        <v>66</v>
      </c>
      <c r="M1368">
        <v>57</v>
      </c>
      <c r="N1368">
        <v>63</v>
      </c>
      <c r="O1368">
        <v>7</v>
      </c>
      <c r="P1368">
        <v>12</v>
      </c>
      <c r="Q1368">
        <v>53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1987</v>
      </c>
      <c r="B1369" t="s">
        <v>1037</v>
      </c>
      <c r="C1369">
        <v>11</v>
      </c>
      <c r="D1369">
        <v>11</v>
      </c>
      <c r="E1369">
        <v>9</v>
      </c>
      <c r="F1369">
        <v>22</v>
      </c>
      <c r="G1369">
        <v>21</v>
      </c>
      <c r="H1369">
        <v>9</v>
      </c>
      <c r="I1369">
        <v>11</v>
      </c>
      <c r="J1369">
        <v>10</v>
      </c>
      <c r="K1369">
        <v>11</v>
      </c>
      <c r="L1369">
        <v>11</v>
      </c>
      <c r="M1369">
        <v>10</v>
      </c>
      <c r="N1369">
        <v>11</v>
      </c>
      <c r="O1369">
        <v>11</v>
      </c>
      <c r="P1369">
        <v>13</v>
      </c>
      <c r="Q1369">
        <v>56</v>
      </c>
      <c r="R1369">
        <v>7</v>
      </c>
      <c r="S1369">
        <v>31</v>
      </c>
      <c r="T1369">
        <v>6</v>
      </c>
      <c r="U1369">
        <v>6</v>
      </c>
      <c r="V1369">
        <v>1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1988</v>
      </c>
      <c r="B1370" t="s">
        <v>1037</v>
      </c>
      <c r="C1370">
        <v>18</v>
      </c>
      <c r="D1370">
        <v>18</v>
      </c>
      <c r="E1370">
        <v>62</v>
      </c>
      <c r="F1370">
        <v>76</v>
      </c>
      <c r="G1370">
        <v>73</v>
      </c>
      <c r="H1370">
        <v>62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22</v>
      </c>
      <c r="P1370">
        <v>15</v>
      </c>
      <c r="Q1370">
        <v>72</v>
      </c>
      <c r="R1370">
        <v>99</v>
      </c>
      <c r="S1370">
        <v>82</v>
      </c>
      <c r="T1370">
        <v>71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1989</v>
      </c>
      <c r="B1371" t="s">
        <v>1037</v>
      </c>
      <c r="C1371">
        <v>18</v>
      </c>
      <c r="D1371">
        <v>18</v>
      </c>
      <c r="E1371">
        <v>62</v>
      </c>
      <c r="F1371">
        <v>76</v>
      </c>
      <c r="G1371">
        <v>73</v>
      </c>
      <c r="H1371">
        <v>62</v>
      </c>
      <c r="I1371">
        <v>76</v>
      </c>
      <c r="J1371">
        <v>69</v>
      </c>
      <c r="K1371">
        <v>0</v>
      </c>
      <c r="L1371">
        <v>0</v>
      </c>
      <c r="M1371">
        <v>0</v>
      </c>
      <c r="N1371">
        <v>0</v>
      </c>
      <c r="O1371">
        <v>19</v>
      </c>
      <c r="P1371">
        <v>18</v>
      </c>
      <c r="Q1371">
        <v>72</v>
      </c>
      <c r="R1371">
        <v>99</v>
      </c>
      <c r="S1371">
        <v>82</v>
      </c>
      <c r="T1371">
        <v>71</v>
      </c>
      <c r="U1371">
        <v>78</v>
      </c>
      <c r="V1371">
        <v>61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1990</v>
      </c>
      <c r="B1372" t="s">
        <v>1037</v>
      </c>
      <c r="C1372">
        <v>21</v>
      </c>
      <c r="D1372">
        <v>21</v>
      </c>
      <c r="E1372">
        <v>54</v>
      </c>
      <c r="F1372">
        <v>52</v>
      </c>
      <c r="G1372">
        <v>42</v>
      </c>
      <c r="H1372">
        <v>15</v>
      </c>
      <c r="I1372">
        <v>22</v>
      </c>
      <c r="J1372">
        <v>20</v>
      </c>
      <c r="K1372">
        <v>0</v>
      </c>
      <c r="L1372">
        <v>0</v>
      </c>
      <c r="M1372">
        <v>0</v>
      </c>
      <c r="N1372">
        <v>0</v>
      </c>
      <c r="O1372">
        <v>1</v>
      </c>
      <c r="P1372">
        <v>9</v>
      </c>
      <c r="Q1372">
        <v>53</v>
      </c>
      <c r="R1372">
        <v>28</v>
      </c>
      <c r="S1372">
        <v>13</v>
      </c>
      <c r="T1372">
        <v>3</v>
      </c>
      <c r="U1372">
        <v>6</v>
      </c>
      <c r="V1372">
        <v>3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1991</v>
      </c>
      <c r="B1373" t="s">
        <v>1037</v>
      </c>
      <c r="C1373">
        <v>18</v>
      </c>
      <c r="D1373">
        <v>18</v>
      </c>
      <c r="E1373">
        <v>62</v>
      </c>
      <c r="F1373">
        <v>76</v>
      </c>
      <c r="G1373">
        <v>73</v>
      </c>
      <c r="H1373">
        <v>62</v>
      </c>
      <c r="I1373">
        <v>76</v>
      </c>
      <c r="J1373">
        <v>69</v>
      </c>
      <c r="K1373">
        <v>0</v>
      </c>
      <c r="L1373">
        <v>0</v>
      </c>
      <c r="M1373">
        <v>0</v>
      </c>
      <c r="N1373">
        <v>0</v>
      </c>
      <c r="O1373">
        <v>7</v>
      </c>
      <c r="P1373">
        <v>10</v>
      </c>
      <c r="Q1373">
        <v>72</v>
      </c>
      <c r="R1373">
        <v>99</v>
      </c>
      <c r="S1373">
        <v>82</v>
      </c>
      <c r="T1373">
        <v>71</v>
      </c>
      <c r="U1373">
        <v>78</v>
      </c>
      <c r="V1373">
        <v>61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1992</v>
      </c>
      <c r="B1374" t="s">
        <v>1037</v>
      </c>
      <c r="C1374">
        <v>15</v>
      </c>
      <c r="D1374">
        <v>15</v>
      </c>
      <c r="E1374">
        <v>75</v>
      </c>
      <c r="F1374">
        <v>92</v>
      </c>
      <c r="G1374">
        <v>87</v>
      </c>
      <c r="H1374">
        <v>12</v>
      </c>
      <c r="I1374">
        <v>15</v>
      </c>
      <c r="J1374">
        <v>14</v>
      </c>
      <c r="K1374">
        <v>0</v>
      </c>
      <c r="L1374">
        <v>0</v>
      </c>
      <c r="M1374">
        <v>0</v>
      </c>
      <c r="N1374">
        <v>0</v>
      </c>
      <c r="O1374">
        <v>6</v>
      </c>
      <c r="P1374">
        <v>9</v>
      </c>
      <c r="Q1374">
        <v>25</v>
      </c>
      <c r="R1374">
        <v>79</v>
      </c>
      <c r="S1374">
        <v>87</v>
      </c>
      <c r="T1374">
        <v>5</v>
      </c>
      <c r="U1374">
        <v>6</v>
      </c>
      <c r="V1374">
        <v>4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1993</v>
      </c>
      <c r="B1375" t="s">
        <v>1037</v>
      </c>
      <c r="C1375">
        <v>15</v>
      </c>
      <c r="D1375">
        <v>15</v>
      </c>
      <c r="E1375">
        <v>75</v>
      </c>
      <c r="F1375">
        <v>92</v>
      </c>
      <c r="G1375">
        <v>87</v>
      </c>
      <c r="H1375">
        <v>12</v>
      </c>
      <c r="I1375">
        <v>8</v>
      </c>
      <c r="J1375">
        <v>14</v>
      </c>
      <c r="K1375">
        <v>0</v>
      </c>
      <c r="L1375">
        <v>0</v>
      </c>
      <c r="M1375">
        <v>0</v>
      </c>
      <c r="N1375">
        <v>0</v>
      </c>
      <c r="O1375">
        <v>14</v>
      </c>
      <c r="P1375">
        <v>17</v>
      </c>
      <c r="Q1375">
        <v>101</v>
      </c>
      <c r="R1375">
        <v>79</v>
      </c>
      <c r="S1375">
        <v>129</v>
      </c>
      <c r="T1375">
        <v>7</v>
      </c>
      <c r="U1375">
        <v>9</v>
      </c>
      <c r="V1375">
        <v>8</v>
      </c>
      <c r="W1375">
        <v>0</v>
      </c>
      <c r="X1375">
        <v>0</v>
      </c>
      <c r="Y1375">
        <v>0</v>
      </c>
      <c r="Z1375">
        <v>0</v>
      </c>
    </row>
    <row r="1376" spans="1:26" x14ac:dyDescent="0.25">
      <c r="A1376">
        <v>1994</v>
      </c>
      <c r="B1376" t="s">
        <v>1037</v>
      </c>
      <c r="C1376">
        <v>15</v>
      </c>
      <c r="D1376">
        <v>15</v>
      </c>
      <c r="E1376">
        <v>75</v>
      </c>
      <c r="F1376">
        <v>92</v>
      </c>
      <c r="G1376">
        <v>87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11</v>
      </c>
      <c r="P1376">
        <v>12</v>
      </c>
      <c r="Q1376">
        <v>25</v>
      </c>
      <c r="R1376">
        <v>79</v>
      </c>
      <c r="S1376">
        <v>87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</row>
    <row r="1377" spans="1:26" x14ac:dyDescent="0.25">
      <c r="A1377">
        <v>1995</v>
      </c>
      <c r="B1377" t="s">
        <v>1037</v>
      </c>
      <c r="C1377">
        <v>18</v>
      </c>
      <c r="D1377">
        <v>18</v>
      </c>
      <c r="E1377">
        <v>62</v>
      </c>
      <c r="F1377">
        <v>76</v>
      </c>
      <c r="G1377">
        <v>73</v>
      </c>
      <c r="H1377">
        <v>62</v>
      </c>
      <c r="I1377">
        <v>76</v>
      </c>
      <c r="J1377">
        <v>69</v>
      </c>
      <c r="K1377">
        <v>0</v>
      </c>
      <c r="L1377">
        <v>0</v>
      </c>
      <c r="M1377">
        <v>0</v>
      </c>
      <c r="N1377">
        <v>0</v>
      </c>
      <c r="O1377">
        <v>25</v>
      </c>
      <c r="P1377">
        <v>26</v>
      </c>
      <c r="Q1377">
        <v>72</v>
      </c>
      <c r="R1377">
        <v>99</v>
      </c>
      <c r="S1377">
        <v>82</v>
      </c>
      <c r="T1377">
        <v>71</v>
      </c>
      <c r="U1377">
        <v>78</v>
      </c>
      <c r="V1377">
        <v>61</v>
      </c>
      <c r="W1377">
        <v>0</v>
      </c>
      <c r="X1377">
        <v>0</v>
      </c>
      <c r="Y1377">
        <v>0</v>
      </c>
      <c r="Z1377">
        <v>0</v>
      </c>
    </row>
    <row r="1378" spans="1:26" x14ac:dyDescent="0.25">
      <c r="A1378">
        <v>1996</v>
      </c>
      <c r="B1378" t="s">
        <v>1038</v>
      </c>
      <c r="C1378">
        <v>94</v>
      </c>
      <c r="D1378">
        <v>94</v>
      </c>
      <c r="E1378">
        <v>94</v>
      </c>
      <c r="F1378">
        <v>94</v>
      </c>
      <c r="G1378">
        <v>94</v>
      </c>
      <c r="H1378">
        <v>94</v>
      </c>
      <c r="I1378">
        <v>94</v>
      </c>
      <c r="J1378">
        <v>94</v>
      </c>
      <c r="K1378">
        <v>0</v>
      </c>
      <c r="L1378">
        <v>0</v>
      </c>
      <c r="M1378">
        <v>0</v>
      </c>
      <c r="N1378">
        <v>0</v>
      </c>
      <c r="O1378">
        <v>62</v>
      </c>
      <c r="P1378">
        <v>78</v>
      </c>
      <c r="Q1378">
        <v>35</v>
      </c>
      <c r="R1378">
        <v>38</v>
      </c>
      <c r="S1378">
        <v>34</v>
      </c>
      <c r="T1378">
        <v>19</v>
      </c>
      <c r="U1378">
        <v>22</v>
      </c>
      <c r="V1378">
        <v>20</v>
      </c>
      <c r="W1378">
        <v>0</v>
      </c>
      <c r="X1378">
        <v>0</v>
      </c>
      <c r="Y1378">
        <v>0</v>
      </c>
      <c r="Z1378">
        <v>0</v>
      </c>
    </row>
    <row r="1379" spans="1:26" x14ac:dyDescent="0.25">
      <c r="A1379">
        <v>1997</v>
      </c>
      <c r="B1379" t="s">
        <v>1039</v>
      </c>
      <c r="C1379">
        <v>14</v>
      </c>
      <c r="D1379">
        <v>16</v>
      </c>
      <c r="E1379">
        <v>18</v>
      </c>
      <c r="F1379">
        <v>17</v>
      </c>
      <c r="G1379">
        <v>15</v>
      </c>
      <c r="H1379">
        <v>15</v>
      </c>
      <c r="I1379">
        <v>15</v>
      </c>
      <c r="J1379">
        <v>14</v>
      </c>
      <c r="K1379">
        <v>0</v>
      </c>
      <c r="L1379">
        <v>0</v>
      </c>
      <c r="M1379">
        <v>0</v>
      </c>
      <c r="N1379">
        <v>0</v>
      </c>
      <c r="O1379">
        <v>22</v>
      </c>
      <c r="P1379">
        <v>17</v>
      </c>
      <c r="Q1379">
        <v>15</v>
      </c>
      <c r="R1379">
        <v>16</v>
      </c>
      <c r="S1379">
        <v>16</v>
      </c>
      <c r="T1379">
        <v>14</v>
      </c>
      <c r="U1379">
        <v>31</v>
      </c>
      <c r="V1379">
        <v>27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1998</v>
      </c>
      <c r="B1380" t="s">
        <v>1040</v>
      </c>
      <c r="C1380">
        <v>355</v>
      </c>
      <c r="D1380">
        <v>287</v>
      </c>
      <c r="E1380">
        <v>257</v>
      </c>
      <c r="F1380">
        <v>323</v>
      </c>
      <c r="G1380">
        <v>283</v>
      </c>
      <c r="H1380">
        <v>236</v>
      </c>
      <c r="I1380">
        <v>268</v>
      </c>
      <c r="J1380">
        <v>274</v>
      </c>
      <c r="K1380">
        <v>0</v>
      </c>
      <c r="L1380">
        <v>0</v>
      </c>
      <c r="M1380">
        <v>0</v>
      </c>
      <c r="N1380">
        <v>0</v>
      </c>
      <c r="O1380">
        <v>448</v>
      </c>
      <c r="P1380">
        <v>280</v>
      </c>
      <c r="Q1380">
        <v>355</v>
      </c>
      <c r="R1380">
        <v>272</v>
      </c>
      <c r="S1380">
        <v>309</v>
      </c>
      <c r="T1380">
        <v>244</v>
      </c>
      <c r="U1380">
        <v>274</v>
      </c>
      <c r="V1380">
        <v>227</v>
      </c>
      <c r="W1380">
        <v>0</v>
      </c>
      <c r="X1380">
        <v>0</v>
      </c>
      <c r="Y1380">
        <v>0</v>
      </c>
      <c r="Z1380">
        <v>0</v>
      </c>
    </row>
    <row r="1381" spans="1:26" x14ac:dyDescent="0.25">
      <c r="A1381">
        <v>1999</v>
      </c>
      <c r="B1381" t="s">
        <v>1041</v>
      </c>
      <c r="C1381">
        <v>15</v>
      </c>
      <c r="D1381">
        <v>15</v>
      </c>
      <c r="E1381">
        <v>15</v>
      </c>
      <c r="F1381">
        <v>15</v>
      </c>
      <c r="G1381">
        <v>15</v>
      </c>
      <c r="H1381">
        <v>15</v>
      </c>
      <c r="I1381">
        <v>15</v>
      </c>
      <c r="J1381">
        <v>15</v>
      </c>
      <c r="K1381">
        <v>0</v>
      </c>
      <c r="L1381">
        <v>0</v>
      </c>
      <c r="M1381">
        <v>0</v>
      </c>
      <c r="N1381">
        <v>0</v>
      </c>
      <c r="O1381">
        <v>5</v>
      </c>
      <c r="P1381">
        <v>6</v>
      </c>
      <c r="Q1381">
        <v>8</v>
      </c>
      <c r="R1381">
        <v>8</v>
      </c>
      <c r="S1381">
        <v>7</v>
      </c>
      <c r="T1381">
        <v>3</v>
      </c>
      <c r="U1381">
        <v>1</v>
      </c>
      <c r="V1381">
        <v>7</v>
      </c>
      <c r="W1381">
        <v>0</v>
      </c>
      <c r="X1381">
        <v>0</v>
      </c>
      <c r="Y1381">
        <v>0</v>
      </c>
      <c r="Z1381">
        <v>0</v>
      </c>
    </row>
    <row r="1382" spans="1:26" x14ac:dyDescent="0.25">
      <c r="A1382">
        <v>2000</v>
      </c>
      <c r="B1382" t="s">
        <v>1042</v>
      </c>
      <c r="C1382">
        <v>12</v>
      </c>
      <c r="D1382">
        <v>12</v>
      </c>
      <c r="E1382">
        <v>12</v>
      </c>
      <c r="F1382">
        <v>12</v>
      </c>
      <c r="G1382">
        <v>12</v>
      </c>
      <c r="H1382">
        <v>12</v>
      </c>
      <c r="I1382">
        <v>12</v>
      </c>
      <c r="J1382">
        <v>12</v>
      </c>
      <c r="K1382">
        <v>0</v>
      </c>
      <c r="L1382">
        <v>0</v>
      </c>
      <c r="M1382">
        <v>0</v>
      </c>
      <c r="N1382">
        <v>0</v>
      </c>
      <c r="O1382">
        <v>7</v>
      </c>
      <c r="P1382">
        <v>8</v>
      </c>
      <c r="Q1382">
        <v>1</v>
      </c>
      <c r="R1382">
        <v>1</v>
      </c>
      <c r="S1382">
        <v>6</v>
      </c>
      <c r="T1382">
        <v>1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2001</v>
      </c>
      <c r="B1383" t="s">
        <v>1043</v>
      </c>
      <c r="C1383">
        <v>25</v>
      </c>
      <c r="D1383">
        <v>25</v>
      </c>
      <c r="E1383">
        <v>25</v>
      </c>
      <c r="F1383">
        <v>25</v>
      </c>
      <c r="G1383">
        <v>25</v>
      </c>
      <c r="H1383">
        <v>25</v>
      </c>
      <c r="I1383">
        <v>25</v>
      </c>
      <c r="J1383">
        <v>25</v>
      </c>
      <c r="K1383">
        <v>0</v>
      </c>
      <c r="L1383">
        <v>0</v>
      </c>
      <c r="M1383">
        <v>0</v>
      </c>
      <c r="N1383">
        <v>0</v>
      </c>
      <c r="O1383">
        <v>10</v>
      </c>
      <c r="P1383">
        <v>9</v>
      </c>
      <c r="Q1383">
        <v>3</v>
      </c>
      <c r="R1383">
        <v>1</v>
      </c>
      <c r="S1383">
        <v>6</v>
      </c>
      <c r="T1383">
        <v>6</v>
      </c>
      <c r="U1383">
        <v>5</v>
      </c>
      <c r="V1383">
        <v>3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2002</v>
      </c>
      <c r="B1384" t="s">
        <v>1044</v>
      </c>
      <c r="C1384">
        <v>7</v>
      </c>
      <c r="D1384">
        <v>7</v>
      </c>
      <c r="E1384">
        <v>7</v>
      </c>
      <c r="F1384">
        <v>7</v>
      </c>
      <c r="G1384">
        <v>7</v>
      </c>
      <c r="H1384">
        <v>7</v>
      </c>
      <c r="I1384">
        <v>7</v>
      </c>
      <c r="J1384">
        <v>7</v>
      </c>
      <c r="K1384">
        <v>0</v>
      </c>
      <c r="L1384">
        <v>0</v>
      </c>
      <c r="M1384">
        <v>0</v>
      </c>
      <c r="N1384">
        <v>0</v>
      </c>
      <c r="O1384">
        <v>7</v>
      </c>
      <c r="P1384">
        <v>6</v>
      </c>
      <c r="Q1384">
        <v>0</v>
      </c>
      <c r="R1384">
        <v>0</v>
      </c>
      <c r="S1384">
        <v>1</v>
      </c>
      <c r="T1384">
        <v>0</v>
      </c>
      <c r="U1384">
        <v>1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2003</v>
      </c>
      <c r="B1385" t="s">
        <v>1045</v>
      </c>
      <c r="C1385">
        <v>12</v>
      </c>
      <c r="D1385">
        <v>12</v>
      </c>
      <c r="E1385">
        <v>12</v>
      </c>
      <c r="F1385">
        <v>12</v>
      </c>
      <c r="G1385">
        <v>12</v>
      </c>
      <c r="H1385">
        <v>12</v>
      </c>
      <c r="I1385">
        <v>12</v>
      </c>
      <c r="J1385">
        <v>12</v>
      </c>
      <c r="K1385">
        <v>12</v>
      </c>
      <c r="L1385">
        <v>12</v>
      </c>
      <c r="M1385">
        <v>12</v>
      </c>
      <c r="N1385">
        <v>12</v>
      </c>
      <c r="O1385">
        <v>4</v>
      </c>
      <c r="P1385">
        <v>20</v>
      </c>
      <c r="Q1385">
        <v>15</v>
      </c>
      <c r="R1385">
        <v>19</v>
      </c>
      <c r="S1385">
        <v>9</v>
      </c>
      <c r="T1385">
        <v>5</v>
      </c>
      <c r="U1385">
        <v>9</v>
      </c>
      <c r="V1385">
        <v>10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2004</v>
      </c>
      <c r="B1386" t="s">
        <v>1046</v>
      </c>
      <c r="C1386">
        <v>23</v>
      </c>
      <c r="D1386">
        <v>23</v>
      </c>
      <c r="E1386">
        <v>23</v>
      </c>
      <c r="F1386">
        <v>23</v>
      </c>
      <c r="G1386">
        <v>23</v>
      </c>
      <c r="H1386">
        <v>23</v>
      </c>
      <c r="I1386">
        <v>23</v>
      </c>
      <c r="J1386">
        <v>23</v>
      </c>
      <c r="K1386">
        <v>23</v>
      </c>
      <c r="L1386">
        <v>23</v>
      </c>
      <c r="M1386">
        <v>23</v>
      </c>
      <c r="N1386">
        <v>23</v>
      </c>
      <c r="O1386">
        <v>29</v>
      </c>
      <c r="P1386">
        <v>29</v>
      </c>
      <c r="Q1386">
        <v>8</v>
      </c>
      <c r="R1386">
        <v>9</v>
      </c>
      <c r="S1386">
        <v>5</v>
      </c>
      <c r="T1386">
        <v>4</v>
      </c>
      <c r="U1386">
        <v>6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2005</v>
      </c>
      <c r="B1387" t="s">
        <v>1047</v>
      </c>
      <c r="C1387">
        <v>80</v>
      </c>
      <c r="D1387">
        <v>80</v>
      </c>
      <c r="E1387">
        <v>80</v>
      </c>
      <c r="F1387">
        <v>80</v>
      </c>
      <c r="G1387">
        <v>80</v>
      </c>
      <c r="H1387">
        <v>80</v>
      </c>
      <c r="I1387">
        <v>80</v>
      </c>
      <c r="J1387">
        <v>80</v>
      </c>
      <c r="K1387">
        <v>0</v>
      </c>
      <c r="L1387">
        <v>0</v>
      </c>
      <c r="M1387">
        <v>0</v>
      </c>
      <c r="N1387">
        <v>0</v>
      </c>
      <c r="O1387">
        <v>77</v>
      </c>
      <c r="P1387">
        <v>75</v>
      </c>
      <c r="Q1387">
        <v>60</v>
      </c>
      <c r="R1387">
        <v>48</v>
      </c>
      <c r="S1387">
        <v>68</v>
      </c>
      <c r="T1387">
        <v>24</v>
      </c>
      <c r="U1387">
        <v>44</v>
      </c>
      <c r="V1387">
        <v>34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2006</v>
      </c>
      <c r="B1388" t="s">
        <v>1048</v>
      </c>
      <c r="C1388">
        <v>40</v>
      </c>
      <c r="D1388">
        <v>40</v>
      </c>
      <c r="E1388">
        <v>40</v>
      </c>
      <c r="F1388">
        <v>40</v>
      </c>
      <c r="G1388">
        <v>40</v>
      </c>
      <c r="H1388">
        <v>40</v>
      </c>
      <c r="I1388">
        <v>40</v>
      </c>
      <c r="J1388">
        <v>40</v>
      </c>
      <c r="K1388">
        <v>0</v>
      </c>
      <c r="L1388">
        <v>0</v>
      </c>
      <c r="M1388">
        <v>0</v>
      </c>
      <c r="N1388">
        <v>0</v>
      </c>
      <c r="O1388">
        <v>21</v>
      </c>
      <c r="P1388">
        <v>8</v>
      </c>
      <c r="Q1388">
        <v>23</v>
      </c>
      <c r="R1388">
        <v>11</v>
      </c>
      <c r="S1388">
        <v>30</v>
      </c>
      <c r="T1388">
        <v>31</v>
      </c>
      <c r="U1388">
        <v>23</v>
      </c>
      <c r="V1388">
        <v>21</v>
      </c>
      <c r="W1388">
        <v>0</v>
      </c>
      <c r="X1388">
        <v>0</v>
      </c>
      <c r="Y1388">
        <v>0</v>
      </c>
      <c r="Z1388">
        <v>0</v>
      </c>
    </row>
    <row r="1389" spans="1:26" x14ac:dyDescent="0.25">
      <c r="A1389">
        <v>2007</v>
      </c>
      <c r="B1389" t="s">
        <v>1049</v>
      </c>
      <c r="C1389">
        <v>112</v>
      </c>
      <c r="D1389">
        <v>112</v>
      </c>
      <c r="E1389">
        <v>112</v>
      </c>
      <c r="F1389">
        <v>112</v>
      </c>
      <c r="G1389">
        <v>112</v>
      </c>
      <c r="H1389">
        <v>112</v>
      </c>
      <c r="I1389">
        <v>112</v>
      </c>
      <c r="J1389">
        <v>112</v>
      </c>
      <c r="K1389">
        <v>0</v>
      </c>
      <c r="L1389">
        <v>0</v>
      </c>
      <c r="M1389">
        <v>0</v>
      </c>
      <c r="N1389">
        <v>0</v>
      </c>
      <c r="O1389">
        <v>89</v>
      </c>
      <c r="P1389">
        <v>73</v>
      </c>
      <c r="Q1389">
        <v>56</v>
      </c>
      <c r="R1389">
        <v>60</v>
      </c>
      <c r="S1389">
        <v>68</v>
      </c>
      <c r="T1389">
        <v>60</v>
      </c>
      <c r="U1389">
        <v>81</v>
      </c>
      <c r="V1389">
        <v>59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2008</v>
      </c>
      <c r="B1390" t="s">
        <v>1050</v>
      </c>
      <c r="C1390">
        <v>40</v>
      </c>
      <c r="D1390">
        <v>40</v>
      </c>
      <c r="E1390">
        <v>40</v>
      </c>
      <c r="F1390">
        <v>40</v>
      </c>
      <c r="G1390">
        <v>40</v>
      </c>
      <c r="H1390">
        <v>40</v>
      </c>
      <c r="I1390">
        <v>40</v>
      </c>
      <c r="J1390">
        <v>40</v>
      </c>
      <c r="K1390">
        <v>0</v>
      </c>
      <c r="L1390">
        <v>0</v>
      </c>
      <c r="M1390">
        <v>0</v>
      </c>
      <c r="N1390">
        <v>0</v>
      </c>
      <c r="O1390">
        <v>36</v>
      </c>
      <c r="P1390">
        <v>22</v>
      </c>
      <c r="Q1390">
        <v>12</v>
      </c>
      <c r="R1390">
        <v>13</v>
      </c>
      <c r="S1390">
        <v>14</v>
      </c>
      <c r="T1390">
        <v>18</v>
      </c>
      <c r="U1390">
        <v>12</v>
      </c>
      <c r="V1390">
        <v>11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2009</v>
      </c>
      <c r="B1391" t="s">
        <v>1051</v>
      </c>
      <c r="C1391">
        <v>50</v>
      </c>
      <c r="D1391">
        <v>50</v>
      </c>
      <c r="E1391">
        <v>50</v>
      </c>
      <c r="F1391">
        <v>50</v>
      </c>
      <c r="G1391">
        <v>50</v>
      </c>
      <c r="H1391">
        <v>50</v>
      </c>
      <c r="I1391">
        <v>50</v>
      </c>
      <c r="J1391">
        <v>50</v>
      </c>
      <c r="K1391">
        <v>50</v>
      </c>
      <c r="L1391">
        <v>50</v>
      </c>
      <c r="M1391">
        <v>50</v>
      </c>
      <c r="N1391">
        <v>50</v>
      </c>
      <c r="O1391">
        <v>46</v>
      </c>
      <c r="P1391">
        <v>75</v>
      </c>
      <c r="Q1391">
        <v>66</v>
      </c>
      <c r="R1391">
        <v>53</v>
      </c>
      <c r="S1391">
        <v>56</v>
      </c>
      <c r="T1391">
        <v>42</v>
      </c>
      <c r="U1391">
        <v>47</v>
      </c>
      <c r="V1391">
        <v>42</v>
      </c>
      <c r="W1391">
        <v>0</v>
      </c>
      <c r="X1391">
        <v>0</v>
      </c>
      <c r="Y1391">
        <v>0</v>
      </c>
      <c r="Z1391">
        <v>0</v>
      </c>
    </row>
    <row r="1392" spans="1:26" x14ac:dyDescent="0.25">
      <c r="A1392">
        <v>2010</v>
      </c>
      <c r="B1392" t="s">
        <v>1052</v>
      </c>
      <c r="C1392">
        <v>80</v>
      </c>
      <c r="D1392">
        <v>80</v>
      </c>
      <c r="E1392">
        <v>80</v>
      </c>
      <c r="F1392">
        <v>80</v>
      </c>
      <c r="G1392">
        <v>80</v>
      </c>
      <c r="H1392">
        <v>80</v>
      </c>
      <c r="I1392">
        <v>80</v>
      </c>
      <c r="J1392">
        <v>80</v>
      </c>
      <c r="K1392">
        <v>80</v>
      </c>
      <c r="L1392">
        <v>80</v>
      </c>
      <c r="M1392">
        <v>80</v>
      </c>
      <c r="N1392">
        <v>80</v>
      </c>
      <c r="O1392">
        <v>109</v>
      </c>
      <c r="P1392">
        <v>112</v>
      </c>
      <c r="Q1392">
        <v>68</v>
      </c>
      <c r="R1392">
        <v>61</v>
      </c>
      <c r="S1392">
        <v>46</v>
      </c>
      <c r="T1392">
        <v>60</v>
      </c>
      <c r="U1392">
        <v>54</v>
      </c>
      <c r="V1392">
        <v>37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2011</v>
      </c>
      <c r="B1393" t="s">
        <v>1053</v>
      </c>
      <c r="C1393">
        <v>2</v>
      </c>
      <c r="D1393">
        <v>2</v>
      </c>
      <c r="E1393">
        <v>2</v>
      </c>
      <c r="F1393">
        <v>2</v>
      </c>
      <c r="G1393">
        <v>2</v>
      </c>
      <c r="H1393">
        <v>2</v>
      </c>
      <c r="I1393">
        <v>2</v>
      </c>
      <c r="J1393">
        <v>2</v>
      </c>
      <c r="K1393">
        <v>0</v>
      </c>
      <c r="L1393">
        <v>0</v>
      </c>
      <c r="M1393">
        <v>0</v>
      </c>
      <c r="N1393">
        <v>0</v>
      </c>
      <c r="O1393">
        <v>2</v>
      </c>
      <c r="P1393">
        <v>2</v>
      </c>
      <c r="Q1393">
        <v>1</v>
      </c>
      <c r="R1393">
        <v>2</v>
      </c>
      <c r="S1393">
        <v>0</v>
      </c>
      <c r="T1393">
        <v>2</v>
      </c>
      <c r="U1393">
        <v>2</v>
      </c>
      <c r="V1393">
        <v>2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2012</v>
      </c>
      <c r="B1394" t="s">
        <v>1054</v>
      </c>
      <c r="C1394">
        <v>2</v>
      </c>
      <c r="D1394">
        <v>2</v>
      </c>
      <c r="E1394">
        <v>3</v>
      </c>
      <c r="F1394">
        <v>4</v>
      </c>
      <c r="G1394">
        <v>2</v>
      </c>
      <c r="H1394">
        <v>2</v>
      </c>
      <c r="I1394">
        <v>2</v>
      </c>
      <c r="J1394">
        <v>2</v>
      </c>
      <c r="K1394">
        <v>0</v>
      </c>
      <c r="L1394">
        <v>0</v>
      </c>
      <c r="M1394">
        <v>0</v>
      </c>
      <c r="N1394">
        <v>0</v>
      </c>
      <c r="O1394">
        <v>3</v>
      </c>
      <c r="P1394">
        <v>2</v>
      </c>
      <c r="Q1394">
        <v>3</v>
      </c>
      <c r="R1394">
        <v>2</v>
      </c>
      <c r="S1394">
        <v>2</v>
      </c>
      <c r="T1394">
        <v>0</v>
      </c>
      <c r="U1394">
        <v>7</v>
      </c>
      <c r="V1394">
        <v>6</v>
      </c>
      <c r="W1394">
        <v>0</v>
      </c>
      <c r="X1394">
        <v>0</v>
      </c>
      <c r="Y1394">
        <v>0</v>
      </c>
      <c r="Z1394">
        <v>0</v>
      </c>
    </row>
    <row r="1395" spans="1:26" x14ac:dyDescent="0.25">
      <c r="A1395">
        <v>2013</v>
      </c>
      <c r="B1395" t="s">
        <v>1055</v>
      </c>
      <c r="C1395">
        <v>5</v>
      </c>
      <c r="D1395">
        <v>5</v>
      </c>
      <c r="E1395">
        <v>7</v>
      </c>
      <c r="F1395">
        <v>6</v>
      </c>
      <c r="G1395">
        <v>6</v>
      </c>
      <c r="H1395">
        <v>6</v>
      </c>
      <c r="I1395">
        <v>6</v>
      </c>
      <c r="J1395">
        <v>5</v>
      </c>
      <c r="K1395">
        <v>0</v>
      </c>
      <c r="L1395">
        <v>0</v>
      </c>
      <c r="M1395">
        <v>0</v>
      </c>
      <c r="N1395">
        <v>0</v>
      </c>
      <c r="O1395">
        <v>6</v>
      </c>
      <c r="P1395">
        <v>5</v>
      </c>
      <c r="Q1395">
        <v>3</v>
      </c>
      <c r="R1395">
        <v>2</v>
      </c>
      <c r="S1395">
        <v>6</v>
      </c>
      <c r="T1395">
        <v>2</v>
      </c>
      <c r="U1395">
        <v>13</v>
      </c>
      <c r="V1395">
        <v>9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2014</v>
      </c>
      <c r="B1396" t="s">
        <v>1056</v>
      </c>
      <c r="C1396">
        <v>1</v>
      </c>
      <c r="D1396">
        <v>1</v>
      </c>
      <c r="E1396">
        <v>1</v>
      </c>
      <c r="F1396">
        <v>1</v>
      </c>
      <c r="G1396">
        <v>1</v>
      </c>
      <c r="H1396">
        <v>1</v>
      </c>
      <c r="I1396">
        <v>1</v>
      </c>
      <c r="J1396">
        <v>1</v>
      </c>
      <c r="K1396">
        <v>0</v>
      </c>
      <c r="L1396">
        <v>0</v>
      </c>
      <c r="M1396">
        <v>0</v>
      </c>
      <c r="N1396">
        <v>0</v>
      </c>
      <c r="O1396">
        <v>1</v>
      </c>
      <c r="P1396">
        <v>3</v>
      </c>
      <c r="Q1396">
        <v>1</v>
      </c>
      <c r="R1396">
        <v>4</v>
      </c>
      <c r="S1396">
        <v>3</v>
      </c>
      <c r="T1396">
        <v>3</v>
      </c>
      <c r="U1396">
        <v>3</v>
      </c>
      <c r="V1396">
        <v>3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2015</v>
      </c>
      <c r="B1397" t="s">
        <v>1057</v>
      </c>
      <c r="C1397">
        <v>3</v>
      </c>
      <c r="D1397">
        <v>3</v>
      </c>
      <c r="E1397">
        <v>3</v>
      </c>
      <c r="F1397">
        <v>3</v>
      </c>
      <c r="G1397">
        <v>3</v>
      </c>
      <c r="H1397">
        <v>3</v>
      </c>
      <c r="I1397">
        <v>3</v>
      </c>
      <c r="J1397">
        <v>3</v>
      </c>
      <c r="K1397">
        <v>3</v>
      </c>
      <c r="L1397">
        <v>3</v>
      </c>
      <c r="M1397">
        <v>3</v>
      </c>
      <c r="N1397">
        <v>3</v>
      </c>
      <c r="O1397">
        <v>9</v>
      </c>
      <c r="P1397">
        <v>3</v>
      </c>
      <c r="Q1397">
        <v>7</v>
      </c>
      <c r="R1397">
        <v>6</v>
      </c>
      <c r="S1397">
        <v>5</v>
      </c>
      <c r="T1397">
        <v>7</v>
      </c>
      <c r="U1397">
        <v>6</v>
      </c>
      <c r="V1397">
        <v>7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2016</v>
      </c>
      <c r="B1398" t="s">
        <v>1058</v>
      </c>
      <c r="C1398">
        <v>1</v>
      </c>
      <c r="D1398">
        <v>2</v>
      </c>
      <c r="E1398">
        <v>2</v>
      </c>
      <c r="F1398">
        <v>1</v>
      </c>
      <c r="G1398">
        <v>1</v>
      </c>
      <c r="H1398">
        <v>1</v>
      </c>
      <c r="I1398">
        <v>1</v>
      </c>
      <c r="J1398">
        <v>1</v>
      </c>
      <c r="K1398">
        <v>1</v>
      </c>
      <c r="L1398">
        <v>1</v>
      </c>
      <c r="M1398">
        <v>1</v>
      </c>
      <c r="N1398">
        <v>1</v>
      </c>
      <c r="O1398">
        <v>1</v>
      </c>
      <c r="P1398">
        <v>2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2017</v>
      </c>
      <c r="B1399" t="s">
        <v>1059</v>
      </c>
      <c r="C1399">
        <v>73</v>
      </c>
      <c r="D1399">
        <v>73</v>
      </c>
      <c r="E1399">
        <v>62</v>
      </c>
      <c r="F1399">
        <v>76</v>
      </c>
      <c r="G1399">
        <v>73</v>
      </c>
      <c r="H1399">
        <v>62</v>
      </c>
      <c r="I1399">
        <v>76</v>
      </c>
      <c r="J1399">
        <v>69</v>
      </c>
      <c r="K1399">
        <v>0</v>
      </c>
      <c r="L1399">
        <v>0</v>
      </c>
      <c r="M1399">
        <v>0</v>
      </c>
      <c r="N1399">
        <v>0</v>
      </c>
      <c r="O1399">
        <v>85</v>
      </c>
      <c r="P1399">
        <v>70</v>
      </c>
      <c r="Q1399">
        <v>72</v>
      </c>
      <c r="R1399">
        <v>99</v>
      </c>
      <c r="S1399">
        <v>82</v>
      </c>
      <c r="T1399">
        <v>71</v>
      </c>
      <c r="U1399">
        <v>78</v>
      </c>
      <c r="V1399">
        <v>61</v>
      </c>
      <c r="W1399">
        <v>0</v>
      </c>
      <c r="X1399">
        <v>0</v>
      </c>
      <c r="Y1399">
        <v>0</v>
      </c>
      <c r="Z1399">
        <v>0</v>
      </c>
    </row>
    <row r="1400" spans="1:26" x14ac:dyDescent="0.25">
      <c r="A1400">
        <v>2018</v>
      </c>
      <c r="B1400" t="s">
        <v>1060</v>
      </c>
      <c r="C1400">
        <v>59</v>
      </c>
      <c r="D1400">
        <v>21</v>
      </c>
      <c r="E1400">
        <v>29</v>
      </c>
      <c r="F1400">
        <v>36</v>
      </c>
      <c r="G1400">
        <v>17</v>
      </c>
      <c r="H1400">
        <v>14</v>
      </c>
      <c r="I1400">
        <v>18</v>
      </c>
      <c r="J1400">
        <v>16</v>
      </c>
      <c r="K1400">
        <v>0</v>
      </c>
      <c r="L1400">
        <v>0</v>
      </c>
      <c r="M1400">
        <v>0</v>
      </c>
      <c r="N1400">
        <v>0</v>
      </c>
      <c r="O1400">
        <v>59</v>
      </c>
      <c r="P1400">
        <v>21</v>
      </c>
      <c r="Q1400">
        <v>29</v>
      </c>
      <c r="R1400">
        <v>3</v>
      </c>
      <c r="S1400">
        <v>9</v>
      </c>
      <c r="T1400">
        <v>8</v>
      </c>
      <c r="U1400">
        <v>19</v>
      </c>
      <c r="V1400">
        <v>13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2019</v>
      </c>
      <c r="B1401" t="s">
        <v>1061</v>
      </c>
      <c r="C1401">
        <v>87</v>
      </c>
      <c r="D1401">
        <v>87</v>
      </c>
      <c r="E1401">
        <v>75</v>
      </c>
      <c r="F1401">
        <v>92</v>
      </c>
      <c r="G1401">
        <v>87</v>
      </c>
      <c r="H1401">
        <v>75</v>
      </c>
      <c r="I1401">
        <v>75</v>
      </c>
      <c r="J1401">
        <v>68</v>
      </c>
      <c r="K1401">
        <v>0</v>
      </c>
      <c r="L1401">
        <v>0</v>
      </c>
      <c r="M1401">
        <v>0</v>
      </c>
      <c r="N1401">
        <v>0</v>
      </c>
      <c r="O1401">
        <v>168</v>
      </c>
      <c r="P1401">
        <v>88</v>
      </c>
      <c r="Q1401">
        <v>101</v>
      </c>
      <c r="R1401">
        <v>79</v>
      </c>
      <c r="S1401">
        <v>129</v>
      </c>
      <c r="T1401">
        <v>73</v>
      </c>
      <c r="U1401">
        <v>88</v>
      </c>
      <c r="V1401">
        <v>100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2020</v>
      </c>
      <c r="B1402" t="s">
        <v>1062</v>
      </c>
      <c r="C1402">
        <v>43</v>
      </c>
      <c r="D1402">
        <v>21</v>
      </c>
      <c r="E1402">
        <v>18</v>
      </c>
      <c r="F1402">
        <v>45</v>
      </c>
      <c r="G1402">
        <v>43</v>
      </c>
      <c r="H1402">
        <v>37</v>
      </c>
      <c r="I1402">
        <v>31</v>
      </c>
      <c r="J1402">
        <v>41</v>
      </c>
      <c r="K1402">
        <v>0</v>
      </c>
      <c r="L1402">
        <v>0</v>
      </c>
      <c r="M1402">
        <v>0</v>
      </c>
      <c r="N1402">
        <v>0</v>
      </c>
      <c r="O1402">
        <v>52</v>
      </c>
      <c r="P1402">
        <v>43</v>
      </c>
      <c r="Q1402">
        <v>44</v>
      </c>
      <c r="R1402">
        <v>56</v>
      </c>
      <c r="S1402">
        <v>45</v>
      </c>
      <c r="T1402">
        <v>55</v>
      </c>
      <c r="U1402">
        <v>45</v>
      </c>
      <c r="V1402">
        <v>30</v>
      </c>
      <c r="W1402">
        <v>0</v>
      </c>
      <c r="X1402">
        <v>0</v>
      </c>
      <c r="Y1402">
        <v>0</v>
      </c>
      <c r="Z1402">
        <v>0</v>
      </c>
    </row>
    <row r="1403" spans="1:26" x14ac:dyDescent="0.25">
      <c r="A1403">
        <v>2021</v>
      </c>
      <c r="B1403" t="s">
        <v>1063</v>
      </c>
      <c r="C1403">
        <v>63</v>
      </c>
      <c r="D1403">
        <v>63</v>
      </c>
      <c r="E1403">
        <v>54</v>
      </c>
      <c r="F1403">
        <v>52</v>
      </c>
      <c r="G1403">
        <v>42</v>
      </c>
      <c r="H1403">
        <v>30</v>
      </c>
      <c r="I1403">
        <v>46</v>
      </c>
      <c r="J1403">
        <v>60</v>
      </c>
      <c r="K1403">
        <v>63</v>
      </c>
      <c r="L1403">
        <v>66</v>
      </c>
      <c r="M1403">
        <v>57</v>
      </c>
      <c r="N1403">
        <v>63</v>
      </c>
      <c r="O1403">
        <v>50</v>
      </c>
      <c r="P1403">
        <v>27</v>
      </c>
      <c r="Q1403">
        <v>53</v>
      </c>
      <c r="R1403">
        <v>28</v>
      </c>
      <c r="S1403">
        <v>13</v>
      </c>
      <c r="T1403">
        <v>12</v>
      </c>
      <c r="U1403">
        <v>25</v>
      </c>
      <c r="V1403">
        <v>17</v>
      </c>
      <c r="W1403">
        <v>0</v>
      </c>
      <c r="X1403">
        <v>0</v>
      </c>
      <c r="Y1403">
        <v>0</v>
      </c>
      <c r="Z1403">
        <v>0</v>
      </c>
    </row>
    <row r="1404" spans="1:26" x14ac:dyDescent="0.25">
      <c r="A1404">
        <v>2022</v>
      </c>
      <c r="B1404" t="s">
        <v>1064</v>
      </c>
      <c r="C1404">
        <v>21</v>
      </c>
      <c r="D1404">
        <v>21</v>
      </c>
      <c r="E1404">
        <v>18</v>
      </c>
      <c r="F1404">
        <v>22</v>
      </c>
      <c r="G1404">
        <v>21</v>
      </c>
      <c r="H1404">
        <v>18</v>
      </c>
      <c r="I1404">
        <v>22</v>
      </c>
      <c r="J1404">
        <v>20</v>
      </c>
      <c r="K1404">
        <v>21</v>
      </c>
      <c r="L1404">
        <v>22</v>
      </c>
      <c r="M1404">
        <v>19</v>
      </c>
      <c r="N1404">
        <v>21</v>
      </c>
      <c r="O1404">
        <v>34</v>
      </c>
      <c r="P1404">
        <v>31</v>
      </c>
      <c r="Q1404">
        <v>56</v>
      </c>
      <c r="R1404">
        <v>7</v>
      </c>
      <c r="S1404">
        <v>31</v>
      </c>
      <c r="T1404">
        <v>25</v>
      </c>
      <c r="U1404">
        <v>19</v>
      </c>
      <c r="V1404">
        <v>6</v>
      </c>
      <c r="W1404">
        <v>0</v>
      </c>
      <c r="X1404">
        <v>0</v>
      </c>
      <c r="Y1404">
        <v>0</v>
      </c>
      <c r="Z1404">
        <v>0</v>
      </c>
    </row>
    <row r="1405" spans="1:26" x14ac:dyDescent="0.25">
      <c r="A1405">
        <v>2023</v>
      </c>
      <c r="B1405" t="s">
        <v>1065</v>
      </c>
      <c r="C1405">
        <v>1889</v>
      </c>
      <c r="D1405">
        <v>1889</v>
      </c>
      <c r="E1405">
        <v>1619</v>
      </c>
      <c r="F1405">
        <v>1799</v>
      </c>
      <c r="G1405">
        <v>1641</v>
      </c>
      <c r="H1405">
        <v>1513</v>
      </c>
      <c r="I1405">
        <v>1734</v>
      </c>
      <c r="J1405">
        <v>1555</v>
      </c>
      <c r="K1405">
        <v>0</v>
      </c>
      <c r="L1405">
        <v>0</v>
      </c>
      <c r="M1405">
        <v>0</v>
      </c>
      <c r="N1405">
        <v>0</v>
      </c>
      <c r="O1405">
        <v>1899</v>
      </c>
      <c r="P1405">
        <v>1623</v>
      </c>
      <c r="Q1405">
        <v>1776</v>
      </c>
      <c r="R1405">
        <v>1357</v>
      </c>
      <c r="S1405">
        <v>1516</v>
      </c>
      <c r="T1405">
        <v>1573</v>
      </c>
      <c r="U1405">
        <v>2022</v>
      </c>
      <c r="V1405">
        <v>1564</v>
      </c>
      <c r="W1405">
        <v>0</v>
      </c>
      <c r="X1405">
        <v>0</v>
      </c>
      <c r="Y1405">
        <v>0</v>
      </c>
      <c r="Z1405">
        <v>0</v>
      </c>
    </row>
    <row r="1406" spans="1:26" x14ac:dyDescent="0.25">
      <c r="A1406">
        <v>2024</v>
      </c>
      <c r="B1406" t="s">
        <v>1066</v>
      </c>
      <c r="C1406">
        <v>474</v>
      </c>
      <c r="D1406">
        <v>272</v>
      </c>
      <c r="E1406">
        <v>295</v>
      </c>
      <c r="F1406">
        <v>361</v>
      </c>
      <c r="G1406">
        <v>345</v>
      </c>
      <c r="H1406">
        <v>295</v>
      </c>
      <c r="I1406">
        <v>291</v>
      </c>
      <c r="J1406">
        <v>283</v>
      </c>
      <c r="K1406">
        <v>0</v>
      </c>
      <c r="L1406">
        <v>0</v>
      </c>
      <c r="M1406">
        <v>0</v>
      </c>
      <c r="N1406">
        <v>0</v>
      </c>
      <c r="O1406">
        <v>444</v>
      </c>
      <c r="P1406">
        <v>267</v>
      </c>
      <c r="Q1406">
        <v>344</v>
      </c>
      <c r="R1406">
        <v>286</v>
      </c>
      <c r="S1406">
        <v>312</v>
      </c>
      <c r="T1406">
        <v>365</v>
      </c>
      <c r="U1406">
        <v>351</v>
      </c>
      <c r="V1406">
        <v>321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2025</v>
      </c>
      <c r="B1407" t="s">
        <v>589</v>
      </c>
      <c r="C1407">
        <v>9</v>
      </c>
      <c r="D1407">
        <v>9</v>
      </c>
      <c r="E1407">
        <v>9</v>
      </c>
      <c r="F1407">
        <v>9</v>
      </c>
      <c r="G1407">
        <v>9</v>
      </c>
      <c r="H1407">
        <v>9</v>
      </c>
      <c r="I1407">
        <v>9</v>
      </c>
      <c r="J1407">
        <v>9</v>
      </c>
      <c r="K1407">
        <v>0</v>
      </c>
      <c r="L1407">
        <v>0</v>
      </c>
      <c r="M1407">
        <v>0</v>
      </c>
      <c r="N1407">
        <v>0</v>
      </c>
      <c r="O1407">
        <v>16</v>
      </c>
      <c r="P1407">
        <v>15</v>
      </c>
      <c r="Q1407">
        <v>9</v>
      </c>
      <c r="R1407">
        <v>13</v>
      </c>
      <c r="S1407">
        <v>11</v>
      </c>
      <c r="T1407">
        <v>15</v>
      </c>
      <c r="U1407">
        <v>12</v>
      </c>
      <c r="V1407">
        <v>16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2026</v>
      </c>
      <c r="B1408" t="s">
        <v>591</v>
      </c>
      <c r="C1408">
        <v>145</v>
      </c>
      <c r="D1408">
        <v>145</v>
      </c>
      <c r="E1408">
        <v>497</v>
      </c>
      <c r="F1408">
        <v>607</v>
      </c>
      <c r="G1408">
        <v>580</v>
      </c>
      <c r="H1408">
        <v>497</v>
      </c>
      <c r="I1408">
        <v>607</v>
      </c>
      <c r="J1408">
        <v>414</v>
      </c>
      <c r="K1408">
        <v>0</v>
      </c>
      <c r="L1408">
        <v>0</v>
      </c>
      <c r="M1408">
        <v>0</v>
      </c>
      <c r="N1408">
        <v>0</v>
      </c>
      <c r="O1408">
        <v>115</v>
      </c>
      <c r="P1408">
        <v>135</v>
      </c>
      <c r="Q1408">
        <v>460</v>
      </c>
      <c r="R1408">
        <v>440</v>
      </c>
      <c r="S1408">
        <v>492</v>
      </c>
      <c r="T1408">
        <v>570</v>
      </c>
      <c r="U1408">
        <v>731</v>
      </c>
      <c r="V1408">
        <v>414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2027</v>
      </c>
      <c r="B1409" t="s">
        <v>755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2028</v>
      </c>
      <c r="B1410" t="s">
        <v>631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2029</v>
      </c>
      <c r="B1411" t="s">
        <v>998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</row>
    <row r="1412" spans="1:26" x14ac:dyDescent="0.25">
      <c r="A1412">
        <v>2030</v>
      </c>
      <c r="B1412" t="s">
        <v>999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2031</v>
      </c>
      <c r="B1413" t="s">
        <v>1034</v>
      </c>
      <c r="C1413">
        <v>40</v>
      </c>
      <c r="D1413">
        <v>40</v>
      </c>
      <c r="E1413">
        <v>40</v>
      </c>
      <c r="F1413">
        <v>40</v>
      </c>
      <c r="G1413">
        <v>40</v>
      </c>
      <c r="H1413">
        <v>40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36</v>
      </c>
      <c r="P1413">
        <v>22</v>
      </c>
      <c r="Q1413">
        <v>12</v>
      </c>
      <c r="R1413">
        <v>13</v>
      </c>
      <c r="S1413">
        <v>14</v>
      </c>
      <c r="T1413">
        <v>18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2032</v>
      </c>
      <c r="B1414" t="s">
        <v>1035</v>
      </c>
      <c r="C1414">
        <v>7</v>
      </c>
      <c r="D1414">
        <v>7</v>
      </c>
      <c r="E1414">
        <v>7</v>
      </c>
      <c r="F1414">
        <v>7</v>
      </c>
      <c r="G1414">
        <v>7</v>
      </c>
      <c r="H1414">
        <v>7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7</v>
      </c>
      <c r="P1414">
        <v>6</v>
      </c>
      <c r="Q1414">
        <v>0</v>
      </c>
      <c r="R1414">
        <v>0</v>
      </c>
      <c r="S1414">
        <v>1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2033</v>
      </c>
      <c r="B1415" t="s">
        <v>1036</v>
      </c>
      <c r="C1415">
        <v>1</v>
      </c>
      <c r="D1415">
        <v>1</v>
      </c>
      <c r="E1415">
        <v>1</v>
      </c>
      <c r="F1415">
        <v>1</v>
      </c>
      <c r="G1415">
        <v>1</v>
      </c>
      <c r="H1415">
        <v>1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1</v>
      </c>
      <c r="P1415">
        <v>3</v>
      </c>
      <c r="Q1415">
        <v>1</v>
      </c>
      <c r="R1415">
        <v>4</v>
      </c>
      <c r="S1415">
        <v>3</v>
      </c>
      <c r="T1415">
        <v>3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2034</v>
      </c>
      <c r="B1416" t="s">
        <v>1037</v>
      </c>
      <c r="C1416">
        <v>21</v>
      </c>
      <c r="D1416">
        <v>11</v>
      </c>
      <c r="E1416">
        <v>18</v>
      </c>
      <c r="F1416">
        <v>45</v>
      </c>
      <c r="G1416">
        <v>43</v>
      </c>
      <c r="H1416">
        <v>18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26</v>
      </c>
      <c r="P1416">
        <v>16</v>
      </c>
      <c r="Q1416">
        <v>44</v>
      </c>
      <c r="R1416">
        <v>56</v>
      </c>
      <c r="S1416">
        <v>45</v>
      </c>
      <c r="T1416">
        <v>18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2035</v>
      </c>
      <c r="B1417" t="s">
        <v>589</v>
      </c>
      <c r="C1417">
        <v>4</v>
      </c>
      <c r="D1417">
        <v>4</v>
      </c>
      <c r="E1417">
        <v>4</v>
      </c>
      <c r="F1417">
        <v>4</v>
      </c>
      <c r="G1417">
        <v>4</v>
      </c>
      <c r="H1417">
        <v>4</v>
      </c>
      <c r="I1417">
        <v>4</v>
      </c>
      <c r="J1417">
        <v>4</v>
      </c>
      <c r="K1417">
        <v>4</v>
      </c>
      <c r="L1417">
        <v>4</v>
      </c>
      <c r="M1417">
        <v>4</v>
      </c>
      <c r="N1417">
        <v>4</v>
      </c>
      <c r="O1417">
        <v>5</v>
      </c>
      <c r="P1417">
        <v>6</v>
      </c>
      <c r="Q1417">
        <v>2</v>
      </c>
      <c r="R1417">
        <v>2</v>
      </c>
      <c r="S1417">
        <v>2</v>
      </c>
      <c r="T1417">
        <v>2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</row>
    <row r="1418" spans="1:26" x14ac:dyDescent="0.25">
      <c r="A1418">
        <v>2036</v>
      </c>
      <c r="B1418" t="s">
        <v>591</v>
      </c>
      <c r="C1418">
        <v>107</v>
      </c>
      <c r="D1418">
        <v>107</v>
      </c>
      <c r="E1418">
        <v>184</v>
      </c>
      <c r="F1418">
        <v>225</v>
      </c>
      <c r="G1418">
        <v>215</v>
      </c>
      <c r="H1418">
        <v>92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82</v>
      </c>
      <c r="P1418">
        <v>95</v>
      </c>
      <c r="Q1418">
        <v>245</v>
      </c>
      <c r="R1418">
        <v>248</v>
      </c>
      <c r="S1418">
        <v>232</v>
      </c>
      <c r="T1418">
        <v>115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2037</v>
      </c>
      <c r="B1419" t="s">
        <v>755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2038</v>
      </c>
      <c r="B1420" t="s">
        <v>755</v>
      </c>
      <c r="C1420">
        <v>1650</v>
      </c>
      <c r="D1420">
        <v>1650</v>
      </c>
      <c r="E1420">
        <v>1650</v>
      </c>
      <c r="F1420">
        <v>1650</v>
      </c>
      <c r="G1420">
        <v>1650</v>
      </c>
      <c r="H1420">
        <v>1650</v>
      </c>
      <c r="I1420">
        <v>1650</v>
      </c>
      <c r="J1420">
        <v>1650</v>
      </c>
      <c r="K1420">
        <v>1650</v>
      </c>
      <c r="L1420">
        <v>1650</v>
      </c>
      <c r="M1420">
        <v>1650</v>
      </c>
      <c r="N1420">
        <v>1650</v>
      </c>
      <c r="O1420">
        <v>654</v>
      </c>
      <c r="P1420">
        <v>0</v>
      </c>
      <c r="Q1420">
        <v>0</v>
      </c>
      <c r="R1420">
        <v>838</v>
      </c>
      <c r="S1420">
        <v>199</v>
      </c>
      <c r="T1420">
        <v>135</v>
      </c>
      <c r="U1420">
        <v>125</v>
      </c>
      <c r="V1420">
        <v>120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2039</v>
      </c>
      <c r="B1421" t="s">
        <v>755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133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2040</v>
      </c>
      <c r="B1422" t="s">
        <v>631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</row>
    <row r="1423" spans="1:26" x14ac:dyDescent="0.25">
      <c r="A1423">
        <v>2041</v>
      </c>
      <c r="B1423" t="s">
        <v>631</v>
      </c>
      <c r="C1423">
        <v>105</v>
      </c>
      <c r="D1423">
        <v>105</v>
      </c>
      <c r="E1423">
        <v>2041</v>
      </c>
      <c r="F1423">
        <v>2041</v>
      </c>
      <c r="G1423">
        <v>2041</v>
      </c>
      <c r="H1423">
        <v>2041</v>
      </c>
      <c r="I1423">
        <v>2133</v>
      </c>
      <c r="J1423">
        <v>2133</v>
      </c>
      <c r="K1423">
        <v>2248</v>
      </c>
      <c r="L1423">
        <v>0</v>
      </c>
      <c r="M1423">
        <v>0</v>
      </c>
      <c r="N1423">
        <v>0</v>
      </c>
      <c r="O1423">
        <v>0</v>
      </c>
      <c r="P1423">
        <v>400</v>
      </c>
      <c r="Q1423">
        <v>1341</v>
      </c>
      <c r="R1423">
        <v>747</v>
      </c>
      <c r="S1423">
        <v>409</v>
      </c>
      <c r="T1423">
        <v>321</v>
      </c>
      <c r="U1423">
        <v>0</v>
      </c>
      <c r="V1423">
        <v>151</v>
      </c>
      <c r="W1423">
        <v>846</v>
      </c>
      <c r="X1423">
        <v>0</v>
      </c>
      <c r="Y1423">
        <v>0</v>
      </c>
      <c r="Z1423">
        <v>0</v>
      </c>
    </row>
    <row r="1424" spans="1:26" x14ac:dyDescent="0.25">
      <c r="A1424">
        <v>2042</v>
      </c>
      <c r="B1424" t="s">
        <v>631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141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</row>
    <row r="1425" spans="1:26" x14ac:dyDescent="0.25">
      <c r="A1425">
        <v>2043</v>
      </c>
      <c r="B1425" t="s">
        <v>998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2044</v>
      </c>
      <c r="B1426" t="s">
        <v>998</v>
      </c>
      <c r="C1426">
        <v>10000</v>
      </c>
      <c r="D1426">
        <v>10000</v>
      </c>
      <c r="E1426">
        <v>10000</v>
      </c>
      <c r="F1426">
        <v>10000</v>
      </c>
      <c r="G1426">
        <v>10000</v>
      </c>
      <c r="H1426">
        <v>10000</v>
      </c>
      <c r="I1426">
        <v>10000</v>
      </c>
      <c r="J1426">
        <v>10000</v>
      </c>
      <c r="K1426">
        <v>10000</v>
      </c>
      <c r="L1426">
        <v>10000</v>
      </c>
      <c r="M1426">
        <v>10000</v>
      </c>
      <c r="N1426">
        <v>10000</v>
      </c>
      <c r="O1426">
        <v>180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4155</v>
      </c>
      <c r="V1426">
        <v>-85</v>
      </c>
      <c r="W1426">
        <v>364</v>
      </c>
      <c r="X1426">
        <v>0</v>
      </c>
      <c r="Y1426">
        <v>0</v>
      </c>
      <c r="Z1426">
        <v>0</v>
      </c>
    </row>
    <row r="1427" spans="1:26" x14ac:dyDescent="0.25">
      <c r="A1427">
        <v>2045</v>
      </c>
      <c r="B1427" t="s">
        <v>998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210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2046</v>
      </c>
      <c r="B1428" t="s">
        <v>999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</row>
    <row r="1429" spans="1:26" x14ac:dyDescent="0.25">
      <c r="A1429">
        <v>2047</v>
      </c>
      <c r="B1429" t="s">
        <v>999</v>
      </c>
      <c r="C1429">
        <v>10000</v>
      </c>
      <c r="D1429">
        <v>10000</v>
      </c>
      <c r="E1429">
        <v>10000</v>
      </c>
      <c r="F1429">
        <v>10000</v>
      </c>
      <c r="G1429">
        <v>10000</v>
      </c>
      <c r="H1429">
        <v>10000</v>
      </c>
      <c r="I1429">
        <v>10000</v>
      </c>
      <c r="J1429">
        <v>10000</v>
      </c>
      <c r="K1429">
        <v>10000</v>
      </c>
      <c r="L1429">
        <v>10000</v>
      </c>
      <c r="M1429">
        <v>10000</v>
      </c>
      <c r="N1429">
        <v>10000</v>
      </c>
      <c r="O1429">
        <v>324</v>
      </c>
      <c r="P1429">
        <v>0</v>
      </c>
      <c r="Q1429">
        <v>0</v>
      </c>
      <c r="R1429">
        <v>909</v>
      </c>
      <c r="S1429">
        <v>408</v>
      </c>
      <c r="T1429">
        <v>422</v>
      </c>
      <c r="U1429">
        <v>4239</v>
      </c>
      <c r="V1429">
        <v>50</v>
      </c>
      <c r="W1429">
        <v>199</v>
      </c>
      <c r="X1429">
        <v>0</v>
      </c>
      <c r="Y1429">
        <v>0</v>
      </c>
      <c r="Z1429">
        <v>0</v>
      </c>
    </row>
    <row r="1430" spans="1:26" x14ac:dyDescent="0.25">
      <c r="A1430">
        <v>2048</v>
      </c>
      <c r="B1430" t="s">
        <v>999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2049</v>
      </c>
      <c r="B1431" t="s">
        <v>1068</v>
      </c>
      <c r="C1431">
        <v>31153</v>
      </c>
      <c r="D1431">
        <v>48954</v>
      </c>
      <c r="E1431">
        <v>44502</v>
      </c>
      <c r="F1431">
        <v>31153</v>
      </c>
      <c r="G1431">
        <v>44502</v>
      </c>
      <c r="H1431">
        <v>31153</v>
      </c>
      <c r="I1431">
        <v>35602</v>
      </c>
      <c r="J1431">
        <v>35602</v>
      </c>
      <c r="K1431">
        <v>44502</v>
      </c>
      <c r="L1431">
        <v>35602</v>
      </c>
      <c r="M1431">
        <v>31153</v>
      </c>
      <c r="N1431">
        <v>31153</v>
      </c>
      <c r="O1431">
        <v>4461</v>
      </c>
      <c r="P1431">
        <v>27137</v>
      </c>
      <c r="Q1431">
        <v>41947</v>
      </c>
      <c r="R1431">
        <v>92042</v>
      </c>
      <c r="S1431">
        <v>8205</v>
      </c>
      <c r="T1431">
        <v>9396</v>
      </c>
      <c r="U1431">
        <v>163793</v>
      </c>
      <c r="V1431">
        <v>71660</v>
      </c>
      <c r="W1431">
        <v>3506</v>
      </c>
      <c r="X1431">
        <v>0</v>
      </c>
      <c r="Y1431">
        <v>0</v>
      </c>
      <c r="Z1431">
        <v>0</v>
      </c>
    </row>
    <row r="1432" spans="1:26" x14ac:dyDescent="0.25">
      <c r="A1432">
        <v>2050</v>
      </c>
      <c r="B1432" t="s">
        <v>589</v>
      </c>
      <c r="C1432">
        <v>4</v>
      </c>
      <c r="D1432">
        <v>4</v>
      </c>
      <c r="E1432">
        <v>4</v>
      </c>
      <c r="F1432">
        <v>4</v>
      </c>
      <c r="G1432">
        <v>4</v>
      </c>
      <c r="H1432">
        <v>4</v>
      </c>
      <c r="I1432">
        <v>4</v>
      </c>
      <c r="J1432">
        <v>4</v>
      </c>
      <c r="K1432">
        <v>4</v>
      </c>
      <c r="L1432">
        <v>4</v>
      </c>
      <c r="M1432">
        <v>4</v>
      </c>
      <c r="N1432">
        <v>4</v>
      </c>
      <c r="O1432">
        <v>5</v>
      </c>
      <c r="P1432">
        <v>3</v>
      </c>
      <c r="Q1432">
        <v>2</v>
      </c>
      <c r="R1432">
        <v>2</v>
      </c>
      <c r="S1432">
        <v>2</v>
      </c>
      <c r="T1432">
        <v>2</v>
      </c>
      <c r="U1432">
        <v>2</v>
      </c>
      <c r="V1432">
        <v>2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2051</v>
      </c>
      <c r="B1433" t="s">
        <v>591</v>
      </c>
      <c r="C1433">
        <v>107</v>
      </c>
      <c r="D1433">
        <v>107</v>
      </c>
      <c r="E1433">
        <v>184</v>
      </c>
      <c r="F1433">
        <v>225</v>
      </c>
      <c r="G1433">
        <v>215</v>
      </c>
      <c r="H1433">
        <v>92</v>
      </c>
      <c r="I1433">
        <v>155</v>
      </c>
      <c r="J1433">
        <v>160</v>
      </c>
      <c r="K1433">
        <v>0</v>
      </c>
      <c r="L1433">
        <v>0</v>
      </c>
      <c r="M1433">
        <v>0</v>
      </c>
      <c r="N1433">
        <v>0</v>
      </c>
      <c r="O1433">
        <v>69</v>
      </c>
      <c r="P1433">
        <v>116</v>
      </c>
      <c r="Q1433">
        <v>245</v>
      </c>
      <c r="R1433">
        <v>248</v>
      </c>
      <c r="S1433">
        <v>232</v>
      </c>
      <c r="T1433">
        <v>106</v>
      </c>
      <c r="U1433">
        <v>178</v>
      </c>
      <c r="V1433">
        <v>161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2052</v>
      </c>
      <c r="B1434" t="s">
        <v>1034</v>
      </c>
      <c r="C1434">
        <v>40</v>
      </c>
      <c r="D1434">
        <v>40</v>
      </c>
      <c r="E1434">
        <v>40</v>
      </c>
      <c r="F1434">
        <v>40</v>
      </c>
      <c r="G1434">
        <v>40</v>
      </c>
      <c r="H1434">
        <v>40</v>
      </c>
      <c r="I1434">
        <v>40</v>
      </c>
      <c r="J1434">
        <v>40</v>
      </c>
      <c r="K1434">
        <v>0</v>
      </c>
      <c r="L1434">
        <v>0</v>
      </c>
      <c r="M1434">
        <v>0</v>
      </c>
      <c r="N1434">
        <v>0</v>
      </c>
      <c r="O1434">
        <v>36</v>
      </c>
      <c r="P1434">
        <v>22</v>
      </c>
      <c r="Q1434">
        <v>12</v>
      </c>
      <c r="R1434">
        <v>13</v>
      </c>
      <c r="S1434">
        <v>14</v>
      </c>
      <c r="T1434">
        <v>18</v>
      </c>
      <c r="U1434">
        <v>12</v>
      </c>
      <c r="V1434">
        <v>11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2053</v>
      </c>
      <c r="B1435" t="s">
        <v>1035</v>
      </c>
      <c r="C1435">
        <v>7</v>
      </c>
      <c r="D1435">
        <v>7</v>
      </c>
      <c r="E1435">
        <v>7</v>
      </c>
      <c r="F1435">
        <v>7</v>
      </c>
      <c r="G1435">
        <v>7</v>
      </c>
      <c r="H1435">
        <v>7</v>
      </c>
      <c r="I1435">
        <v>7</v>
      </c>
      <c r="J1435">
        <v>7</v>
      </c>
      <c r="K1435">
        <v>0</v>
      </c>
      <c r="L1435">
        <v>0</v>
      </c>
      <c r="M1435">
        <v>0</v>
      </c>
      <c r="N1435">
        <v>0</v>
      </c>
      <c r="O1435">
        <v>7</v>
      </c>
      <c r="P1435">
        <v>6</v>
      </c>
      <c r="Q1435">
        <v>0</v>
      </c>
      <c r="R1435">
        <v>0</v>
      </c>
      <c r="S1435">
        <v>1</v>
      </c>
      <c r="T1435">
        <v>0</v>
      </c>
      <c r="U1435">
        <v>1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2054</v>
      </c>
      <c r="B1436" t="s">
        <v>1036</v>
      </c>
      <c r="C1436">
        <v>1</v>
      </c>
      <c r="D1436">
        <v>1</v>
      </c>
      <c r="E1436">
        <v>1</v>
      </c>
      <c r="F1436">
        <v>1</v>
      </c>
      <c r="G1436">
        <v>1</v>
      </c>
      <c r="H1436">
        <v>1</v>
      </c>
      <c r="I1436">
        <v>1</v>
      </c>
      <c r="J1436">
        <v>1</v>
      </c>
      <c r="K1436">
        <v>0</v>
      </c>
      <c r="L1436">
        <v>0</v>
      </c>
      <c r="M1436">
        <v>0</v>
      </c>
      <c r="N1436">
        <v>0</v>
      </c>
      <c r="O1436">
        <v>1</v>
      </c>
      <c r="P1436">
        <v>3</v>
      </c>
      <c r="Q1436">
        <v>1</v>
      </c>
      <c r="R1436">
        <v>4</v>
      </c>
      <c r="S1436">
        <v>3</v>
      </c>
      <c r="T1436">
        <v>3</v>
      </c>
      <c r="U1436">
        <v>3</v>
      </c>
      <c r="V1436">
        <v>2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2055</v>
      </c>
      <c r="B1437" t="s">
        <v>1037</v>
      </c>
      <c r="C1437">
        <v>21</v>
      </c>
      <c r="D1437">
        <v>11</v>
      </c>
      <c r="E1437">
        <v>18</v>
      </c>
      <c r="F1437">
        <v>45</v>
      </c>
      <c r="G1437">
        <v>43</v>
      </c>
      <c r="H1437">
        <v>18</v>
      </c>
      <c r="I1437">
        <v>31</v>
      </c>
      <c r="J1437">
        <v>20</v>
      </c>
      <c r="K1437">
        <v>0</v>
      </c>
      <c r="L1437">
        <v>0</v>
      </c>
      <c r="M1437">
        <v>0</v>
      </c>
      <c r="N1437">
        <v>0</v>
      </c>
      <c r="O1437">
        <v>25</v>
      </c>
      <c r="P1437">
        <v>25</v>
      </c>
      <c r="Q1437">
        <v>44</v>
      </c>
      <c r="R1437">
        <v>56</v>
      </c>
      <c r="S1437">
        <v>45</v>
      </c>
      <c r="T1437">
        <v>28</v>
      </c>
      <c r="U1437">
        <v>45</v>
      </c>
      <c r="V1437">
        <v>22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2056</v>
      </c>
      <c r="B1438" t="s">
        <v>1069</v>
      </c>
      <c r="C1438">
        <v>-3921</v>
      </c>
      <c r="D1438">
        <v>-3806</v>
      </c>
      <c r="E1438">
        <v>-3480</v>
      </c>
      <c r="F1438">
        <v>-3392</v>
      </c>
      <c r="G1438">
        <v>-3473</v>
      </c>
      <c r="H1438">
        <v>-3403</v>
      </c>
      <c r="I1438">
        <v>-3422</v>
      </c>
      <c r="J1438">
        <v>-3432</v>
      </c>
      <c r="K1438">
        <v>-3478</v>
      </c>
      <c r="L1438">
        <v>-3426</v>
      </c>
      <c r="M1438">
        <v>-3405</v>
      </c>
      <c r="N1438">
        <v>-3402</v>
      </c>
      <c r="O1438">
        <v>-3319</v>
      </c>
      <c r="P1438">
        <v>-2549</v>
      </c>
      <c r="Q1438">
        <v>-3265</v>
      </c>
      <c r="R1438">
        <v>-3281</v>
      </c>
      <c r="S1438">
        <v>-2534</v>
      </c>
      <c r="T1438">
        <v>-3277</v>
      </c>
      <c r="U1438">
        <v>-3272</v>
      </c>
      <c r="V1438">
        <v>-3150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2057</v>
      </c>
      <c r="B1439" t="s">
        <v>1070</v>
      </c>
      <c r="C1439">
        <v>16062</v>
      </c>
      <c r="D1439">
        <v>15491</v>
      </c>
      <c r="E1439">
        <v>15527</v>
      </c>
      <c r="F1439">
        <v>15368</v>
      </c>
      <c r="G1439">
        <v>9401</v>
      </c>
      <c r="H1439">
        <v>15371</v>
      </c>
      <c r="I1439">
        <v>15534</v>
      </c>
      <c r="J1439">
        <v>15448</v>
      </c>
      <c r="K1439">
        <v>15574</v>
      </c>
      <c r="L1439">
        <v>15313</v>
      </c>
      <c r="M1439">
        <v>15243</v>
      </c>
      <c r="N1439">
        <v>15355</v>
      </c>
      <c r="O1439">
        <v>14191</v>
      </c>
      <c r="P1439">
        <v>14954</v>
      </c>
      <c r="Q1439">
        <v>14795</v>
      </c>
      <c r="R1439">
        <v>14434</v>
      </c>
      <c r="S1439">
        <v>14020</v>
      </c>
      <c r="T1439">
        <v>14677</v>
      </c>
      <c r="U1439">
        <v>14795</v>
      </c>
      <c r="V1439">
        <v>7368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2058</v>
      </c>
      <c r="B1440" t="s">
        <v>1071</v>
      </c>
      <c r="C1440">
        <v>44</v>
      </c>
      <c r="D1440">
        <v>46</v>
      </c>
      <c r="E1440">
        <v>60</v>
      </c>
      <c r="F1440">
        <v>77</v>
      </c>
      <c r="G1440">
        <v>54</v>
      </c>
      <c r="H1440">
        <v>75</v>
      </c>
      <c r="I1440">
        <v>277</v>
      </c>
      <c r="J1440">
        <v>60</v>
      </c>
      <c r="K1440">
        <v>30</v>
      </c>
      <c r="L1440">
        <v>35</v>
      </c>
      <c r="M1440">
        <v>40</v>
      </c>
      <c r="N1440">
        <v>45</v>
      </c>
      <c r="O1440">
        <v>44</v>
      </c>
      <c r="P1440">
        <v>46</v>
      </c>
      <c r="Q1440">
        <v>60</v>
      </c>
      <c r="R1440">
        <v>77</v>
      </c>
      <c r="S1440">
        <v>54</v>
      </c>
      <c r="T1440">
        <v>75</v>
      </c>
      <c r="U1440">
        <v>277</v>
      </c>
      <c r="V1440">
        <v>60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2059</v>
      </c>
      <c r="B1441" t="s">
        <v>1072</v>
      </c>
      <c r="C1441">
        <v>71</v>
      </c>
      <c r="D1441">
        <v>86</v>
      </c>
      <c r="E1441">
        <v>83</v>
      </c>
      <c r="F1441">
        <v>59</v>
      </c>
      <c r="G1441">
        <v>89</v>
      </c>
      <c r="H1441">
        <v>34</v>
      </c>
      <c r="I1441">
        <v>733</v>
      </c>
      <c r="J1441">
        <v>60</v>
      </c>
      <c r="K1441">
        <v>30</v>
      </c>
      <c r="L1441">
        <v>35</v>
      </c>
      <c r="M1441">
        <v>40</v>
      </c>
      <c r="N1441">
        <v>45</v>
      </c>
      <c r="O1441">
        <v>71</v>
      </c>
      <c r="P1441">
        <v>86</v>
      </c>
      <c r="Q1441">
        <v>83</v>
      </c>
      <c r="R1441">
        <v>59</v>
      </c>
      <c r="S1441">
        <v>89</v>
      </c>
      <c r="T1441">
        <v>34</v>
      </c>
      <c r="U1441">
        <v>733</v>
      </c>
      <c r="V1441">
        <v>60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2060</v>
      </c>
      <c r="B1442" t="s">
        <v>1073</v>
      </c>
      <c r="C1442">
        <v>3</v>
      </c>
      <c r="D1442">
        <v>1</v>
      </c>
      <c r="E1442">
        <v>1</v>
      </c>
      <c r="F1442">
        <v>3</v>
      </c>
      <c r="G1442">
        <v>1</v>
      </c>
      <c r="H1442">
        <v>2</v>
      </c>
      <c r="I1442">
        <v>0</v>
      </c>
      <c r="J1442">
        <v>1</v>
      </c>
      <c r="K1442">
        <v>0</v>
      </c>
      <c r="L1442">
        <v>0</v>
      </c>
      <c r="M1442">
        <v>0</v>
      </c>
      <c r="N1442">
        <v>0</v>
      </c>
      <c r="O1442">
        <v>3</v>
      </c>
      <c r="P1442">
        <v>1</v>
      </c>
      <c r="Q1442">
        <v>1</v>
      </c>
      <c r="R1442">
        <v>3</v>
      </c>
      <c r="S1442">
        <v>1</v>
      </c>
      <c r="T1442">
        <v>2</v>
      </c>
      <c r="U1442">
        <v>0</v>
      </c>
      <c r="V1442">
        <v>1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2061</v>
      </c>
      <c r="B1443" t="s">
        <v>1074</v>
      </c>
      <c r="C1443">
        <v>14168</v>
      </c>
      <c r="D1443">
        <v>14168</v>
      </c>
      <c r="E1443">
        <v>14168</v>
      </c>
      <c r="F1443">
        <v>14168</v>
      </c>
      <c r="G1443">
        <v>14167</v>
      </c>
      <c r="H1443">
        <v>14167</v>
      </c>
      <c r="I1443">
        <v>14167</v>
      </c>
      <c r="J1443">
        <v>3088</v>
      </c>
      <c r="K1443">
        <v>2694</v>
      </c>
      <c r="L1443">
        <v>2284</v>
      </c>
      <c r="M1443">
        <v>1983</v>
      </c>
      <c r="N1443">
        <v>1485</v>
      </c>
      <c r="O1443">
        <v>14216</v>
      </c>
      <c r="P1443">
        <v>13584</v>
      </c>
      <c r="Q1443">
        <v>13146</v>
      </c>
      <c r="R1443">
        <v>9850</v>
      </c>
      <c r="S1443">
        <v>14167</v>
      </c>
      <c r="T1443">
        <v>14167</v>
      </c>
      <c r="U1443">
        <v>14167</v>
      </c>
      <c r="V1443">
        <v>3092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2062</v>
      </c>
      <c r="B1444" t="s">
        <v>1075</v>
      </c>
      <c r="C1444">
        <v>9346</v>
      </c>
      <c r="D1444">
        <v>14686</v>
      </c>
      <c r="E1444">
        <v>13351</v>
      </c>
      <c r="F1444">
        <v>9346</v>
      </c>
      <c r="G1444">
        <v>13351</v>
      </c>
      <c r="H1444">
        <v>9346</v>
      </c>
      <c r="I1444">
        <v>10681</v>
      </c>
      <c r="J1444">
        <v>10681</v>
      </c>
      <c r="K1444">
        <v>13351</v>
      </c>
      <c r="L1444">
        <v>0</v>
      </c>
      <c r="M1444">
        <v>0</v>
      </c>
      <c r="N1444">
        <v>0</v>
      </c>
      <c r="O1444">
        <v>1489</v>
      </c>
      <c r="P1444">
        <v>6885</v>
      </c>
      <c r="Q1444">
        <v>329</v>
      </c>
      <c r="R1444">
        <v>17119</v>
      </c>
      <c r="S1444">
        <v>1066</v>
      </c>
      <c r="T1444">
        <v>6460</v>
      </c>
      <c r="U1444">
        <v>2463</v>
      </c>
      <c r="V1444">
        <v>33513</v>
      </c>
      <c r="W1444">
        <v>583</v>
      </c>
      <c r="X1444">
        <v>0</v>
      </c>
      <c r="Y1444">
        <v>0</v>
      </c>
      <c r="Z1444">
        <v>0</v>
      </c>
    </row>
    <row r="1445" spans="1:26" x14ac:dyDescent="0.25">
      <c r="A1445">
        <v>2063</v>
      </c>
      <c r="B1445" t="s">
        <v>1076</v>
      </c>
      <c r="C1445">
        <v>1246</v>
      </c>
      <c r="D1445">
        <v>1958</v>
      </c>
      <c r="E1445">
        <v>1780</v>
      </c>
      <c r="F1445">
        <v>1246</v>
      </c>
      <c r="G1445">
        <v>1780</v>
      </c>
      <c r="H1445">
        <v>1246</v>
      </c>
      <c r="I1445">
        <v>1424</v>
      </c>
      <c r="J1445">
        <v>1424</v>
      </c>
      <c r="K1445">
        <v>1780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2064</v>
      </c>
      <c r="B1446" t="s">
        <v>1077</v>
      </c>
      <c r="C1446">
        <v>12461</v>
      </c>
      <c r="D1446">
        <v>19582</v>
      </c>
      <c r="E1446">
        <v>17801</v>
      </c>
      <c r="F1446">
        <v>12461</v>
      </c>
      <c r="G1446">
        <v>17801</v>
      </c>
      <c r="H1446">
        <v>12461</v>
      </c>
      <c r="I1446">
        <v>14241</v>
      </c>
      <c r="J1446">
        <v>14241</v>
      </c>
      <c r="K1446">
        <v>17801</v>
      </c>
      <c r="L1446">
        <v>0</v>
      </c>
      <c r="M1446">
        <v>0</v>
      </c>
      <c r="N1446">
        <v>0</v>
      </c>
      <c r="O1446">
        <v>2322</v>
      </c>
      <c r="P1446">
        <v>19320</v>
      </c>
      <c r="Q1446">
        <v>40020</v>
      </c>
      <c r="R1446">
        <v>70290</v>
      </c>
      <c r="S1446">
        <v>1290</v>
      </c>
      <c r="T1446">
        <v>1290</v>
      </c>
      <c r="U1446">
        <v>153737</v>
      </c>
      <c r="V1446">
        <v>37188</v>
      </c>
      <c r="W1446">
        <v>1764</v>
      </c>
      <c r="X1446">
        <v>0</v>
      </c>
      <c r="Y1446">
        <v>0</v>
      </c>
      <c r="Z1446">
        <v>0</v>
      </c>
    </row>
    <row r="1447" spans="1:26" x14ac:dyDescent="0.25">
      <c r="A1447">
        <v>2065</v>
      </c>
      <c r="B1447" t="s">
        <v>1078</v>
      </c>
      <c r="C1447">
        <v>1558</v>
      </c>
      <c r="D1447">
        <v>2448</v>
      </c>
      <c r="E1447">
        <v>2225</v>
      </c>
      <c r="F1447">
        <v>1558</v>
      </c>
      <c r="G1447">
        <v>2225</v>
      </c>
      <c r="H1447">
        <v>1558</v>
      </c>
      <c r="I1447">
        <v>1780</v>
      </c>
      <c r="J1447">
        <v>1780</v>
      </c>
      <c r="K1447">
        <v>2225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1024</v>
      </c>
      <c r="S1447">
        <v>4681</v>
      </c>
      <c r="T1447">
        <v>0</v>
      </c>
      <c r="U1447">
        <v>2077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2066</v>
      </c>
      <c r="B1448" t="s">
        <v>1079</v>
      </c>
      <c r="C1448">
        <v>3427</v>
      </c>
      <c r="D1448">
        <v>5385</v>
      </c>
      <c r="E1448">
        <v>4895</v>
      </c>
      <c r="F1448">
        <v>3427</v>
      </c>
      <c r="G1448">
        <v>4895</v>
      </c>
      <c r="H1448">
        <v>3427</v>
      </c>
      <c r="I1448">
        <v>3916</v>
      </c>
      <c r="J1448">
        <v>3916</v>
      </c>
      <c r="K1448">
        <v>4895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2902</v>
      </c>
      <c r="S1448">
        <v>0</v>
      </c>
      <c r="T1448">
        <v>952</v>
      </c>
      <c r="U1448">
        <v>195</v>
      </c>
      <c r="V1448">
        <v>0</v>
      </c>
      <c r="W1448">
        <v>0</v>
      </c>
      <c r="X1448">
        <v>0</v>
      </c>
      <c r="Y1448">
        <v>0</v>
      </c>
      <c r="Z1448">
        <v>0</v>
      </c>
    </row>
    <row r="1449" spans="1:26" x14ac:dyDescent="0.25">
      <c r="A1449">
        <v>2067</v>
      </c>
      <c r="B1449" t="s">
        <v>1080</v>
      </c>
      <c r="C1449">
        <v>0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650</v>
      </c>
      <c r="P1449">
        <v>933</v>
      </c>
      <c r="Q1449">
        <v>1598</v>
      </c>
      <c r="R1449">
        <v>706</v>
      </c>
      <c r="S1449">
        <v>789</v>
      </c>
      <c r="T1449">
        <v>694</v>
      </c>
      <c r="U1449">
        <v>1440</v>
      </c>
      <c r="V1449">
        <v>959</v>
      </c>
      <c r="W1449">
        <v>1159</v>
      </c>
      <c r="X1449">
        <v>0</v>
      </c>
      <c r="Y1449">
        <v>0</v>
      </c>
      <c r="Z1449">
        <v>0</v>
      </c>
    </row>
    <row r="1450" spans="1:26" x14ac:dyDescent="0.25">
      <c r="A1450">
        <v>2068</v>
      </c>
      <c r="B1450" t="s">
        <v>1081</v>
      </c>
      <c r="C1450">
        <v>3115</v>
      </c>
      <c r="D1450">
        <v>4895</v>
      </c>
      <c r="E1450">
        <v>4450</v>
      </c>
      <c r="F1450">
        <v>3115</v>
      </c>
      <c r="G1450">
        <v>4450</v>
      </c>
      <c r="H1450">
        <v>3115</v>
      </c>
      <c r="I1450">
        <v>3560</v>
      </c>
      <c r="J1450">
        <v>3560</v>
      </c>
      <c r="K1450">
        <v>4450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380</v>
      </c>
      <c r="T1450">
        <v>0</v>
      </c>
      <c r="U1450">
        <v>3880</v>
      </c>
      <c r="V1450">
        <v>0</v>
      </c>
      <c r="W1450">
        <v>0</v>
      </c>
      <c r="X1450">
        <v>0</v>
      </c>
      <c r="Y1450">
        <v>0</v>
      </c>
      <c r="Z1450">
        <v>0</v>
      </c>
    </row>
    <row r="1451" spans="1:26" x14ac:dyDescent="0.25">
      <c r="A1451">
        <v>2069</v>
      </c>
      <c r="B1451" t="s">
        <v>1084</v>
      </c>
      <c r="C1451">
        <v>196204</v>
      </c>
      <c r="D1451">
        <v>211852</v>
      </c>
      <c r="E1451">
        <v>216575</v>
      </c>
      <c r="F1451">
        <v>205181</v>
      </c>
      <c r="G1451">
        <v>214440</v>
      </c>
      <c r="H1451">
        <v>211817</v>
      </c>
      <c r="I1451">
        <v>220740</v>
      </c>
      <c r="J1451">
        <v>224405</v>
      </c>
      <c r="K1451">
        <v>240403</v>
      </c>
      <c r="L1451">
        <v>0</v>
      </c>
      <c r="M1451">
        <v>0</v>
      </c>
      <c r="N1451">
        <v>0</v>
      </c>
      <c r="O1451">
        <v>216575</v>
      </c>
      <c r="P1451">
        <v>186457</v>
      </c>
      <c r="Q1451">
        <v>200018</v>
      </c>
      <c r="R1451">
        <v>304760</v>
      </c>
      <c r="S1451">
        <v>124450</v>
      </c>
      <c r="T1451">
        <v>165493</v>
      </c>
      <c r="U1451">
        <v>339167</v>
      </c>
      <c r="V1451">
        <v>238272</v>
      </c>
      <c r="W1451">
        <v>159812</v>
      </c>
      <c r="X1451">
        <v>0</v>
      </c>
      <c r="Y1451">
        <v>0</v>
      </c>
      <c r="Z1451">
        <v>0</v>
      </c>
    </row>
    <row r="1452" spans="1:26" x14ac:dyDescent="0.25">
      <c r="A1452">
        <v>2070</v>
      </c>
      <c r="B1452" t="s">
        <v>589</v>
      </c>
      <c r="C1452">
        <v>0</v>
      </c>
      <c r="D1452">
        <v>0</v>
      </c>
      <c r="E1452">
        <v>0</v>
      </c>
      <c r="F1452">
        <v>4</v>
      </c>
      <c r="G1452">
        <v>4</v>
      </c>
      <c r="H1452">
        <v>4</v>
      </c>
      <c r="I1452">
        <v>4</v>
      </c>
      <c r="J1452">
        <v>4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6</v>
      </c>
      <c r="S1452">
        <v>4</v>
      </c>
      <c r="T1452">
        <v>5</v>
      </c>
      <c r="U1452">
        <v>3</v>
      </c>
      <c r="V1452">
        <v>2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2071</v>
      </c>
      <c r="B1453" t="s">
        <v>591</v>
      </c>
      <c r="C1453">
        <v>0</v>
      </c>
      <c r="D1453">
        <v>0</v>
      </c>
      <c r="E1453">
        <v>0</v>
      </c>
      <c r="F1453">
        <v>136</v>
      </c>
      <c r="G1453">
        <v>130</v>
      </c>
      <c r="H1453">
        <v>111</v>
      </c>
      <c r="I1453">
        <v>136</v>
      </c>
      <c r="J1453">
        <v>123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38</v>
      </c>
      <c r="S1453">
        <v>80</v>
      </c>
      <c r="T1453">
        <v>59</v>
      </c>
      <c r="U1453">
        <v>138</v>
      </c>
      <c r="V1453">
        <v>154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2072</v>
      </c>
      <c r="B1454" t="s">
        <v>1034</v>
      </c>
      <c r="C1454">
        <v>0</v>
      </c>
      <c r="D1454">
        <v>0</v>
      </c>
      <c r="E1454">
        <v>0</v>
      </c>
      <c r="F1454">
        <v>40</v>
      </c>
      <c r="G1454">
        <v>40</v>
      </c>
      <c r="H1454">
        <v>40</v>
      </c>
      <c r="I1454">
        <v>40</v>
      </c>
      <c r="J1454">
        <v>40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11</v>
      </c>
      <c r="S1454">
        <v>30</v>
      </c>
      <c r="T1454">
        <v>31</v>
      </c>
      <c r="U1454">
        <v>16</v>
      </c>
      <c r="V1454">
        <v>17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2073</v>
      </c>
      <c r="B1455" t="s">
        <v>1035</v>
      </c>
      <c r="C1455">
        <v>0</v>
      </c>
      <c r="D1455">
        <v>0</v>
      </c>
      <c r="E1455">
        <v>0</v>
      </c>
      <c r="F1455">
        <v>12</v>
      </c>
      <c r="G1455">
        <v>12</v>
      </c>
      <c r="H1455">
        <v>12</v>
      </c>
      <c r="I1455">
        <v>12</v>
      </c>
      <c r="J1455">
        <v>12</v>
      </c>
      <c r="K1455">
        <v>12</v>
      </c>
      <c r="L1455">
        <v>12</v>
      </c>
      <c r="M1455">
        <v>12</v>
      </c>
      <c r="N1455">
        <v>12</v>
      </c>
      <c r="O1455">
        <v>0</v>
      </c>
      <c r="P1455">
        <v>0</v>
      </c>
      <c r="Q1455">
        <v>0</v>
      </c>
      <c r="R1455">
        <v>1</v>
      </c>
      <c r="S1455">
        <v>6</v>
      </c>
      <c r="T1455">
        <v>1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2074</v>
      </c>
      <c r="B1456" t="s">
        <v>1036</v>
      </c>
      <c r="C1456">
        <v>0</v>
      </c>
      <c r="D1456">
        <v>0</v>
      </c>
      <c r="E1456">
        <v>0</v>
      </c>
      <c r="F1456">
        <v>4</v>
      </c>
      <c r="G1456">
        <v>2</v>
      </c>
      <c r="H1456">
        <v>2</v>
      </c>
      <c r="I1456">
        <v>2</v>
      </c>
      <c r="J1456">
        <v>2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2</v>
      </c>
      <c r="S1456">
        <v>2</v>
      </c>
      <c r="T1456">
        <v>0</v>
      </c>
      <c r="U1456">
        <v>7</v>
      </c>
      <c r="V1456">
        <v>7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2075</v>
      </c>
      <c r="B1457" t="s">
        <v>1037</v>
      </c>
      <c r="C1457">
        <v>0</v>
      </c>
      <c r="D1457">
        <v>0</v>
      </c>
      <c r="E1457">
        <v>0</v>
      </c>
      <c r="F1457">
        <v>36</v>
      </c>
      <c r="G1457">
        <v>17</v>
      </c>
      <c r="H1457">
        <v>14</v>
      </c>
      <c r="I1457">
        <v>18</v>
      </c>
      <c r="J1457">
        <v>16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3</v>
      </c>
      <c r="S1457">
        <v>9</v>
      </c>
      <c r="T1457">
        <v>8</v>
      </c>
      <c r="U1457">
        <v>19</v>
      </c>
      <c r="V1457">
        <v>11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2076</v>
      </c>
      <c r="B1458" t="s">
        <v>755</v>
      </c>
      <c r="C1458">
        <v>1650</v>
      </c>
      <c r="D1458">
        <v>1650</v>
      </c>
      <c r="E1458">
        <v>1650</v>
      </c>
      <c r="F1458">
        <v>1650</v>
      </c>
      <c r="G1458">
        <v>1650</v>
      </c>
      <c r="H1458">
        <v>1650</v>
      </c>
      <c r="I1458">
        <v>1650</v>
      </c>
      <c r="J1458">
        <v>1650</v>
      </c>
      <c r="K1458">
        <v>1650</v>
      </c>
      <c r="L1458">
        <v>1650</v>
      </c>
      <c r="M1458">
        <v>1650</v>
      </c>
      <c r="N1458">
        <v>1650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40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</row>
    <row r="1459" spans="1:26" x14ac:dyDescent="0.25">
      <c r="A1459">
        <v>2077</v>
      </c>
      <c r="B1459" t="s">
        <v>755</v>
      </c>
      <c r="C1459">
        <v>1650</v>
      </c>
      <c r="D1459">
        <v>1650</v>
      </c>
      <c r="E1459">
        <v>1650</v>
      </c>
      <c r="F1459">
        <v>1650</v>
      </c>
      <c r="G1459">
        <v>1650</v>
      </c>
      <c r="H1459">
        <v>1650</v>
      </c>
      <c r="I1459">
        <v>1650</v>
      </c>
      <c r="J1459">
        <v>1650</v>
      </c>
      <c r="K1459">
        <v>1650</v>
      </c>
      <c r="L1459">
        <v>1650</v>
      </c>
      <c r="M1459">
        <v>1650</v>
      </c>
      <c r="N1459">
        <v>1650</v>
      </c>
      <c r="O1459">
        <v>0</v>
      </c>
      <c r="P1459">
        <v>0</v>
      </c>
      <c r="Q1459">
        <v>0</v>
      </c>
      <c r="R1459">
        <v>0</v>
      </c>
      <c r="S1459">
        <v>170</v>
      </c>
      <c r="T1459">
        <v>460</v>
      </c>
      <c r="U1459">
        <v>240</v>
      </c>
      <c r="V1459">
        <v>0</v>
      </c>
      <c r="W1459">
        <v>0</v>
      </c>
      <c r="X1459">
        <v>0</v>
      </c>
      <c r="Y1459">
        <v>0</v>
      </c>
      <c r="Z1459">
        <v>0</v>
      </c>
    </row>
    <row r="1460" spans="1:26" x14ac:dyDescent="0.25">
      <c r="A1460">
        <v>2078</v>
      </c>
      <c r="B1460" t="s">
        <v>755</v>
      </c>
      <c r="C1460">
        <v>1650</v>
      </c>
      <c r="D1460">
        <v>1650</v>
      </c>
      <c r="E1460">
        <v>1650</v>
      </c>
      <c r="F1460">
        <v>1650</v>
      </c>
      <c r="G1460">
        <v>1650</v>
      </c>
      <c r="H1460">
        <v>1650</v>
      </c>
      <c r="I1460">
        <v>1650</v>
      </c>
      <c r="J1460">
        <v>1650</v>
      </c>
      <c r="K1460">
        <v>1650</v>
      </c>
      <c r="L1460">
        <v>1650</v>
      </c>
      <c r="M1460">
        <v>1650</v>
      </c>
      <c r="N1460">
        <v>1650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804</v>
      </c>
      <c r="V1460">
        <v>595</v>
      </c>
      <c r="W1460">
        <v>53</v>
      </c>
      <c r="X1460">
        <v>0</v>
      </c>
      <c r="Y1460">
        <v>0</v>
      </c>
      <c r="Z1460">
        <v>0</v>
      </c>
    </row>
    <row r="1461" spans="1:26" x14ac:dyDescent="0.25">
      <c r="A1461">
        <v>2079</v>
      </c>
      <c r="B1461" t="s">
        <v>755</v>
      </c>
      <c r="C1461">
        <v>1650</v>
      </c>
      <c r="D1461">
        <v>1650</v>
      </c>
      <c r="E1461">
        <v>1650</v>
      </c>
      <c r="F1461">
        <v>1650</v>
      </c>
      <c r="G1461">
        <v>1650</v>
      </c>
      <c r="H1461">
        <v>1650</v>
      </c>
      <c r="I1461">
        <v>1650</v>
      </c>
      <c r="J1461">
        <v>1650</v>
      </c>
      <c r="K1461">
        <v>1650</v>
      </c>
      <c r="L1461">
        <v>1650</v>
      </c>
      <c r="M1461">
        <v>1650</v>
      </c>
      <c r="N1461">
        <v>1650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420</v>
      </c>
      <c r="U1461">
        <v>1674</v>
      </c>
      <c r="V1461">
        <v>1477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2080</v>
      </c>
      <c r="B1462" t="s">
        <v>755</v>
      </c>
      <c r="C1462">
        <v>1450</v>
      </c>
      <c r="D1462">
        <v>1450</v>
      </c>
      <c r="E1462">
        <v>1450</v>
      </c>
      <c r="F1462">
        <v>1450</v>
      </c>
      <c r="G1462">
        <v>1450</v>
      </c>
      <c r="H1462">
        <v>1450</v>
      </c>
      <c r="I1462">
        <v>1450</v>
      </c>
      <c r="J1462">
        <v>1450</v>
      </c>
      <c r="K1462">
        <v>1450</v>
      </c>
      <c r="L1462">
        <v>1450</v>
      </c>
      <c r="M1462">
        <v>1450</v>
      </c>
      <c r="N1462">
        <v>1450</v>
      </c>
      <c r="O1462">
        <v>0</v>
      </c>
      <c r="P1462">
        <v>0</v>
      </c>
      <c r="Q1462">
        <v>0</v>
      </c>
      <c r="R1462">
        <v>0</v>
      </c>
      <c r="S1462">
        <v>115</v>
      </c>
      <c r="T1462">
        <v>336</v>
      </c>
      <c r="U1462">
        <v>831</v>
      </c>
      <c r="V1462">
        <v>790</v>
      </c>
      <c r="W1462">
        <v>0</v>
      </c>
      <c r="X1462">
        <v>0</v>
      </c>
      <c r="Y1462">
        <v>0</v>
      </c>
      <c r="Z1462">
        <v>0</v>
      </c>
    </row>
    <row r="1463" spans="1:26" x14ac:dyDescent="0.25">
      <c r="A1463">
        <v>2081</v>
      </c>
      <c r="B1463" t="s">
        <v>631</v>
      </c>
      <c r="C1463">
        <v>0</v>
      </c>
      <c r="D1463">
        <v>0</v>
      </c>
      <c r="E1463">
        <v>0</v>
      </c>
      <c r="F1463">
        <v>0</v>
      </c>
      <c r="G1463">
        <v>734</v>
      </c>
      <c r="H1463">
        <v>734</v>
      </c>
      <c r="I1463">
        <v>734</v>
      </c>
      <c r="J1463">
        <v>734</v>
      </c>
      <c r="K1463">
        <v>610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1365</v>
      </c>
      <c r="T1463">
        <v>333</v>
      </c>
      <c r="U1463">
        <v>120</v>
      </c>
      <c r="V1463">
        <v>0</v>
      </c>
      <c r="W1463">
        <v>600</v>
      </c>
      <c r="X1463">
        <v>0</v>
      </c>
      <c r="Y1463">
        <v>0</v>
      </c>
      <c r="Z1463">
        <v>0</v>
      </c>
    </row>
    <row r="1464" spans="1:26" x14ac:dyDescent="0.25">
      <c r="A1464">
        <v>2082</v>
      </c>
      <c r="B1464" t="s">
        <v>631</v>
      </c>
      <c r="C1464">
        <v>0</v>
      </c>
      <c r="D1464">
        <v>0</v>
      </c>
      <c r="E1464">
        <v>0</v>
      </c>
      <c r="F1464">
        <v>0</v>
      </c>
      <c r="G1464">
        <v>2</v>
      </c>
      <c r="H1464">
        <v>2</v>
      </c>
      <c r="I1464">
        <v>2</v>
      </c>
      <c r="J1464">
        <v>2</v>
      </c>
      <c r="K1464">
        <v>319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463</v>
      </c>
      <c r="V1464">
        <v>195</v>
      </c>
      <c r="W1464">
        <v>0</v>
      </c>
      <c r="X1464">
        <v>0</v>
      </c>
      <c r="Y1464">
        <v>0</v>
      </c>
      <c r="Z1464">
        <v>0</v>
      </c>
    </row>
    <row r="1465" spans="1:26" x14ac:dyDescent="0.25">
      <c r="A1465">
        <v>2083</v>
      </c>
      <c r="B1465" t="s">
        <v>631</v>
      </c>
      <c r="C1465">
        <v>0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408</v>
      </c>
      <c r="K1465">
        <v>408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110</v>
      </c>
      <c r="V1465">
        <v>362</v>
      </c>
      <c r="W1465">
        <v>0</v>
      </c>
      <c r="X1465">
        <v>0</v>
      </c>
      <c r="Y1465">
        <v>0</v>
      </c>
      <c r="Z1465">
        <v>0</v>
      </c>
    </row>
    <row r="1466" spans="1:26" x14ac:dyDescent="0.25">
      <c r="A1466">
        <v>2084</v>
      </c>
      <c r="B1466" t="s">
        <v>631</v>
      </c>
      <c r="C1466">
        <v>0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726</v>
      </c>
      <c r="K1466">
        <v>726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50</v>
      </c>
      <c r="U1466">
        <v>883</v>
      </c>
      <c r="V1466">
        <v>349</v>
      </c>
      <c r="W1466">
        <v>410</v>
      </c>
      <c r="X1466">
        <v>0</v>
      </c>
      <c r="Y1466">
        <v>0</v>
      </c>
      <c r="Z1466">
        <v>0</v>
      </c>
    </row>
    <row r="1467" spans="1:26" x14ac:dyDescent="0.25">
      <c r="A1467">
        <v>2085</v>
      </c>
      <c r="B1467" t="s">
        <v>631</v>
      </c>
      <c r="C1467">
        <v>0</v>
      </c>
      <c r="D1467">
        <v>0</v>
      </c>
      <c r="E1467">
        <v>0</v>
      </c>
      <c r="F1467">
        <v>0</v>
      </c>
      <c r="G1467">
        <v>1</v>
      </c>
      <c r="H1467">
        <v>1</v>
      </c>
      <c r="I1467">
        <v>1</v>
      </c>
      <c r="J1467">
        <v>1</v>
      </c>
      <c r="K1467">
        <v>296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38</v>
      </c>
      <c r="V1467">
        <v>350</v>
      </c>
      <c r="W1467">
        <v>0</v>
      </c>
      <c r="X1467">
        <v>0</v>
      </c>
      <c r="Y1467">
        <v>0</v>
      </c>
      <c r="Z1467">
        <v>0</v>
      </c>
    </row>
    <row r="1468" spans="1:26" x14ac:dyDescent="0.25">
      <c r="A1468">
        <v>2086</v>
      </c>
      <c r="B1468" t="s">
        <v>998</v>
      </c>
      <c r="C1468">
        <v>10000</v>
      </c>
      <c r="D1468">
        <v>10000</v>
      </c>
      <c r="E1468">
        <v>10000</v>
      </c>
      <c r="F1468">
        <v>10000</v>
      </c>
      <c r="G1468">
        <v>10000</v>
      </c>
      <c r="H1468">
        <v>10000</v>
      </c>
      <c r="I1468">
        <v>10000</v>
      </c>
      <c r="J1468">
        <v>10000</v>
      </c>
      <c r="K1468">
        <v>10000</v>
      </c>
      <c r="L1468">
        <v>10000</v>
      </c>
      <c r="M1468">
        <v>10000</v>
      </c>
      <c r="N1468">
        <v>10000</v>
      </c>
      <c r="O1468">
        <v>0</v>
      </c>
      <c r="P1468">
        <v>0</v>
      </c>
      <c r="Q1468">
        <v>0</v>
      </c>
      <c r="R1468">
        <v>0</v>
      </c>
      <c r="S1468">
        <v>686</v>
      </c>
      <c r="T1468">
        <v>0</v>
      </c>
      <c r="U1468">
        <v>10179</v>
      </c>
      <c r="V1468">
        <v>0</v>
      </c>
      <c r="W1468">
        <v>0</v>
      </c>
      <c r="X1468">
        <v>0</v>
      </c>
      <c r="Y1468">
        <v>0</v>
      </c>
      <c r="Z1468">
        <v>0</v>
      </c>
    </row>
    <row r="1469" spans="1:26" x14ac:dyDescent="0.25">
      <c r="A1469">
        <v>2087</v>
      </c>
      <c r="B1469" t="s">
        <v>998</v>
      </c>
      <c r="C1469">
        <v>10000</v>
      </c>
      <c r="D1469">
        <v>10000</v>
      </c>
      <c r="E1469">
        <v>10000</v>
      </c>
      <c r="F1469">
        <v>10000</v>
      </c>
      <c r="G1469">
        <v>10000</v>
      </c>
      <c r="H1469">
        <v>10000</v>
      </c>
      <c r="I1469">
        <v>10000</v>
      </c>
      <c r="J1469">
        <v>10000</v>
      </c>
      <c r="K1469">
        <v>10000</v>
      </c>
      <c r="L1469">
        <v>10000</v>
      </c>
      <c r="M1469">
        <v>10000</v>
      </c>
      <c r="N1469">
        <v>10000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5997</v>
      </c>
      <c r="V1469">
        <v>3281</v>
      </c>
      <c r="W1469">
        <v>1428</v>
      </c>
      <c r="X1469">
        <v>0</v>
      </c>
      <c r="Y1469">
        <v>0</v>
      </c>
      <c r="Z1469">
        <v>0</v>
      </c>
    </row>
    <row r="1470" spans="1:26" x14ac:dyDescent="0.25">
      <c r="A1470">
        <v>2088</v>
      </c>
      <c r="B1470" t="s">
        <v>998</v>
      </c>
      <c r="C1470">
        <v>10000</v>
      </c>
      <c r="D1470">
        <v>10000</v>
      </c>
      <c r="E1470">
        <v>10000</v>
      </c>
      <c r="F1470">
        <v>10000</v>
      </c>
      <c r="G1470">
        <v>10000</v>
      </c>
      <c r="H1470">
        <v>10000</v>
      </c>
      <c r="I1470">
        <v>10000</v>
      </c>
      <c r="J1470">
        <v>10000</v>
      </c>
      <c r="K1470">
        <v>10000</v>
      </c>
      <c r="L1470">
        <v>10000</v>
      </c>
      <c r="M1470">
        <v>10000</v>
      </c>
      <c r="N1470">
        <v>10000</v>
      </c>
      <c r="O1470">
        <v>0</v>
      </c>
      <c r="P1470">
        <v>0</v>
      </c>
      <c r="Q1470">
        <v>0</v>
      </c>
      <c r="R1470">
        <v>0</v>
      </c>
      <c r="S1470">
        <v>180</v>
      </c>
      <c r="T1470">
        <v>0</v>
      </c>
      <c r="U1470">
        <v>2865</v>
      </c>
      <c r="V1470">
        <v>0</v>
      </c>
      <c r="W1470">
        <v>0</v>
      </c>
      <c r="X1470">
        <v>0</v>
      </c>
      <c r="Y1470">
        <v>0</v>
      </c>
      <c r="Z1470">
        <v>0</v>
      </c>
    </row>
    <row r="1471" spans="1:26" x14ac:dyDescent="0.25">
      <c r="A1471">
        <v>2089</v>
      </c>
      <c r="B1471" t="s">
        <v>998</v>
      </c>
      <c r="C1471">
        <v>10000</v>
      </c>
      <c r="D1471">
        <v>10000</v>
      </c>
      <c r="E1471">
        <v>10000</v>
      </c>
      <c r="F1471">
        <v>10000</v>
      </c>
      <c r="G1471">
        <v>10000</v>
      </c>
      <c r="H1471">
        <v>10000</v>
      </c>
      <c r="I1471">
        <v>10000</v>
      </c>
      <c r="J1471">
        <v>10000</v>
      </c>
      <c r="K1471">
        <v>10000</v>
      </c>
      <c r="L1471">
        <v>10000</v>
      </c>
      <c r="M1471">
        <v>10000</v>
      </c>
      <c r="N1471">
        <v>10000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3806</v>
      </c>
      <c r="U1471">
        <v>16730</v>
      </c>
      <c r="V1471">
        <v>545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2090</v>
      </c>
      <c r="B1472" t="s">
        <v>998</v>
      </c>
      <c r="C1472">
        <v>8500</v>
      </c>
      <c r="D1472">
        <v>8500</v>
      </c>
      <c r="E1472">
        <v>8500</v>
      </c>
      <c r="F1472">
        <v>8500</v>
      </c>
      <c r="G1472">
        <v>8500</v>
      </c>
      <c r="H1472">
        <v>8500</v>
      </c>
      <c r="I1472">
        <v>8500</v>
      </c>
      <c r="J1472">
        <v>8500</v>
      </c>
      <c r="K1472">
        <v>8500</v>
      </c>
      <c r="L1472">
        <v>8500</v>
      </c>
      <c r="M1472">
        <v>8500</v>
      </c>
      <c r="N1472">
        <v>8500</v>
      </c>
      <c r="O1472">
        <v>0</v>
      </c>
      <c r="P1472">
        <v>0</v>
      </c>
      <c r="Q1472">
        <v>0</v>
      </c>
      <c r="R1472">
        <v>0</v>
      </c>
      <c r="S1472">
        <v>180</v>
      </c>
      <c r="T1472">
        <v>163</v>
      </c>
      <c r="U1472">
        <v>0</v>
      </c>
      <c r="V1472">
        <v>1665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2091</v>
      </c>
      <c r="B1473" t="s">
        <v>999</v>
      </c>
      <c r="C1473">
        <v>10000</v>
      </c>
      <c r="D1473">
        <v>10000</v>
      </c>
      <c r="E1473">
        <v>10000</v>
      </c>
      <c r="F1473">
        <v>10000</v>
      </c>
      <c r="G1473">
        <v>10000</v>
      </c>
      <c r="H1473">
        <v>10000</v>
      </c>
      <c r="I1473">
        <v>10000</v>
      </c>
      <c r="J1473">
        <v>10000</v>
      </c>
      <c r="K1473">
        <v>10000</v>
      </c>
      <c r="L1473">
        <v>10000</v>
      </c>
      <c r="M1473">
        <v>10000</v>
      </c>
      <c r="N1473">
        <v>10000</v>
      </c>
      <c r="O1473">
        <v>0</v>
      </c>
      <c r="P1473">
        <v>0</v>
      </c>
      <c r="Q1473">
        <v>0</v>
      </c>
      <c r="R1473">
        <v>0</v>
      </c>
      <c r="S1473">
        <v>972</v>
      </c>
      <c r="T1473">
        <v>0</v>
      </c>
      <c r="U1473">
        <v>3035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2092</v>
      </c>
      <c r="B1474" t="s">
        <v>999</v>
      </c>
      <c r="C1474">
        <v>10000</v>
      </c>
      <c r="D1474">
        <v>10000</v>
      </c>
      <c r="E1474">
        <v>10000</v>
      </c>
      <c r="F1474">
        <v>10000</v>
      </c>
      <c r="G1474">
        <v>10000</v>
      </c>
      <c r="H1474">
        <v>10000</v>
      </c>
      <c r="I1474">
        <v>10000</v>
      </c>
      <c r="J1474">
        <v>10000</v>
      </c>
      <c r="K1474">
        <v>10000</v>
      </c>
      <c r="L1474">
        <v>10000</v>
      </c>
      <c r="M1474">
        <v>10000</v>
      </c>
      <c r="N1474">
        <v>10000</v>
      </c>
      <c r="O1474">
        <v>0</v>
      </c>
      <c r="P1474">
        <v>0</v>
      </c>
      <c r="Q1474">
        <v>0</v>
      </c>
      <c r="R1474">
        <v>0</v>
      </c>
      <c r="S1474">
        <v>286</v>
      </c>
      <c r="T1474">
        <v>0</v>
      </c>
      <c r="U1474">
        <v>2802</v>
      </c>
      <c r="V1474">
        <v>50</v>
      </c>
      <c r="W1474">
        <v>0</v>
      </c>
      <c r="X1474">
        <v>0</v>
      </c>
      <c r="Y1474">
        <v>0</v>
      </c>
      <c r="Z1474">
        <v>0</v>
      </c>
    </row>
    <row r="1475" spans="1:26" x14ac:dyDescent="0.25">
      <c r="A1475">
        <v>2093</v>
      </c>
      <c r="B1475" t="s">
        <v>999</v>
      </c>
      <c r="C1475">
        <v>10000</v>
      </c>
      <c r="D1475">
        <v>10000</v>
      </c>
      <c r="E1475">
        <v>10000</v>
      </c>
      <c r="F1475">
        <v>10000</v>
      </c>
      <c r="G1475">
        <v>10000</v>
      </c>
      <c r="H1475">
        <v>10000</v>
      </c>
      <c r="I1475">
        <v>10000</v>
      </c>
      <c r="J1475">
        <v>10000</v>
      </c>
      <c r="K1475">
        <v>10000</v>
      </c>
      <c r="L1475">
        <v>10000</v>
      </c>
      <c r="M1475">
        <v>10000</v>
      </c>
      <c r="N1475">
        <v>10000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930</v>
      </c>
      <c r="V1475">
        <v>-630</v>
      </c>
      <c r="W1475">
        <v>630</v>
      </c>
      <c r="X1475">
        <v>0</v>
      </c>
      <c r="Y1475">
        <v>0</v>
      </c>
      <c r="Z1475">
        <v>0</v>
      </c>
    </row>
    <row r="1476" spans="1:26" x14ac:dyDescent="0.25">
      <c r="A1476">
        <v>2094</v>
      </c>
      <c r="B1476" t="s">
        <v>999</v>
      </c>
      <c r="C1476">
        <v>10000</v>
      </c>
      <c r="D1476">
        <v>10000</v>
      </c>
      <c r="E1476">
        <v>10000</v>
      </c>
      <c r="F1476">
        <v>10000</v>
      </c>
      <c r="G1476">
        <v>10000</v>
      </c>
      <c r="H1476">
        <v>10000</v>
      </c>
      <c r="I1476">
        <v>10000</v>
      </c>
      <c r="J1476">
        <v>10000</v>
      </c>
      <c r="K1476">
        <v>10000</v>
      </c>
      <c r="L1476">
        <v>10000</v>
      </c>
      <c r="M1476">
        <v>10000</v>
      </c>
      <c r="N1476">
        <v>10000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977</v>
      </c>
      <c r="U1476">
        <v>10049</v>
      </c>
      <c r="V1476">
        <v>6143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2095</v>
      </c>
      <c r="B1477" t="s">
        <v>999</v>
      </c>
      <c r="C1477">
        <v>8500</v>
      </c>
      <c r="D1477">
        <v>8500</v>
      </c>
      <c r="E1477">
        <v>8500</v>
      </c>
      <c r="F1477">
        <v>8500</v>
      </c>
      <c r="G1477">
        <v>8500</v>
      </c>
      <c r="H1477">
        <v>8500</v>
      </c>
      <c r="I1477">
        <v>8500</v>
      </c>
      <c r="J1477">
        <v>8500</v>
      </c>
      <c r="K1477">
        <v>8500</v>
      </c>
      <c r="L1477">
        <v>8500</v>
      </c>
      <c r="M1477">
        <v>8500</v>
      </c>
      <c r="N1477">
        <v>8500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190</v>
      </c>
      <c r="W1477">
        <v>500</v>
      </c>
      <c r="X1477">
        <v>0</v>
      </c>
      <c r="Y1477">
        <v>0</v>
      </c>
      <c r="Z1477">
        <v>0</v>
      </c>
    </row>
    <row r="1478" spans="1:26" x14ac:dyDescent="0.25">
      <c r="A1478">
        <v>2096</v>
      </c>
      <c r="B1478" t="s">
        <v>755</v>
      </c>
      <c r="C1478">
        <v>1650</v>
      </c>
      <c r="D1478">
        <v>1650</v>
      </c>
      <c r="E1478">
        <v>1650</v>
      </c>
      <c r="F1478">
        <v>1650</v>
      </c>
      <c r="G1478">
        <v>1650</v>
      </c>
      <c r="H1478">
        <v>1650</v>
      </c>
      <c r="I1478">
        <v>1650</v>
      </c>
      <c r="J1478">
        <v>1650</v>
      </c>
      <c r="K1478">
        <v>1650</v>
      </c>
      <c r="L1478">
        <v>1650</v>
      </c>
      <c r="M1478">
        <v>1650</v>
      </c>
      <c r="N1478">
        <v>1650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2097</v>
      </c>
      <c r="B1479" t="s">
        <v>631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2098</v>
      </c>
      <c r="B1480" t="s">
        <v>998</v>
      </c>
      <c r="C1480">
        <v>10000</v>
      </c>
      <c r="D1480">
        <v>10000</v>
      </c>
      <c r="E1480">
        <v>10000</v>
      </c>
      <c r="F1480">
        <v>10000</v>
      </c>
      <c r="G1480">
        <v>10000</v>
      </c>
      <c r="H1480">
        <v>10000</v>
      </c>
      <c r="I1480">
        <v>10000</v>
      </c>
      <c r="J1480">
        <v>10000</v>
      </c>
      <c r="K1480">
        <v>10000</v>
      </c>
      <c r="L1480">
        <v>10000</v>
      </c>
      <c r="M1480">
        <v>10000</v>
      </c>
      <c r="N1480">
        <v>10000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2099</v>
      </c>
      <c r="B1481" t="s">
        <v>999</v>
      </c>
      <c r="C1481">
        <v>10000</v>
      </c>
      <c r="D1481">
        <v>10000</v>
      </c>
      <c r="E1481">
        <v>10000</v>
      </c>
      <c r="F1481">
        <v>10000</v>
      </c>
      <c r="G1481">
        <v>10000</v>
      </c>
      <c r="H1481">
        <v>10000</v>
      </c>
      <c r="I1481">
        <v>10000</v>
      </c>
      <c r="J1481">
        <v>10000</v>
      </c>
      <c r="K1481">
        <v>10000</v>
      </c>
      <c r="L1481">
        <v>10000</v>
      </c>
      <c r="M1481">
        <v>10000</v>
      </c>
      <c r="N1481">
        <v>10000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2100</v>
      </c>
      <c r="B1482" t="s">
        <v>589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7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14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2101</v>
      </c>
      <c r="B1483" t="s">
        <v>591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121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84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2102</v>
      </c>
      <c r="B1484" t="s">
        <v>1034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50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42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2103</v>
      </c>
      <c r="B1485" t="s">
        <v>1035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12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10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2104</v>
      </c>
      <c r="B1486" t="s">
        <v>1036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3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7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2105</v>
      </c>
      <c r="B1487" t="s">
        <v>1037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20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7</v>
      </c>
      <c r="W1487">
        <v>0</v>
      </c>
      <c r="X1487">
        <v>0</v>
      </c>
      <c r="Y1487">
        <v>0</v>
      </c>
      <c r="Z1487">
        <v>0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U15" sqref="U15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8.85546875" customWidth="1"/>
    <col min="14" max="14" width="14.28515625" hidden="1" customWidth="1"/>
    <col min="15" max="15" width="13.28515625" hidden="1" customWidth="1"/>
    <col min="16" max="16" width="16.140625" hidden="1" customWidth="1"/>
    <col min="17" max="17" width="23.42578125" hidden="1" customWidth="1"/>
    <col min="18" max="18" width="21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1083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1082</v>
      </c>
      <c r="O1" t="str">
        <f>VLOOKUP(G2,N3:P14,2,FALSE)</f>
        <v>J</v>
      </c>
      <c r="P1" t="str">
        <f>VLOOKUP(G2,N3:P14,3,FALSE)</f>
        <v>V</v>
      </c>
      <c r="Q1" t="s">
        <v>1067</v>
      </c>
      <c r="R1">
        <v>2025</v>
      </c>
    </row>
    <row r="2" spans="1:20" ht="24" thickBot="1" x14ac:dyDescent="0.4">
      <c r="A2" s="4" t="s">
        <v>80</v>
      </c>
      <c r="E2" s="261" t="s">
        <v>573</v>
      </c>
      <c r="G2" s="4" t="s">
        <v>131</v>
      </c>
      <c r="I2" s="6">
        <v>12</v>
      </c>
      <c r="K2" s="5"/>
    </row>
    <row r="3" spans="1:20" ht="15.75" thickTop="1" x14ac:dyDescent="0.25">
      <c r="A3" s="270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1"/>
      <c r="B4" s="15" t="str">
        <f>"Ppto "&amp;$R$1</f>
        <v>Ppto 2025</v>
      </c>
      <c r="C4" s="16" t="str">
        <f>"Real "&amp;$R$1</f>
        <v>Real 2025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2025</v>
      </c>
      <c r="I4" s="16" t="str">
        <f>"Real "&amp; $R$1</f>
        <v>Real 2025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3157.7152600170502</v>
      </c>
      <c r="C5" s="25">
        <f ca="1">+C34+C62+C90+C118+C146+C174</f>
        <v>329</v>
      </c>
      <c r="D5" s="238">
        <f ca="1">IF(B5=0,"",1-((B5-C5)/ABS(B5)))</f>
        <v>0.10418925485961128</v>
      </c>
      <c r="E5" s="25">
        <f ca="1">+E34+E62+E90+E118+E146+E174</f>
        <v>3022</v>
      </c>
      <c r="F5" s="26">
        <f t="shared" ref="F5:F28" ca="1" si="0">IF(ISERROR(((C5-E5)/ABS(E5))-1),0,((C5-E5)/ABS(E5)))</f>
        <v>-0.89113170086035742</v>
      </c>
      <c r="G5" s="27">
        <f t="shared" ref="G5:I6" ca="1" si="1">+G34+G62+G90+G118+G146+G174</f>
        <v>0</v>
      </c>
      <c r="H5" s="23">
        <f t="shared" ca="1" si="1"/>
        <v>25265.984654731456</v>
      </c>
      <c r="I5" s="24">
        <f t="shared" ca="1" si="1"/>
        <v>17596</v>
      </c>
      <c r="J5" s="238">
        <f ca="1">IF(H5=0,"",1-((H5-I5)/ABS(H5)))</f>
        <v>0.69643040793602595</v>
      </c>
      <c r="K5" s="25">
        <f ca="1">+K34+K62+K90+K118+K146+K174</f>
        <v>17809</v>
      </c>
      <c r="L5" s="26">
        <f t="shared" ref="L5:L28" ca="1" si="2">IF(ISERROR(((I5-K5)/ABS(K5))-1),0,((I5-K5)/ABS(K5)))</f>
        <v>-1.1960244820034814E-2</v>
      </c>
      <c r="M5" s="28">
        <f ca="1">+M34+M62+M90+M118+M146+M174</f>
        <v>49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10183.157894736843</v>
      </c>
      <c r="C6" s="32">
        <f ca="1">+C35+C63+C91+C119+C147+C175</f>
        <v>7896</v>
      </c>
      <c r="D6" s="239">
        <f ca="1">IF(B6=0,"",1+((B6-C6)/ABS(B6)))</f>
        <v>1.2246020260492041</v>
      </c>
      <c r="E6" s="32">
        <f ca="1">+E35+E63+E91+E119+E147+E175</f>
        <v>3689</v>
      </c>
      <c r="F6" s="33">
        <f t="shared" ca="1" si="0"/>
        <v>1.1404174573055028</v>
      </c>
      <c r="G6" s="34">
        <f t="shared" ca="1" si="1"/>
        <v>0</v>
      </c>
      <c r="H6" s="30">
        <f t="shared" ca="1" si="1"/>
        <v>62524.608501118564</v>
      </c>
      <c r="I6" s="31">
        <f t="shared" ca="1" si="1"/>
        <v>44452</v>
      </c>
      <c r="J6" s="239">
        <f ca="1">IF(H6=0,"",1+((H6-I6)/ABS(H6)))</f>
        <v>1.2890479274379663</v>
      </c>
      <c r="K6" s="32">
        <f ca="1">+K35+K63+K91+K119+K147+K175</f>
        <v>17101</v>
      </c>
      <c r="L6" s="33">
        <f t="shared" ca="1" si="2"/>
        <v>1.5993801532074148</v>
      </c>
      <c r="M6" s="35">
        <f ca="1">+M35+M63+M91+M119+M147+M175</f>
        <v>97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-7025.4426347197932</v>
      </c>
      <c r="C7" s="38">
        <f ca="1">+C5-C6</f>
        <v>-7567</v>
      </c>
      <c r="D7" s="240">
        <f ca="1">IF(B7=0,"",1-((B7-C7)/ABS(B7)))</f>
        <v>0.92291484061035156</v>
      </c>
      <c r="E7" s="38">
        <f ca="1">+E5-E6</f>
        <v>-667</v>
      </c>
      <c r="F7" s="39">
        <f t="shared" ca="1" si="0"/>
        <v>-10.344827586206897</v>
      </c>
      <c r="G7" s="40">
        <f ca="1">+G5-G6</f>
        <v>0</v>
      </c>
      <c r="H7" s="37">
        <f ca="1">+H5-H6</f>
        <v>-37258.623846387112</v>
      </c>
      <c r="I7" s="38">
        <f ca="1">+I5-I6</f>
        <v>-26856</v>
      </c>
      <c r="J7" s="240">
        <f ca="1">IF(H7=0,"",1-((H7-I7)/ABS(H7)))</f>
        <v>1.2792004312686345</v>
      </c>
      <c r="K7" s="38">
        <f ca="1">+K5-K6</f>
        <v>708</v>
      </c>
      <c r="L7" s="39">
        <f t="shared" ca="1" si="2"/>
        <v>-38.932203389830505</v>
      </c>
      <c r="M7" s="41">
        <f ca="1">+M5-M6</f>
        <v>-48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1347.8260869565217</v>
      </c>
      <c r="C8" s="45">
        <f ca="1">+C37+C65+C93+C121+C149+C177</f>
        <v>461</v>
      </c>
      <c r="D8" s="241">
        <f t="shared" ref="D8" ca="1" si="3">IF(B8=0,"",1-((B8-C8)/ABS(B8)))</f>
        <v>0.34203225806451609</v>
      </c>
      <c r="E8" s="45">
        <f ca="1">+E37+E65+E93+E121+E149+E177</f>
        <v>88</v>
      </c>
      <c r="F8" s="46">
        <f t="shared" ca="1" si="0"/>
        <v>4.2386363636363633</v>
      </c>
      <c r="G8" s="47">
        <f t="shared" ref="G8:I9" ca="1" si="4">+G37+G65+G93+G121+G149+G177</f>
        <v>0</v>
      </c>
      <c r="H8" s="43">
        <f t="shared" ca="1" si="4"/>
        <v>10784.313725490196</v>
      </c>
      <c r="I8" s="44">
        <f t="shared" ca="1" si="4"/>
        <v>8324</v>
      </c>
      <c r="J8" s="241">
        <f t="shared" ref="J8" ca="1" si="5">IF(H8=0,"",1-((H8-I8)/ABS(H8)))</f>
        <v>0.7718618181818182</v>
      </c>
      <c r="K8" s="45">
        <f ca="1">+K37+K65+K93+K121+K149+K177</f>
        <v>3257</v>
      </c>
      <c r="L8" s="46">
        <f t="shared" ca="1" si="2"/>
        <v>1.5557261283389623</v>
      </c>
      <c r="M8" s="48">
        <f ca="1">+M37+M65+M93+M121+M149+M177</f>
        <v>26</v>
      </c>
      <c r="N8" s="259" t="s">
        <v>129</v>
      </c>
      <c r="O8" s="259" t="s">
        <v>135</v>
      </c>
      <c r="P8" s="259" t="s">
        <v>146</v>
      </c>
      <c r="T8" s="264">
        <f ca="1">+B8+B17+B20</f>
        <v>9289.0025575447562</v>
      </c>
    </row>
    <row r="9" spans="1:20" x14ac:dyDescent="0.25">
      <c r="A9" s="29" t="s">
        <v>123</v>
      </c>
      <c r="B9" s="31">
        <f ca="1">+B38+B66+B94+B122+B150+B178</f>
        <v>266.31578947368422</v>
      </c>
      <c r="C9" s="32">
        <f ca="1">+C38+C66+C94+C122+C150+C178</f>
        <v>282</v>
      </c>
      <c r="D9" s="239">
        <f ca="1">IF(B9=0,"",1+((B9-C9)/ABS(B9)))</f>
        <v>0.94110671936758894</v>
      </c>
      <c r="E9" s="32">
        <f ca="1">+E38+E66+E94+E122+E150+E178</f>
        <v>1148</v>
      </c>
      <c r="F9" s="33">
        <f t="shared" ca="1" si="0"/>
        <v>-0.75435540069686413</v>
      </c>
      <c r="G9" s="34">
        <f t="shared" ca="1" si="4"/>
        <v>0</v>
      </c>
      <c r="H9" s="30">
        <f t="shared" ca="1" si="4"/>
        <v>2263.9821029082773</v>
      </c>
      <c r="I9" s="31">
        <f ca="1">+I38+I66+I94+I122+I150+I178</f>
        <v>2879</v>
      </c>
      <c r="J9" s="239">
        <f ca="1">IF(H9=0,"",1+((H9-I9)/ABS(H9)))</f>
        <v>0.72834683794466404</v>
      </c>
      <c r="K9" s="32">
        <f ca="1">+K38+K66+K94+K122+K150+K178</f>
        <v>900</v>
      </c>
      <c r="L9" s="33">
        <f t="shared" ca="1" si="2"/>
        <v>2.1988888888888889</v>
      </c>
      <c r="M9" s="35">
        <f ca="1">+M38+M66+M94+M122+M150+M178</f>
        <v>83</v>
      </c>
      <c r="N9" s="259" t="s">
        <v>130</v>
      </c>
      <c r="O9" s="259" t="s">
        <v>136</v>
      </c>
      <c r="P9" s="259" t="s">
        <v>149</v>
      </c>
      <c r="T9" s="264">
        <f ca="1">+B9+B18+B21</f>
        <v>3282.1052631578941</v>
      </c>
    </row>
    <row r="10" spans="1:20" x14ac:dyDescent="0.25">
      <c r="A10" s="36" t="s">
        <v>124</v>
      </c>
      <c r="B10" s="38">
        <f ca="1">+B8-B9</f>
        <v>1081.5102974828376</v>
      </c>
      <c r="C10" s="38">
        <f ca="1">+C8-C9</f>
        <v>179</v>
      </c>
      <c r="D10" s="240">
        <f ca="1">IF(B10=0,"",1-((B10-C10)/ABS(B10)))</f>
        <v>0.16550928864626968</v>
      </c>
      <c r="E10" s="38">
        <f ca="1">+E8-E9</f>
        <v>-1060</v>
      </c>
      <c r="F10" s="39">
        <f t="shared" ca="1" si="0"/>
        <v>1.1688679245283018</v>
      </c>
      <c r="G10" s="40">
        <f ca="1">+G8-G9</f>
        <v>0</v>
      </c>
      <c r="H10" s="37">
        <f t="shared" ref="H10:I10" ca="1" si="6">+H8-H9</f>
        <v>8520.3316225819181</v>
      </c>
      <c r="I10" s="38">
        <f t="shared" ca="1" si="6"/>
        <v>5445</v>
      </c>
      <c r="J10" s="240">
        <f ca="1">IF(H10=0,"",1-((H10-I10)/ABS(H10)))</f>
        <v>0.639059633027523</v>
      </c>
      <c r="K10" s="38">
        <f ca="1">+K8-K9</f>
        <v>2357</v>
      </c>
      <c r="L10" s="39">
        <f t="shared" ca="1" si="2"/>
        <v>1.3101400084853627</v>
      </c>
      <c r="M10" s="41">
        <f ca="1">+M8-M9</f>
        <v>-57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861.89258312020468</v>
      </c>
      <c r="C11" s="45">
        <f ca="1">+C40+C68+C96+C124+C152+C180</f>
        <v>0</v>
      </c>
      <c r="D11" s="241">
        <f ca="1">IF(B11=0,"",1-((B11-C11)/ABS(B11)))</f>
        <v>0</v>
      </c>
      <c r="E11" s="45">
        <f ca="1">+E40+E68+E96+E124+E152+E180</f>
        <v>0</v>
      </c>
      <c r="F11" s="46">
        <f t="shared" ca="1" si="0"/>
        <v>0</v>
      </c>
      <c r="G11" s="47">
        <f t="shared" ref="G11:I12" ca="1" si="7">+G40+G68+G96+G124+G152+G180</f>
        <v>0</v>
      </c>
      <c r="H11" s="43">
        <f t="shared" ca="1" si="7"/>
        <v>6896.8456947996592</v>
      </c>
      <c r="I11" s="44">
        <f t="shared" ca="1" si="7"/>
        <v>1439</v>
      </c>
      <c r="J11" s="241">
        <f ca="1">IF(H11=0,"",1-((H11-I11)/ABS(H11)))</f>
        <v>0.20864610630407909</v>
      </c>
      <c r="K11" s="45">
        <f ca="1">+K40+K68+K96+K124+K152+K180</f>
        <v>1368</v>
      </c>
      <c r="L11" s="46">
        <f t="shared" ca="1" si="2"/>
        <v>5.1900584795321635E-2</v>
      </c>
      <c r="M11" s="48">
        <f ca="1">+M40+M68+M96+M124+M152+M180</f>
        <v>1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267">
        <f ca="1">+B41+B69+B97+B125+B153+B181</f>
        <v>686.31578947368428</v>
      </c>
      <c r="C12" s="32">
        <f ca="1">+C41+C69+C97+C125+C153+C181</f>
        <v>1079</v>
      </c>
      <c r="D12" s="239">
        <f ca="1">IF(B12=0,"",1+((B12-C12)/ABS(B12)))</f>
        <v>0.42783742331288355</v>
      </c>
      <c r="E12" s="32">
        <f ca="1">+E41+E69+E97+E125+E153+E181</f>
        <v>2206</v>
      </c>
      <c r="F12" s="33">
        <f t="shared" ca="1" si="0"/>
        <v>-0.5108794197642792</v>
      </c>
      <c r="G12" s="34">
        <f t="shared" ca="1" si="7"/>
        <v>0</v>
      </c>
      <c r="H12" s="30">
        <f t="shared" ca="1" si="7"/>
        <v>5834.4519015659953</v>
      </c>
      <c r="I12" s="31">
        <f t="shared" ca="1" si="7"/>
        <v>5936</v>
      </c>
      <c r="J12" s="239">
        <f ca="1">IF(H12=0,"",1+((H12-I12)/ABS(H12)))</f>
        <v>0.98259509202453987</v>
      </c>
      <c r="K12" s="32">
        <f ca="1">+K41+K69+K97+K125+K153+K181</f>
        <v>10703</v>
      </c>
      <c r="L12" s="33">
        <f t="shared" ca="1" si="2"/>
        <v>-0.44538914323086987</v>
      </c>
      <c r="M12" s="35">
        <f ca="1">+M41+M69+M97+M125+M153+M181</f>
        <v>8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175.5767936465204</v>
      </c>
      <c r="C13" s="38">
        <f ca="1">+C11-C12</f>
        <v>-1079</v>
      </c>
      <c r="D13" s="240">
        <f ca="1">IF(B13=0,"",1-((B13-C13)/ABS(B13)))</f>
        <v>-6.1454590757152934</v>
      </c>
      <c r="E13" s="38">
        <f ca="1">+E11-E12</f>
        <v>-2206</v>
      </c>
      <c r="F13" s="39">
        <f t="shared" ca="1" si="0"/>
        <v>0.5108794197642792</v>
      </c>
      <c r="G13" s="40">
        <f ca="1">+G11-G12</f>
        <v>0</v>
      </c>
      <c r="H13" s="37">
        <f t="shared" ref="H13:I13" ca="1" si="8">+H11-H12</f>
        <v>1062.3937932336639</v>
      </c>
      <c r="I13" s="38">
        <f t="shared" ca="1" si="8"/>
        <v>-4497</v>
      </c>
      <c r="J13" s="240">
        <f ca="1">IF(H13=0,"",1-((H13-I13)/ABS(H13)))</f>
        <v>-4.2328937053672391</v>
      </c>
      <c r="K13" s="38">
        <f ca="1">+K11-K12</f>
        <v>-9335</v>
      </c>
      <c r="L13" s="39">
        <f t="shared" ca="1" si="2"/>
        <v>0.51826459560792715</v>
      </c>
      <c r="M13" s="41">
        <f ca="1">+M11-M12</f>
        <v>-7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1879.7953964194373</v>
      </c>
      <c r="C14" s="45">
        <f ca="1">+C43+C71+C99+C127+C155+C183</f>
        <v>243</v>
      </c>
      <c r="D14" s="241">
        <f ca="1">IF(B14=0,"",1-((B14-C14)/ABS(B14)))</f>
        <v>0.12926938775510199</v>
      </c>
      <c r="E14" s="45">
        <f ca="1">+E43+E71+E99+E127+E155+E183</f>
        <v>299</v>
      </c>
      <c r="F14" s="46">
        <f t="shared" ca="1" si="0"/>
        <v>-0.18729096989966554</v>
      </c>
      <c r="G14" s="47">
        <f t="shared" ref="G14:I15" ca="1" si="9">+G43+G71+G99+G127+G155+G183</f>
        <v>0</v>
      </c>
      <c r="H14" s="43">
        <f t="shared" ca="1" si="9"/>
        <v>15040.920716112532</v>
      </c>
      <c r="I14" s="44">
        <f t="shared" ca="1" si="9"/>
        <v>6808</v>
      </c>
      <c r="J14" s="241">
        <f ca="1">IF(H14=0,"",1-((H14-I14)/ABS(H14)))</f>
        <v>0.45263186532902566</v>
      </c>
      <c r="K14" s="45">
        <f ca="1">+K43+K71+K99+K127+K155+K183</f>
        <v>5511</v>
      </c>
      <c r="L14" s="46">
        <f t="shared" ca="1" si="2"/>
        <v>0.23534748684449283</v>
      </c>
      <c r="M14" s="48">
        <f ca="1">+M43+M71+M99+M127+M155+M183</f>
        <v>21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267">
        <f ca="1">+B44+B72+B100+B128+B156+B184</f>
        <v>1298.9473684210527</v>
      </c>
      <c r="C15" s="32">
        <f ca="1">+C44+C72+C100+C128+C156+C184</f>
        <v>617</v>
      </c>
      <c r="D15" s="239">
        <f ca="1">IF(B15=0,"",1+((B15-C15)/ABS(B15)))</f>
        <v>1.5249999999999999</v>
      </c>
      <c r="E15" s="32">
        <f ca="1">+E44+E72+E100+E128+E156+E184</f>
        <v>860</v>
      </c>
      <c r="F15" s="33">
        <f t="shared" ca="1" si="0"/>
        <v>-0.28255813953488373</v>
      </c>
      <c r="G15" s="34">
        <f t="shared" ca="1" si="9"/>
        <v>0</v>
      </c>
      <c r="H15" s="30">
        <f t="shared" ca="1" si="9"/>
        <v>11046.979865771811</v>
      </c>
      <c r="I15" s="31">
        <f t="shared" ca="1" si="9"/>
        <v>7737</v>
      </c>
      <c r="J15" s="239">
        <f ca="1">IF(H15=0,"",1+((H15-I15)/ABS(H15)))</f>
        <v>1.2996275820170109</v>
      </c>
      <c r="K15" s="32">
        <f ca="1">+K44+K72+K100+K128+K156+K184</f>
        <v>7662</v>
      </c>
      <c r="L15" s="33">
        <f t="shared" ca="1" si="2"/>
        <v>9.7885669537979645E-3</v>
      </c>
      <c r="M15" s="35">
        <f ca="1">+M44+M72+M100+M128+M156+M184</f>
        <v>49</v>
      </c>
    </row>
    <row r="16" spans="1:20" x14ac:dyDescent="0.25">
      <c r="A16" s="36" t="s">
        <v>110</v>
      </c>
      <c r="B16" s="38">
        <f ca="1">+B14-B15</f>
        <v>580.84802799838462</v>
      </c>
      <c r="C16" s="38">
        <f ca="1">+C14-C15</f>
        <v>-374</v>
      </c>
      <c r="D16" s="240">
        <f ca="1">IF(B16=0,"",1-((B16-C16)/ABS(B16)))</f>
        <v>-0.64388614916850528</v>
      </c>
      <c r="E16" s="38">
        <f ca="1">+E14-E15</f>
        <v>-561</v>
      </c>
      <c r="F16" s="39">
        <f t="shared" ca="1" si="0"/>
        <v>0.33333333333333331</v>
      </c>
      <c r="G16" s="40">
        <f ca="1">+G14-G15</f>
        <v>0</v>
      </c>
      <c r="H16" s="37">
        <f t="shared" ref="H16:I16" ca="1" si="10">+H14-H15</f>
        <v>3993.9408503407212</v>
      </c>
      <c r="I16" s="38">
        <f t="shared" ca="1" si="10"/>
        <v>-929</v>
      </c>
      <c r="J16" s="240">
        <f ca="1">IF(H16=0,"",1-((H16-I16)/ABS(H16)))</f>
        <v>-0.23260234310198857</v>
      </c>
      <c r="K16" s="38">
        <f ca="1">+K14-K15</f>
        <v>-2151</v>
      </c>
      <c r="L16" s="39">
        <f t="shared" ca="1" si="2"/>
        <v>0.56810785681078568</v>
      </c>
      <c r="M16" s="41">
        <f ca="1">+M14-M15</f>
        <v>-28</v>
      </c>
    </row>
    <row r="17" spans="1:17" x14ac:dyDescent="0.25">
      <c r="A17" s="29" t="s">
        <v>109</v>
      </c>
      <c r="B17" s="31">
        <f ca="1">+B46+B74+B102+B130+B158+B186</f>
        <v>7520.8866155157712</v>
      </c>
      <c r="C17" s="32">
        <f ca="1">+C46+C74+C102+C130+C158+C186</f>
        <v>7597</v>
      </c>
      <c r="D17" s="239">
        <f ca="1">IF(B17=0,"",1-((B17-C17)/ABS(B17)))</f>
        <v>1.0101202675130356</v>
      </c>
      <c r="E17" s="32">
        <f ca="1">+E46+E74+E102+E130+E158+E186</f>
        <v>5242</v>
      </c>
      <c r="F17" s="33">
        <f t="shared" ca="1" si="0"/>
        <v>0.44925600915681035</v>
      </c>
      <c r="G17" s="34">
        <f t="shared" ref="G17:I18" ca="1" si="11">+G46+G74+G102+G130+G158+G186</f>
        <v>0</v>
      </c>
      <c r="H17" s="30">
        <f t="shared" ca="1" si="11"/>
        <v>60175.618073316284</v>
      </c>
      <c r="I17" s="31">
        <f t="shared" ca="1" si="11"/>
        <v>52363</v>
      </c>
      <c r="J17" s="239">
        <f ca="1">IF(H17=0,"",1-((H17-I17)/ABS(H17)))</f>
        <v>0.87016970787408265</v>
      </c>
      <c r="K17" s="32">
        <f ca="1">+K46+K74+K102+K130+K158+K186</f>
        <v>51230</v>
      </c>
      <c r="L17" s="33">
        <f t="shared" ca="1" si="2"/>
        <v>2.2115947686902206E-2</v>
      </c>
      <c r="M17" s="35">
        <f ca="1">+M46+M74+M102+M130+M158+M186</f>
        <v>70</v>
      </c>
    </row>
    <row r="18" spans="1:17" x14ac:dyDescent="0.25">
      <c r="A18" s="29" t="s">
        <v>108</v>
      </c>
      <c r="B18" s="267">
        <f ca="1">+B47+B75+B103+B131+B159+B187</f>
        <v>2989.4736842105258</v>
      </c>
      <c r="C18" s="32">
        <f ca="1">+C47+C75+C103+C131+C159+C187</f>
        <v>3858</v>
      </c>
      <c r="D18" s="239">
        <f t="shared" ref="D18" ca="1" si="12">IF(B18=0,"",1+((B18-C18)/ABS(B18)))</f>
        <v>0.70947183098591526</v>
      </c>
      <c r="E18" s="32">
        <f ca="1">+E47+E75+E103+E131+E159+E187</f>
        <v>4039</v>
      </c>
      <c r="F18" s="33">
        <f t="shared" ca="1" si="0"/>
        <v>-4.4813072542708589E-2</v>
      </c>
      <c r="G18" s="34">
        <f t="shared" ca="1" si="11"/>
        <v>0</v>
      </c>
      <c r="H18" s="30">
        <f t="shared" ca="1" si="11"/>
        <v>25425.055928411632</v>
      </c>
      <c r="I18" s="31">
        <f t="shared" ca="1" si="11"/>
        <v>31601</v>
      </c>
      <c r="J18" s="239">
        <f t="shared" ref="J18" ca="1" si="13">IF(H18=0,"",1+((H18-I18)/ABS(H18)))</f>
        <v>0.75709221293444773</v>
      </c>
      <c r="K18" s="32">
        <f ca="1">+K47+K75+K103+K131+K159+K187</f>
        <v>21238</v>
      </c>
      <c r="L18" s="33">
        <f t="shared" ca="1" si="2"/>
        <v>0.4879461342875977</v>
      </c>
      <c r="M18" s="35">
        <f ca="1">+M47+M75+M103+M131+M159+M187</f>
        <v>16</v>
      </c>
    </row>
    <row r="19" spans="1:17" x14ac:dyDescent="0.25">
      <c r="A19" s="215" t="s">
        <v>107</v>
      </c>
      <c r="B19" s="38">
        <f ca="1">+B17-B18</f>
        <v>4531.4129313052454</v>
      </c>
      <c r="C19" s="217">
        <f ca="1">+C17-C18</f>
        <v>3739</v>
      </c>
      <c r="D19" s="242">
        <f t="shared" ref="D19:D20" ca="1" si="14">IF(B19=0,"",1-((B19-C19)/ABS(B19)))</f>
        <v>0.82512895131872355</v>
      </c>
      <c r="E19" s="217">
        <f ca="1">+E17-E18</f>
        <v>1203</v>
      </c>
      <c r="F19" s="218">
        <f t="shared" ca="1" si="0"/>
        <v>2.1080631753948462</v>
      </c>
      <c r="G19" s="219">
        <f ca="1">+G17-G18</f>
        <v>0</v>
      </c>
      <c r="H19" s="216">
        <f t="shared" ref="H19:I19" ca="1" si="15">+H17-H18</f>
        <v>34750.562144904652</v>
      </c>
      <c r="I19" s="217">
        <f t="shared" ca="1" si="15"/>
        <v>20762</v>
      </c>
      <c r="J19" s="242">
        <f t="shared" ref="J19:J20" ca="1" si="16">IF(H19=0,"",1-((H19-I19)/ABS(H19)))</f>
        <v>0.59745796092234604</v>
      </c>
      <c r="K19" s="217">
        <f ca="1">+K17-K18</f>
        <v>29992</v>
      </c>
      <c r="L19" s="218">
        <f t="shared" ca="1" si="2"/>
        <v>-0.30774873299546546</v>
      </c>
      <c r="M19" s="220">
        <f ca="1">+M17-M18</f>
        <v>54</v>
      </c>
    </row>
    <row r="20" spans="1:17" x14ac:dyDescent="0.25">
      <c r="A20" s="42" t="s">
        <v>105</v>
      </c>
      <c r="B20" s="44">
        <f ca="1">+B49+B77+B105+B133+B161+B189</f>
        <v>420.28985507246375</v>
      </c>
      <c r="C20" s="45">
        <f ca="1">+C49+C77+C105+C133+C161+C189</f>
        <v>0</v>
      </c>
      <c r="D20" s="241">
        <f t="shared" ca="1" si="14"/>
        <v>0</v>
      </c>
      <c r="E20" s="45">
        <f ca="1">+E49+E77+E105+E133+E161+E189</f>
        <v>1652</v>
      </c>
      <c r="F20" s="46">
        <f t="shared" ca="1" si="0"/>
        <v>-1</v>
      </c>
      <c r="G20" s="47">
        <f t="shared" ref="G20:I21" ca="1" si="17">+G49+G77+G105+G133+G161+G189</f>
        <v>0</v>
      </c>
      <c r="H20" s="43">
        <f t="shared" ca="1" si="17"/>
        <v>3363.1713554987209</v>
      </c>
      <c r="I20" s="44">
        <f t="shared" ca="1" si="17"/>
        <v>399</v>
      </c>
      <c r="J20" s="241">
        <f t="shared" ca="1" si="16"/>
        <v>0.11863802281368818</v>
      </c>
      <c r="K20" s="45">
        <f ca="1">+K49+K77+K105+K133+K161+K189</f>
        <v>2958</v>
      </c>
      <c r="L20" s="46">
        <f t="shared" ca="1" si="2"/>
        <v>-0.86511156186612581</v>
      </c>
      <c r="M20" s="48">
        <f ca="1">+M49+M77+M105+M133+M161+M189</f>
        <v>2</v>
      </c>
    </row>
    <row r="21" spans="1:17" x14ac:dyDescent="0.25">
      <c r="A21" s="29" t="s">
        <v>104</v>
      </c>
      <c r="B21" s="267">
        <f ca="1">+B50+B78+B106+B134+B162+B190</f>
        <v>26.315789473684212</v>
      </c>
      <c r="C21" s="32">
        <f ca="1">+C50+C78+C106+C134+C162+C190</f>
        <v>11</v>
      </c>
      <c r="D21" s="239">
        <f t="shared" ref="D21" ca="1" si="18">IF(B21=0,"",1+((B21-C21)/ABS(B21)))</f>
        <v>1.5820000000000001</v>
      </c>
      <c r="E21" s="32">
        <f ca="1">+E50+E78+E106+E134+E162+E190</f>
        <v>0</v>
      </c>
      <c r="F21" s="33">
        <f t="shared" ca="1" si="0"/>
        <v>0</v>
      </c>
      <c r="G21" s="34">
        <f t="shared" ca="1" si="17"/>
        <v>0</v>
      </c>
      <c r="H21" s="30">
        <f t="shared" ca="1" si="17"/>
        <v>223.71364653243847</v>
      </c>
      <c r="I21" s="31">
        <f t="shared" ca="1" si="17"/>
        <v>1036</v>
      </c>
      <c r="J21" s="239">
        <f t="shared" ref="J21" ca="1" si="19">IF(H21=0,"",1+((H21-I21)/ABS(H21)))</f>
        <v>-2.6309200000000001</v>
      </c>
      <c r="K21" s="32">
        <f ca="1">+K50+K78+K106+K134+K162+K190</f>
        <v>429</v>
      </c>
      <c r="L21" s="33">
        <f t="shared" ca="1" si="2"/>
        <v>1.4149184149184149</v>
      </c>
      <c r="M21" s="35">
        <f ca="1">+M50+M78+M106+M134+M162+M190</f>
        <v>0</v>
      </c>
    </row>
    <row r="22" spans="1:17" x14ac:dyDescent="0.25">
      <c r="A22" s="36" t="s">
        <v>106</v>
      </c>
      <c r="B22" s="38">
        <f ca="1">+B20-B21</f>
        <v>393.97406559877953</v>
      </c>
      <c r="C22" s="38">
        <f ca="1">+C20-C21</f>
        <v>-11</v>
      </c>
      <c r="D22" s="240">
        <f t="shared" ref="D22:D26" ca="1" si="20">IF(B22=0,"",1-((B22-C22)/ABS(B22)))</f>
        <v>-2.7920619554695048E-2</v>
      </c>
      <c r="E22" s="38">
        <f ca="1">+E20-E21</f>
        <v>1652</v>
      </c>
      <c r="F22" s="39">
        <f t="shared" ca="1" si="0"/>
        <v>-1.0066585956416465</v>
      </c>
      <c r="G22" s="40">
        <f ca="1">+G20-G21</f>
        <v>0</v>
      </c>
      <c r="H22" s="37">
        <f t="shared" ref="H22:I22" ca="1" si="21">+H20-H21</f>
        <v>3139.4577089662826</v>
      </c>
      <c r="I22" s="38">
        <f t="shared" ca="1" si="21"/>
        <v>-637</v>
      </c>
      <c r="J22" s="240">
        <f t="shared" ref="J22:J26" ca="1" si="22">IF(H22=0,"",1-((H22-I22)/ABS(H22)))</f>
        <v>-0.20290128393216755</v>
      </c>
      <c r="K22" s="38"/>
      <c r="L22" s="39">
        <f t="shared" ca="1" si="2"/>
        <v>0</v>
      </c>
      <c r="M22" s="41">
        <f ca="1">+M20-M21</f>
        <v>2</v>
      </c>
    </row>
    <row r="23" spans="1:17" x14ac:dyDescent="0.25">
      <c r="A23" s="42" t="s">
        <v>859</v>
      </c>
      <c r="B23" s="44">
        <f ca="1">+B52+B80+B108+B136+B164+B192</f>
        <v>414.3222506393862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0</v>
      </c>
      <c r="H23" s="43">
        <f t="shared" ca="1" si="24"/>
        <v>3315.4305200341005</v>
      </c>
      <c r="I23" s="44">
        <f t="shared" ca="1" si="24"/>
        <v>151</v>
      </c>
      <c r="J23" s="241">
        <f t="shared" ca="1" si="22"/>
        <v>4.5544613011056834E-2</v>
      </c>
      <c r="K23" s="45">
        <f ca="1">+K52+K80+K108+K136+K164+K192</f>
        <v>0</v>
      </c>
      <c r="L23" s="46">
        <f t="shared" ref="L23:L25" ca="1" si="25">IF(ISERROR(((I23-K23)/ABS(K23))-1),0,((I23-K23)/ABS(K23)))</f>
        <v>0</v>
      </c>
      <c r="M23" s="48">
        <f ca="1">+M52+M80+M108+M136+M164+M192</f>
        <v>0</v>
      </c>
    </row>
    <row r="24" spans="1:17" x14ac:dyDescent="0.25">
      <c r="A24" s="29" t="s">
        <v>860</v>
      </c>
      <c r="B24" s="267">
        <f ca="1">+B53+B81+B109+B137+B165+B193</f>
        <v>5551.5789473684217</v>
      </c>
      <c r="C24" s="32">
        <f ca="1">+C53+C81+C109+C137+C165+C193</f>
        <v>5521</v>
      </c>
      <c r="D24" s="239">
        <f t="shared" ref="D24" ca="1" si="26">IF(B24=0,"",1+((B24-C24)/ABS(B24)))</f>
        <v>1.005508153204399</v>
      </c>
      <c r="E24" s="32">
        <f ca="1">+E53+E81+E109+E137+E165+E193</f>
        <v>0</v>
      </c>
      <c r="F24" s="33">
        <f t="shared" ca="1" si="23"/>
        <v>0</v>
      </c>
      <c r="G24" s="34">
        <f t="shared" ca="1" si="24"/>
        <v>0</v>
      </c>
      <c r="H24" s="30">
        <f t="shared" ca="1" si="24"/>
        <v>31268.456375838927</v>
      </c>
      <c r="I24" s="31">
        <f t="shared" ca="1" si="24"/>
        <v>29084</v>
      </c>
      <c r="J24" s="239">
        <f t="shared" ref="J24" ca="1" si="27">IF(H24=0,"",1+((H24-I24)/ABS(H24)))</f>
        <v>1.0698613436359734</v>
      </c>
      <c r="K24" s="32">
        <f ca="1">+K53+K81+K109+K137+K165+K193</f>
        <v>971</v>
      </c>
      <c r="L24" s="33">
        <f t="shared" ca="1" si="25"/>
        <v>28.952626158599383</v>
      </c>
      <c r="M24" s="35">
        <f ca="1">+M53+M81+M109+M137+M165+M193</f>
        <v>43</v>
      </c>
    </row>
    <row r="25" spans="1:17" x14ac:dyDescent="0.25">
      <c r="A25" s="36" t="s">
        <v>861</v>
      </c>
      <c r="B25" s="38">
        <f ca="1">+B23-B24</f>
        <v>-5137.2566967290359</v>
      </c>
      <c r="C25" s="38">
        <f ca="1">+C23-C24</f>
        <v>-5521</v>
      </c>
      <c r="D25" s="240">
        <f t="shared" ref="D25" ca="1" si="28">IF(B25=0,"",1-((B25-C25)/ABS(B25)))</f>
        <v>0.92530190217761576</v>
      </c>
      <c r="E25" s="38">
        <f ca="1">+E23-E24</f>
        <v>0</v>
      </c>
      <c r="F25" s="39">
        <f t="shared" ca="1" si="23"/>
        <v>0</v>
      </c>
      <c r="G25" s="40">
        <f ca="1">+G23-G24</f>
        <v>0</v>
      </c>
      <c r="H25" s="37">
        <f t="shared" ref="H25:I25" ca="1" si="29">+H23-H24</f>
        <v>-27953.025855804826</v>
      </c>
      <c r="I25" s="38">
        <f t="shared" ca="1" si="29"/>
        <v>-28933</v>
      </c>
      <c r="J25" s="240">
        <f t="shared" ref="J25" ca="1" si="30">IF(H25=0,"",1-((H25-I25)/ABS(H25)))</f>
        <v>0.96494210861999874</v>
      </c>
      <c r="K25" s="38"/>
      <c r="L25" s="39">
        <f t="shared" ca="1" si="25"/>
        <v>0</v>
      </c>
      <c r="M25" s="41">
        <f ca="1">+M23-M24</f>
        <v>-43</v>
      </c>
    </row>
    <row r="26" spans="1:17" x14ac:dyDescent="0.25">
      <c r="A26" s="42" t="s">
        <v>90</v>
      </c>
      <c r="B26" s="44">
        <f ca="1">+B5+B8+B11+B14+B17+B20+B23</f>
        <v>15602.728047740837</v>
      </c>
      <c r="C26" s="45">
        <f ca="1">+C5+C8+C11+C14+C17+C20+C23</f>
        <v>8630</v>
      </c>
      <c r="D26" s="241">
        <f t="shared" ca="1" si="20"/>
        <v>0.55310840345317447</v>
      </c>
      <c r="E26" s="45">
        <f ca="1">+E55+E83+E111+E139+E167+E195</f>
        <v>10303</v>
      </c>
      <c r="F26" s="46">
        <f t="shared" ca="1" si="0"/>
        <v>-0.16237988935261574</v>
      </c>
      <c r="G26" s="47">
        <f t="shared" ref="G26:G27" ca="1" si="31">+G55+G83+G111+G139+G167+G195</f>
        <v>0</v>
      </c>
      <c r="H26" s="44">
        <f t="shared" ref="H26" ca="1" si="32">+H5+H8+H11+H14+H17+H20+H23</f>
        <v>124842.28473998295</v>
      </c>
      <c r="I26" s="45">
        <f ca="1">+I5+I8+I11+I14+I17+I20+I23</f>
        <v>87080</v>
      </c>
      <c r="J26" s="241">
        <f t="shared" ca="1" si="22"/>
        <v>0.69752007648183556</v>
      </c>
      <c r="K26" s="45">
        <f ca="1">K5+K8+K11+K14+K17+K20</f>
        <v>82133</v>
      </c>
      <c r="L26" s="46">
        <f t="shared" ca="1" si="2"/>
        <v>6.0231575615160779E-2</v>
      </c>
      <c r="M26" s="48">
        <f ca="1">+M55+M83+M111+M139+M167+M195</f>
        <v>28</v>
      </c>
    </row>
    <row r="27" spans="1:17" ht="15.75" thickBot="1" x14ac:dyDescent="0.3">
      <c r="A27" s="29" t="s">
        <v>91</v>
      </c>
      <c r="B27" s="267">
        <f ca="1">+B6+B9+B12+B15+B18+B21+B24</f>
        <v>21002.1052631579</v>
      </c>
      <c r="C27" s="32">
        <f t="shared" ref="C27" ca="1" si="33">+C6+C9+C12+C15+C18+C21+C24</f>
        <v>19264</v>
      </c>
      <c r="D27" s="239">
        <f t="shared" ref="D27" ca="1" si="34">IF(B27=0,"",1+((B27-C27)/ABS(B27)))</f>
        <v>1.0827586206896553</v>
      </c>
      <c r="E27" s="32">
        <f ca="1">+E56+E84+E112+E140+E168+E196</f>
        <v>11942</v>
      </c>
      <c r="F27" s="33">
        <f t="shared" ca="1" si="0"/>
        <v>0.61313012895662367</v>
      </c>
      <c r="G27" s="34">
        <f t="shared" ca="1" si="31"/>
        <v>0</v>
      </c>
      <c r="H27" s="31">
        <f t="shared" ref="H27:I27" ca="1" si="35">+H6+H9+H12+H15+H18+H21+H24</f>
        <v>138587.24832214764</v>
      </c>
      <c r="I27" s="32">
        <f t="shared" ca="1" si="35"/>
        <v>122725</v>
      </c>
      <c r="J27" s="239">
        <f t="shared" ref="J27" ca="1" si="36">IF(H27=0,"",1+((H27-I27)/ABS(H27)))</f>
        <v>1.1144567665076637</v>
      </c>
      <c r="K27" s="45">
        <f ca="1">K6+K9+K12+K15+K18+K21</f>
        <v>58033</v>
      </c>
      <c r="L27" s="33">
        <f t="shared" ca="1" si="2"/>
        <v>1.1147450588458292</v>
      </c>
      <c r="M27" s="35">
        <f ca="1">+M56+M84+M112+M140+M168+M196</f>
        <v>54</v>
      </c>
    </row>
    <row r="28" spans="1:17" ht="15.75" thickBot="1" x14ac:dyDescent="0.3">
      <c r="A28" s="49" t="s">
        <v>92</v>
      </c>
      <c r="B28" s="51">
        <f ca="1">+B7+B10+B13+B16+B19+B22+B25</f>
        <v>-5399.3772154170601</v>
      </c>
      <c r="C28" s="51">
        <f ca="1">+C7+C10+C13+C16+C19+C22+C25</f>
        <v>-10634</v>
      </c>
      <c r="D28" s="243">
        <f t="shared" ref="D28" ca="1" si="37">IF(B28=0,"",1-((B28-C28)/ABS(B28)))</f>
        <v>3.0513598932056518E-2</v>
      </c>
      <c r="E28" s="51">
        <f ca="1">+E26-E27</f>
        <v>-1639</v>
      </c>
      <c r="F28" s="52">
        <f t="shared" ca="1" si="0"/>
        <v>-5.4881025015253204</v>
      </c>
      <c r="G28" s="53">
        <f ca="1">+G26-G27</f>
        <v>0</v>
      </c>
      <c r="H28" s="50">
        <f ca="1">+H26-H27</f>
        <v>-13744.963582164695</v>
      </c>
      <c r="I28" s="51">
        <f t="shared" ref="I28" ca="1" si="38">+I26-I27</f>
        <v>-35645</v>
      </c>
      <c r="J28" s="243">
        <f t="shared" ref="J28" ca="1" si="39">IF(H28=0,"",1-((H28-I28)/ABS(H28)))</f>
        <v>-0.59331352803673765</v>
      </c>
      <c r="K28" s="51">
        <f ca="1">K26-K27</f>
        <v>24100</v>
      </c>
      <c r="L28" s="52">
        <f t="shared" ca="1" si="2"/>
        <v>-2.479045643153527</v>
      </c>
      <c r="M28" s="54">
        <f ca="1">+M26-M27</f>
        <v>-26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8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9"/>
      <c r="B33" s="64" t="str">
        <f>"Ppto "&amp;$R$1</f>
        <v>Ppto 2025</v>
      </c>
      <c r="C33" s="65" t="str">
        <f>"Real "&amp;$R$1</f>
        <v>Real 2025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2025</v>
      </c>
      <c r="I33" s="65" t="str">
        <f>"Real "&amp; $R$1</f>
        <v>Real 2025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1104.859335038363</v>
      </c>
      <c r="C34" s="72">
        <f ca="1">INDIRECT($N$1&amp; "!" &amp;$P$1&amp;N34)</f>
        <v>216</v>
      </c>
      <c r="D34" s="244">
        <f ca="1">IF(B34=0,"",1-((B34-C34)/ABS(B34)))</f>
        <v>0.19550000000000001</v>
      </c>
      <c r="E34" s="73">
        <f ca="1">INDIRECT($Q$1&amp; "!" &amp;$P$1&amp;P34)</f>
        <v>1967</v>
      </c>
      <c r="F34" s="74">
        <f t="shared" ref="F34:F57" ca="1" si="40">IF(ISERROR(((C34-E34)/ABS(E34))-1),0,((C34-E34)/ABS(E34)))</f>
        <v>-0.89018810371123536</v>
      </c>
      <c r="G34" s="75">
        <f ca="1">INDIRECT($N$1&amp; "!" &amp;$P$1&amp;R34)</f>
        <v>0</v>
      </c>
      <c r="H34" s="71">
        <f ca="1">SUM(INDIRECT($N$1&amp;"!"&amp;$O$3&amp;N34&amp;":"&amp;$O$1&amp;N34))/1.173</f>
        <v>8840.579710144928</v>
      </c>
      <c r="I34" s="71">
        <f ca="1">SUM(INDIRECT($N$1&amp;"!"&amp;$P$3&amp;N34&amp;":"&amp;$P$1&amp;N34))</f>
        <v>7177</v>
      </c>
      <c r="J34" s="244">
        <f ca="1">IF(H34=0,"",1-((H34-I34)/ABS(H34)))</f>
        <v>0.81182459016393438</v>
      </c>
      <c r="K34" s="73">
        <f ca="1">SUM(INDIRECT($Q$1&amp;"!"&amp;$P$3&amp;P34&amp;":"&amp;$P$1&amp;P34))</f>
        <v>10527</v>
      </c>
      <c r="L34" s="74">
        <f t="shared" ref="L34:L57" ca="1" si="41">IF(ISERROR(((I34-K34)/ABS(K34))-1),0,((I34-K34)/ABS(K34)))</f>
        <v>-0.31822931509451885</v>
      </c>
      <c r="M34" s="76">
        <f ca="1">SUM(INDIRECT($N$1&amp;"!"&amp;$P$3&amp;R34&amp;":"&amp;$P$1&amp;R34))</f>
        <v>24</v>
      </c>
      <c r="N34">
        <f ca="1">MATCH(O34,INDIRECT($N$1&amp;"!A1:A800"),0)</f>
        <v>108</v>
      </c>
      <c r="O34">
        <v>269</v>
      </c>
      <c r="P34">
        <f ca="1">MATCH(O34,INDIRECT($Q$1&amp;"!A1:A800"),0)</f>
        <v>88</v>
      </c>
      <c r="Q34">
        <v>781</v>
      </c>
      <c r="R34">
        <f ca="1">MATCH(Q34,INDIRECT($N$1&amp;"!A1:A1190"),0)</f>
        <v>413</v>
      </c>
      <c r="U34" s="266"/>
    </row>
    <row r="35" spans="1:21" x14ac:dyDescent="0.25">
      <c r="A35" s="29" t="s">
        <v>120</v>
      </c>
      <c r="B35" s="79">
        <f ca="1">INDIRECT($N$1&amp;"!"&amp;$O$1&amp;N35)/0.95</f>
        <v>1629.4736842105265</v>
      </c>
      <c r="C35" s="79">
        <f ca="1">INDIRECT($N$1&amp; "!" &amp;$P$1&amp;N35)</f>
        <v>2060</v>
      </c>
      <c r="D35" s="237">
        <f ca="1">IF(B35=0,"",1+((B35-C35)/ABS(B35)))</f>
        <v>0.73578811369509056</v>
      </c>
      <c r="E35" s="79">
        <f ca="1">INDIRECT($Q$1&amp; "!" &amp;$P$1&amp;P35)</f>
        <v>1733</v>
      </c>
      <c r="F35" s="80">
        <f t="shared" ca="1" si="40"/>
        <v>0.18869013271783036</v>
      </c>
      <c r="G35" s="81">
        <f ca="1">INDIRECT($N$1&amp; "!" &amp;$P$1&amp;R35)</f>
        <v>0</v>
      </c>
      <c r="H35" s="77">
        <f ca="1">SUM(INDIRECT($N$1&amp;"!"&amp;$O$3&amp;N35&amp;":"&amp;$O$1&amp;N35))/0.894</f>
        <v>10004.474272930649</v>
      </c>
      <c r="I35" s="78">
        <f ca="1">SUM(INDIRECT($N$1&amp;"!"&amp;$P$3&amp;N35&amp;":"&amp;$P$1&amp;N35))</f>
        <v>11909</v>
      </c>
      <c r="J35" s="237">
        <f ca="1">IF(H35=0,"",1+((H35-I35)/ABS(H35)))</f>
        <v>0.80963260286225402</v>
      </c>
      <c r="K35" s="79">
        <f ca="1">SUM(INDIRECT($Q$1&amp;"!"&amp;$P$3&amp;P35&amp;":"&amp;$P$1&amp;P35))</f>
        <v>12489</v>
      </c>
      <c r="L35" s="80">
        <f t="shared" ca="1" si="41"/>
        <v>-4.6440867963808148E-2</v>
      </c>
      <c r="M35" s="82">
        <f t="shared" ref="M35:M56" ca="1" si="42">SUM(INDIRECT($N$1&amp;"!"&amp;$P$3&amp;R35&amp;":"&amp;$P$1&amp;R35))</f>
        <v>12</v>
      </c>
      <c r="N35">
        <f t="shared" ref="N35:N50" ca="1" si="43">MATCH(O35,INDIRECT($N$1&amp;"!A1:A800"),0)</f>
        <v>134</v>
      </c>
      <c r="O35">
        <v>293</v>
      </c>
      <c r="P35">
        <f t="shared" ref="P35:P50" ca="1" si="44">MATCH(O35,INDIRECT($Q$1&amp;"!A1:A800"),0)</f>
        <v>112</v>
      </c>
      <c r="Q35">
        <v>817</v>
      </c>
      <c r="R35">
        <f ca="1">MATCH(Q35,INDIRECT($N$1&amp;"!A1:A1190"),0)</f>
        <v>449</v>
      </c>
      <c r="T35" s="263"/>
    </row>
    <row r="36" spans="1:21" x14ac:dyDescent="0.25">
      <c r="A36" s="83" t="s">
        <v>100</v>
      </c>
      <c r="B36" s="84">
        <f ca="1">+B34-B35</f>
        <v>-524.61434917216343</v>
      </c>
      <c r="C36" s="85">
        <f ca="1">+C34-C35</f>
        <v>-1844</v>
      </c>
      <c r="D36" s="245">
        <f ca="1">IF(B36=0,"",1-((B36-C36)/ABS(B36)))</f>
        <v>-1.514962949278484</v>
      </c>
      <c r="E36" s="85">
        <f ca="1">+E34-E35</f>
        <v>234</v>
      </c>
      <c r="F36" s="86">
        <f t="shared" ca="1" si="40"/>
        <v>-8.8803418803418808</v>
      </c>
      <c r="G36" s="87">
        <f ca="1">+G34-G35</f>
        <v>0</v>
      </c>
      <c r="H36" s="84">
        <f t="shared" ref="H36:I36" ca="1" si="45">+H34-H35</f>
        <v>-1163.8945627857211</v>
      </c>
      <c r="I36" s="85">
        <f t="shared" ca="1" si="45"/>
        <v>-4732</v>
      </c>
      <c r="J36" s="245">
        <f ca="1">IF(H36=0,"",1-((H36-I36)/ABS(H36)))</f>
        <v>-2.0656603710513126</v>
      </c>
      <c r="K36" s="85">
        <f ca="1">+K34-K35</f>
        <v>-1962</v>
      </c>
      <c r="L36" s="86">
        <f t="shared" ca="1" si="41"/>
        <v>-1.4118246687054026</v>
      </c>
      <c r="M36" s="88">
        <f ca="1">+M34-M35</f>
        <v>12</v>
      </c>
    </row>
    <row r="37" spans="1:21" x14ac:dyDescent="0.25">
      <c r="A37" s="42" t="s">
        <v>122</v>
      </c>
      <c r="B37" s="89">
        <f ca="1">INDIRECT($N$1&amp; "!" &amp;$O$1&amp;N37)/1.173</f>
        <v>471.44075021312869</v>
      </c>
      <c r="C37" s="90">
        <f ca="1">INDIRECT($N$1&amp; "!" &amp;$P$1&amp;N37)</f>
        <v>112</v>
      </c>
      <c r="D37" s="246">
        <f t="shared" ref="D37" ca="1" si="46">IF(B37=0,"",1-((B37-C37)/ABS(B37)))</f>
        <v>0.23756962025316453</v>
      </c>
      <c r="E37" s="91">
        <f ca="1">INDIRECT($Q$1&amp; "!" &amp;$P$1&amp;P37)</f>
        <v>39</v>
      </c>
      <c r="F37" s="92">
        <f t="shared" ca="1" si="40"/>
        <v>1.8717948717948718</v>
      </c>
      <c r="G37" s="93">
        <f ca="1">INDIRECT($N$1&amp; "!" &amp;$P$1&amp;R37)</f>
        <v>0</v>
      </c>
      <c r="H37" s="89">
        <f ca="1">SUM(INDIRECT($N$1&amp;"!"&amp;$O$3&amp;N37&amp;":"&amp;$O$1&amp;N37))/1.173</f>
        <v>3772.3785166240409</v>
      </c>
      <c r="I37" s="90">
        <f t="shared" ref="I37:I38" ca="1" si="47">SUM(INDIRECT($N$1&amp;"!"&amp;$P$3&amp;N37&amp;":"&amp;$P$1&amp;N37))</f>
        <v>5722</v>
      </c>
      <c r="J37" s="246">
        <f t="shared" ref="J37" ca="1" si="48">IF(H37=0,"",1-((H37-I37)/ABS(H37)))</f>
        <v>1.5168149152542374</v>
      </c>
      <c r="K37" s="91">
        <f ca="1">SUM(INDIRECT($Q$1&amp;"!"&amp;$P$3&amp;P37&amp;":"&amp;$P$1&amp;P37))</f>
        <v>1405</v>
      </c>
      <c r="L37" s="92">
        <f t="shared" ca="1" si="41"/>
        <v>3.0725978647686834</v>
      </c>
      <c r="M37" s="94">
        <f t="shared" ca="1" si="42"/>
        <v>9</v>
      </c>
      <c r="N37">
        <f t="shared" ca="1" si="43"/>
        <v>321</v>
      </c>
      <c r="O37">
        <v>532</v>
      </c>
      <c r="P37">
        <f t="shared" ca="1" si="44"/>
        <v>295</v>
      </c>
      <c r="Q37">
        <v>787</v>
      </c>
      <c r="R37">
        <f ca="1">MATCH(Q37,INDIRECT($N$1&amp;"!A1:A1190"),0)</f>
        <v>419</v>
      </c>
    </row>
    <row r="38" spans="1:21" x14ac:dyDescent="0.25">
      <c r="A38" s="29" t="s">
        <v>123</v>
      </c>
      <c r="B38" s="77">
        <f ca="1">INDIRECT($N$1&amp;"!"&amp;$O$1&amp;N38)/0.95</f>
        <v>93.684210526315795</v>
      </c>
      <c r="C38" s="78">
        <f ca="1">INDIRECT($N$1&amp; "!" &amp;$P$1&amp;N38)</f>
        <v>282</v>
      </c>
      <c r="D38" s="237">
        <f ca="1">IF(B38=0,"",1+((B38-C38)/ABS(B38)))</f>
        <v>-1.0101123595505617</v>
      </c>
      <c r="E38" s="79">
        <f ca="1">INDIRECT($Q$1&amp; "!" &amp;$P$1&amp;P38)</f>
        <v>1245</v>
      </c>
      <c r="F38" s="80">
        <f t="shared" ca="1" si="40"/>
        <v>-0.77349397590361446</v>
      </c>
      <c r="G38" s="81">
        <f ca="1">INDIRECT($N$1&amp; "!" &amp;$P$1&amp;R38)</f>
        <v>0</v>
      </c>
      <c r="H38" s="77">
        <f ca="1">SUM(INDIRECT($N$1&amp;"!"&amp;$O$3&amp;N38&amp;":"&amp;$O$1&amp;N38))/0.894</f>
        <v>794.18344519015659</v>
      </c>
      <c r="I38" s="78">
        <f t="shared" ca="1" si="47"/>
        <v>1165</v>
      </c>
      <c r="J38" s="237">
        <f ca="1">IF(H38=0,"",1+((H38-I38)/ABS(H38)))</f>
        <v>0.53308450704225352</v>
      </c>
      <c r="K38" s="79">
        <f ca="1">SUM(INDIRECT($Q$1&amp;"!"&amp;$P$3&amp;P38&amp;":"&amp;$P$1&amp;P38))</f>
        <v>1420</v>
      </c>
      <c r="L38" s="80">
        <f t="shared" ca="1" si="41"/>
        <v>-0.1795774647887324</v>
      </c>
      <c r="M38" s="82">
        <f t="shared" ca="1" si="42"/>
        <v>9</v>
      </c>
      <c r="N38">
        <f t="shared" ca="1" si="43"/>
        <v>327</v>
      </c>
      <c r="O38">
        <v>538</v>
      </c>
      <c r="P38">
        <f t="shared" ca="1" si="44"/>
        <v>301</v>
      </c>
      <c r="Q38">
        <v>823</v>
      </c>
      <c r="R38">
        <f ca="1">MATCH(Q38,INDIRECT($N$1&amp;"!A1:A1190"),0)</f>
        <v>455</v>
      </c>
    </row>
    <row r="39" spans="1:21" x14ac:dyDescent="0.25">
      <c r="A39" s="83" t="s">
        <v>124</v>
      </c>
      <c r="B39" s="84">
        <f ca="1">+B37-B38</f>
        <v>377.75653968681291</v>
      </c>
      <c r="C39" s="85">
        <f ca="1">+C37-C38</f>
        <v>-170</v>
      </c>
      <c r="D39" s="245">
        <f ca="1">IF(B39=0,"",1-((B39-C39)/ABS(B39)))</f>
        <v>-0.45002529973655014</v>
      </c>
      <c r="E39" s="85">
        <f ca="1">+E37-E38</f>
        <v>-1206</v>
      </c>
      <c r="F39" s="86">
        <f t="shared" ca="1" si="40"/>
        <v>0.85903814262023215</v>
      </c>
      <c r="G39" s="87">
        <f ca="1">+G37-G38</f>
        <v>0</v>
      </c>
      <c r="H39" s="84">
        <f t="shared" ref="H39:I39" ca="1" si="49">+H37-H38</f>
        <v>2978.1950714338846</v>
      </c>
      <c r="I39" s="85">
        <f t="shared" ca="1" si="49"/>
        <v>4557</v>
      </c>
      <c r="J39" s="245">
        <f ca="1">IF(H39=0,"",1-((H39-I39)/ABS(H39)))</f>
        <v>1.5301213959117805</v>
      </c>
      <c r="K39" s="85">
        <f ca="1">+K37-K38</f>
        <v>-15</v>
      </c>
      <c r="L39" s="86">
        <f t="shared" ca="1" si="41"/>
        <v>304.8</v>
      </c>
      <c r="M39" s="88">
        <f ca="1">+M37-M38</f>
        <v>0</v>
      </c>
    </row>
    <row r="40" spans="1:21" x14ac:dyDescent="0.25">
      <c r="A40" s="42" t="s">
        <v>101</v>
      </c>
      <c r="B40" s="89">
        <f ca="1">INDIRECT($N$1&amp; "!" &amp;$O$1&amp;N40)/1.173</f>
        <v>301.79028132992329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2414.3222506393863</v>
      </c>
      <c r="I40" s="90">
        <f t="shared" ref="I40:I41" ca="1" si="50">SUM(INDIRECT($N$1&amp;"!"&amp;$P$3&amp;N40&amp;":"&amp;$P$1&amp;N40))</f>
        <v>31</v>
      </c>
      <c r="J40" s="246">
        <f ca="1">IF(H40=0,"",1-((H40-I40)/ABS(H40)))</f>
        <v>1.2840042372881388E-2</v>
      </c>
      <c r="K40" s="91">
        <f ca="1">SUM(INDIRECT($Q$1&amp;"!"&amp;$P$3&amp;P40&amp;":"&amp;$P$1&amp;P40))</f>
        <v>0</v>
      </c>
      <c r="L40" s="92">
        <f t="shared" ca="1" si="41"/>
        <v>0</v>
      </c>
      <c r="M40" s="94">
        <f t="shared" ca="1" si="42"/>
        <v>0</v>
      </c>
      <c r="N40">
        <f t="shared" ca="1" si="43"/>
        <v>114</v>
      </c>
      <c r="O40">
        <v>275</v>
      </c>
      <c r="P40">
        <f t="shared" ca="1" si="44"/>
        <v>94</v>
      </c>
      <c r="Q40">
        <v>793</v>
      </c>
      <c r="R40">
        <f ca="1">MATCH(Q40,INDIRECT($N$1&amp;"!A1:A1190"),0)</f>
        <v>425</v>
      </c>
    </row>
    <row r="41" spans="1:21" x14ac:dyDescent="0.25">
      <c r="A41" s="29" t="s">
        <v>102</v>
      </c>
      <c r="B41" s="77">
        <f ca="1">INDIRECT($N$1&amp; "!" &amp;$O$1&amp;N41)/0.95</f>
        <v>240</v>
      </c>
      <c r="C41" s="78">
        <f ca="1">INDIRECT($N$1&amp; "!" &amp;$P$1&amp;N41)</f>
        <v>426</v>
      </c>
      <c r="D41" s="237">
        <f ca="1">IF(B41=0,"",1+((B41-C41)/ABS(B41)))</f>
        <v>0.22499999999999998</v>
      </c>
      <c r="E41" s="79">
        <f ca="1">INDIRECT($Q$1&amp; "!" &amp;$P$1&amp;P41)</f>
        <v>1038</v>
      </c>
      <c r="F41" s="80">
        <f t="shared" ca="1" si="40"/>
        <v>-0.58959537572254339</v>
      </c>
      <c r="G41" s="81">
        <f ca="1">INDIRECT($N$1&amp; "!" &amp;$P$1&amp;R41)</f>
        <v>0</v>
      </c>
      <c r="H41" s="77">
        <f ca="1">SUM(INDIRECT($N$1&amp;"!"&amp;$O$3&amp;N41&amp;":"&amp;$O$1&amp;N41))/0.894</f>
        <v>2040.2684563758389</v>
      </c>
      <c r="I41" s="78">
        <f t="shared" ca="1" si="50"/>
        <v>1544</v>
      </c>
      <c r="J41" s="237">
        <f ca="1">IF(H41=0,"",1+((H41-I41)/ABS(H41)))</f>
        <v>1.2432368421052631</v>
      </c>
      <c r="K41" s="79">
        <f ca="1">SUM(INDIRECT($Q$1&amp;"!"&amp;$P$3&amp;P41&amp;":"&amp;$P$1&amp;P41))</f>
        <v>5156</v>
      </c>
      <c r="L41" s="80">
        <f t="shared" ca="1" si="41"/>
        <v>-0.70054305663304883</v>
      </c>
      <c r="M41" s="82">
        <f t="shared" ca="1" si="42"/>
        <v>3</v>
      </c>
      <c r="N41">
        <f t="shared" ca="1" si="43"/>
        <v>144</v>
      </c>
      <c r="O41">
        <v>300</v>
      </c>
      <c r="P41">
        <f t="shared" ca="1" si="44"/>
        <v>119</v>
      </c>
      <c r="Q41">
        <v>829</v>
      </c>
      <c r="R41">
        <f ca="1">MATCH(Q41,INDIRECT($N$1&amp;"!A1:A1190"),0)</f>
        <v>461</v>
      </c>
    </row>
    <row r="42" spans="1:21" x14ac:dyDescent="0.25">
      <c r="A42" s="83" t="s">
        <v>103</v>
      </c>
      <c r="B42" s="84">
        <f ca="1">+B40-B41</f>
        <v>61.790281329923289</v>
      </c>
      <c r="C42" s="85">
        <f ca="1">+C40-C41</f>
        <v>-426</v>
      </c>
      <c r="D42" s="245">
        <f ca="1">IF(B42=0,"",1-((B42-C42)/ABS(B42)))</f>
        <v>-6.8942880794701971</v>
      </c>
      <c r="E42" s="85">
        <f ca="1">+E40-E41</f>
        <v>-1038</v>
      </c>
      <c r="F42" s="86">
        <f t="shared" ca="1" si="40"/>
        <v>0.58959537572254339</v>
      </c>
      <c r="G42" s="87">
        <f ca="1">+G40-G41</f>
        <v>0</v>
      </c>
      <c r="H42" s="84">
        <f t="shared" ref="H42:I42" ca="1" si="51">+H40-H41</f>
        <v>374.05379426354739</v>
      </c>
      <c r="I42" s="85">
        <f t="shared" ca="1" si="51"/>
        <v>-1513</v>
      </c>
      <c r="J42" s="245">
        <f ca="1">IF(H42=0,"",1-((H42-I42)/ABS(H42)))</f>
        <v>-4.0448727514684277</v>
      </c>
      <c r="K42" s="85">
        <f ca="1">+K40-K41</f>
        <v>-5156</v>
      </c>
      <c r="L42" s="86">
        <f t="shared" ca="1" si="41"/>
        <v>0.70655546935609004</v>
      </c>
      <c r="M42" s="88">
        <f ca="1">+M40-M41</f>
        <v>-3</v>
      </c>
    </row>
    <row r="43" spans="1:21" x14ac:dyDescent="0.25">
      <c r="A43" s="42" t="s">
        <v>111</v>
      </c>
      <c r="B43" s="89">
        <f ca="1">INDIRECT($N$1&amp;"!"&amp;$O$1&amp;N43)/1.173</f>
        <v>658.1415174765558</v>
      </c>
      <c r="C43" s="90">
        <f ca="1">INDIRECT($N$1&amp; "!" &amp;$P$1&amp;N43)</f>
        <v>63</v>
      </c>
      <c r="D43" s="246">
        <f ca="1">IF(B43=0,"",1-((B43-C43)/ABS(B43)))</f>
        <v>9.5724093264248689E-2</v>
      </c>
      <c r="E43" s="91">
        <f ca="1">INDIRECT($Q$1&amp; "!" &amp;$P$1&amp;P43)</f>
        <v>36</v>
      </c>
      <c r="F43" s="92">
        <f t="shared" ca="1" si="40"/>
        <v>0.75</v>
      </c>
      <c r="G43" s="93">
        <f ca="1">INDIRECT($N$1&amp; "!" &amp;$P$1&amp;R43)</f>
        <v>0</v>
      </c>
      <c r="H43" s="89">
        <f ca="1">SUM(INDIRECT($N$1&amp;"!"&amp;$O$3&amp;N43&amp;":"&amp;$O$1&amp;N43))/1.173</f>
        <v>5265.9846547314573</v>
      </c>
      <c r="I43" s="90">
        <f t="shared" ref="I43:I44" ca="1" si="52">SUM(INDIRECT($N$1&amp;"!"&amp;$P$3&amp;N43&amp;":"&amp;$P$1&amp;N43))</f>
        <v>2320</v>
      </c>
      <c r="J43" s="246">
        <f ca="1">IF(H43=0,"",1-((H43-I43)/ABS(H43)))</f>
        <v>0.44056338028169018</v>
      </c>
      <c r="K43" s="91">
        <f ca="1">SUM(INDIRECT($Q$1&amp;"!"&amp;$P$3&amp;P43&amp;":"&amp;$P$1&amp;P43))</f>
        <v>2630</v>
      </c>
      <c r="L43" s="92">
        <f t="shared" ca="1" si="41"/>
        <v>-0.11787072243346007</v>
      </c>
      <c r="M43" s="94">
        <f t="shared" ca="1" si="42"/>
        <v>10</v>
      </c>
      <c r="N43">
        <f t="shared" ca="1" si="43"/>
        <v>120</v>
      </c>
      <c r="O43">
        <v>281</v>
      </c>
      <c r="P43">
        <f t="shared" ca="1" si="44"/>
        <v>100</v>
      </c>
      <c r="Q43">
        <v>799</v>
      </c>
      <c r="R43">
        <f ca="1">MATCH(Q43,INDIRECT($N$1&amp;"!A1:A1190"),0)</f>
        <v>431</v>
      </c>
    </row>
    <row r="44" spans="1:21" x14ac:dyDescent="0.25">
      <c r="A44" s="29" t="s">
        <v>112</v>
      </c>
      <c r="B44" s="77">
        <f ca="1">INDIRECT($N$1&amp; "!" &amp;$O$1&amp;N44)/0.95</f>
        <v>454.73684210526318</v>
      </c>
      <c r="C44" s="78">
        <f ca="1">INDIRECT($N$1&amp; "!" &amp;$P$1&amp;N44)</f>
        <v>25</v>
      </c>
      <c r="D44" s="237">
        <f ca="1">IF(B44=0,"",1+((B44-C44)/ABS(B44)))</f>
        <v>1.9450231481481481</v>
      </c>
      <c r="E44" s="79">
        <f ca="1">INDIRECT($Q$1&amp; "!" &amp;$P$1&amp;P44)</f>
        <v>529</v>
      </c>
      <c r="F44" s="80">
        <f t="shared" ca="1" si="40"/>
        <v>-0.95274102079395084</v>
      </c>
      <c r="G44" s="81">
        <f ca="1">INDIRECT($N$1&amp; "!" &amp;$P$1&amp;R44)</f>
        <v>0</v>
      </c>
      <c r="H44" s="77">
        <f ca="1">SUM(INDIRECT($N$1&amp;"!"&amp;$O$3&amp;N44&amp;":"&amp;$O$1&amp;N44))/0.894</f>
        <v>3868.0089485458611</v>
      </c>
      <c r="I44" s="78">
        <f t="shared" ca="1" si="52"/>
        <v>3063</v>
      </c>
      <c r="J44" s="237">
        <f ca="1">IF(H44=0,"",1+((H44-I44)/ABS(H44)))</f>
        <v>1.2081197223828801</v>
      </c>
      <c r="K44" s="79">
        <f ca="1">SUM(INDIRECT($Q$1&amp;"!"&amp;$P$3&amp;P44&amp;":"&amp;$P$1&amp;P44))</f>
        <v>3602</v>
      </c>
      <c r="L44" s="80">
        <f t="shared" ca="1" si="41"/>
        <v>-0.14963908939478068</v>
      </c>
      <c r="M44" s="82">
        <f t="shared" ca="1" si="42"/>
        <v>3</v>
      </c>
      <c r="N44">
        <f t="shared" ca="1" si="43"/>
        <v>150</v>
      </c>
      <c r="O44">
        <v>306</v>
      </c>
      <c r="P44">
        <f t="shared" ca="1" si="44"/>
        <v>125</v>
      </c>
      <c r="Q44">
        <v>835</v>
      </c>
      <c r="R44">
        <f ca="1">MATCH(Q44,INDIRECT($N$1&amp;"!A1:A1190"),0)</f>
        <v>467</v>
      </c>
    </row>
    <row r="45" spans="1:21" x14ac:dyDescent="0.25">
      <c r="A45" s="83" t="s">
        <v>110</v>
      </c>
      <c r="B45" s="84">
        <f ca="1">+B43-B44</f>
        <v>203.40467537129263</v>
      </c>
      <c r="C45" s="85">
        <f ca="1">+C43-C44</f>
        <v>38</v>
      </c>
      <c r="D45" s="245">
        <f ca="1">IF(B45=0,"",1-((B45-C45)/ABS(B45)))</f>
        <v>0.1868196978787986</v>
      </c>
      <c r="E45" s="85">
        <f ca="1">+E43-E44</f>
        <v>-493</v>
      </c>
      <c r="F45" s="86">
        <f t="shared" ca="1" si="40"/>
        <v>1.077079107505071</v>
      </c>
      <c r="G45" s="87">
        <f ca="1">+G43-G44</f>
        <v>0</v>
      </c>
      <c r="H45" s="84">
        <f t="shared" ref="H45:I45" ca="1" si="53">+H43-H44</f>
        <v>1397.9757061855962</v>
      </c>
      <c r="I45" s="85">
        <f t="shared" ca="1" si="53"/>
        <v>-743</v>
      </c>
      <c r="J45" s="245">
        <f ca="1">IF(H45=0,"",1-((H45-I45)/ABS(H45)))</f>
        <v>-0.5314827694876687</v>
      </c>
      <c r="K45" s="85">
        <f ca="1">+K43-K44</f>
        <v>-972</v>
      </c>
      <c r="L45" s="86">
        <f t="shared" ca="1" si="41"/>
        <v>0.23559670781893005</v>
      </c>
      <c r="M45" s="88">
        <f ca="1">+M43-M44</f>
        <v>7</v>
      </c>
    </row>
    <row r="46" spans="1:21" x14ac:dyDescent="0.25">
      <c r="A46" s="42" t="s">
        <v>109</v>
      </c>
      <c r="B46" s="89">
        <f ca="1">INDIRECT($N$1&amp; "!" &amp;$O$1&amp;N46)/1.173</f>
        <v>2632.5660699062232</v>
      </c>
      <c r="C46" s="90">
        <f ca="1">INDIRECT($N$1&amp; "!" &amp;$P$1&amp;N46)</f>
        <v>3226</v>
      </c>
      <c r="D46" s="246">
        <f t="shared" ref="D46" ca="1" si="54">IF(B46=0,"",1-((B46-C46)/ABS(B46)))</f>
        <v>1.2254203367875649</v>
      </c>
      <c r="E46" s="91">
        <f ca="1">INDIRECT($Q$1&amp; "!" &amp;$P$1&amp;P46)</f>
        <v>1997</v>
      </c>
      <c r="F46" s="92">
        <f t="shared" ca="1" si="40"/>
        <v>0.61542313470205312</v>
      </c>
      <c r="G46" s="93">
        <f ca="1">INDIRECT($N$1&amp; "!" &amp;$P$1&amp;R46)</f>
        <v>0</v>
      </c>
      <c r="H46" s="89">
        <f ca="1">SUM(INDIRECT($N$1&amp;"!"&amp;$O$3&amp;N46&amp;":"&amp;$O$1&amp;N46))/1.173</f>
        <v>21063.086104006819</v>
      </c>
      <c r="I46" s="90">
        <f t="shared" ref="I46:I47" ca="1" si="55">SUM(INDIRECT($N$1&amp;"!"&amp;$P$3&amp;N46&amp;":"&amp;$P$1&amp;N46))</f>
        <v>18319</v>
      </c>
      <c r="J46" s="246">
        <f ca="1">IF(H46=0,"",1-((H46-I46)/ABS(H46)))</f>
        <v>0.86972060549641805</v>
      </c>
      <c r="K46" s="91">
        <f ca="1">SUM(INDIRECT($Q$1&amp;"!"&amp;$P$3&amp;P46&amp;":"&amp;$P$1&amp;P46))</f>
        <v>13842</v>
      </c>
      <c r="L46" s="92">
        <f t="shared" ca="1" si="41"/>
        <v>0.32343591966478835</v>
      </c>
      <c r="M46" s="94">
        <f t="shared" ca="1" si="42"/>
        <v>16</v>
      </c>
      <c r="N46">
        <f t="shared" ca="1" si="43"/>
        <v>364</v>
      </c>
      <c r="O46">
        <v>723</v>
      </c>
      <c r="P46">
        <f t="shared" ca="1" si="44"/>
        <v>335</v>
      </c>
      <c r="Q46">
        <v>811</v>
      </c>
      <c r="R46">
        <f ca="1">MATCH(Q46,INDIRECT($N$1&amp;"!A1:A1190"),0)</f>
        <v>443</v>
      </c>
    </row>
    <row r="47" spans="1:21" x14ac:dyDescent="0.25">
      <c r="A47" s="29" t="s">
        <v>108</v>
      </c>
      <c r="B47" s="77">
        <f ca="1">INDIRECT($N$1&amp; "!" &amp;$O$1&amp;N47)/0.95</f>
        <v>1046.3157894736842</v>
      </c>
      <c r="C47" s="78">
        <f ca="1">INDIRECT($N$1&amp; "!" &amp;$P$1&amp;N47)</f>
        <v>1552</v>
      </c>
      <c r="D47" s="237">
        <f t="shared" ref="D47" ca="1" si="56">IF(B47=0,"",1+((B47-C47)/ABS(B47)))</f>
        <v>0.51670020120724347</v>
      </c>
      <c r="E47" s="79">
        <f ca="1">INDIRECT($Q$1&amp; "!" &amp;$P$1&amp;P47)</f>
        <v>661</v>
      </c>
      <c r="F47" s="80">
        <f t="shared" ca="1" si="40"/>
        <v>1.3479576399394857</v>
      </c>
      <c r="G47" s="81">
        <f ca="1">INDIRECT($N$1&amp; "!" &amp;$P$1&amp;R47)</f>
        <v>0</v>
      </c>
      <c r="H47" s="77">
        <f ca="1">SUM(INDIRECT($N$1&amp;"!"&amp;$O$3&amp;N47&amp;":"&amp;$O$1&amp;N47))/0.894</f>
        <v>8899.3288590604025</v>
      </c>
      <c r="I47" s="78">
        <f t="shared" ca="1" si="55"/>
        <v>8251</v>
      </c>
      <c r="J47" s="237">
        <f t="shared" ref="J47" ca="1" si="57">IF(H47=0,"",1+((H47-I47)/ABS(H47)))</f>
        <v>1.0728514328808447</v>
      </c>
      <c r="K47" s="79">
        <f ca="1">SUM(INDIRECT($Q$1&amp;"!"&amp;$P$3&amp;P47&amp;":"&amp;$P$1&amp;P47))</f>
        <v>7849</v>
      </c>
      <c r="L47" s="80">
        <f t="shared" ca="1" si="41"/>
        <v>5.1216715505159896E-2</v>
      </c>
      <c r="M47" s="82">
        <f t="shared" ca="1" si="42"/>
        <v>3</v>
      </c>
      <c r="N47">
        <f t="shared" ca="1" si="43"/>
        <v>370</v>
      </c>
      <c r="O47">
        <v>729</v>
      </c>
      <c r="P47">
        <f t="shared" ca="1" si="44"/>
        <v>341</v>
      </c>
      <c r="Q47">
        <v>847</v>
      </c>
      <c r="R47">
        <f ca="1">MATCH(Q47,INDIRECT($N$1&amp;"!A1:A1190"),0)</f>
        <v>479</v>
      </c>
    </row>
    <row r="48" spans="1:21" x14ac:dyDescent="0.25">
      <c r="A48" s="83" t="s">
        <v>107</v>
      </c>
      <c r="B48" s="84">
        <f ca="1">+B46-B47</f>
        <v>1586.2502804325391</v>
      </c>
      <c r="C48" s="85">
        <f ca="1">+C46-C47</f>
        <v>1674</v>
      </c>
      <c r="D48" s="245">
        <f t="shared" ref="D48:D49" ca="1" si="58">IF(B48=0,"",1-((B48-C48)/ABS(B48)))</f>
        <v>1.055318962366729</v>
      </c>
      <c r="E48" s="85">
        <f ca="1">+E46-E47</f>
        <v>1336</v>
      </c>
      <c r="F48" s="86">
        <f t="shared" ca="1" si="40"/>
        <v>0.25299401197604793</v>
      </c>
      <c r="G48" s="87">
        <f ca="1">+G46-G47</f>
        <v>0</v>
      </c>
      <c r="H48" s="84">
        <f t="shared" ref="H48:I48" ca="1" si="59">+H46-H47</f>
        <v>12163.757244946417</v>
      </c>
      <c r="I48" s="85">
        <f t="shared" ca="1" si="59"/>
        <v>10068</v>
      </c>
      <c r="J48" s="245">
        <f t="shared" ref="J48:J49" ca="1" si="60">IF(H48=0,"",1-((H48-I48)/ABS(H48)))</f>
        <v>0.8277047788160089</v>
      </c>
      <c r="K48" s="85">
        <f ca="1">+K46-K47</f>
        <v>5993</v>
      </c>
      <c r="L48" s="86">
        <f t="shared" ca="1" si="41"/>
        <v>0.6799599532788253</v>
      </c>
      <c r="M48" s="88">
        <f ca="1">+M46-M47</f>
        <v>13</v>
      </c>
    </row>
    <row r="49" spans="1:18" x14ac:dyDescent="0.25">
      <c r="A49" s="42" t="s">
        <v>105</v>
      </c>
      <c r="B49" s="95">
        <f ca="1">INDIRECT($N$1&amp; "!" &amp;$O$1&amp;N49)/1.173</f>
        <v>147.4850809889173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1179.8806479113384</v>
      </c>
      <c r="I49" s="90">
        <f t="shared" ref="I49:I50" ca="1" si="61">SUM(INDIRECT($N$1&amp;"!"&amp;$P$3&amp;N49&amp;":"&amp;$P$1&amp;N49))</f>
        <v>11</v>
      </c>
      <c r="J49" s="246">
        <f t="shared" ca="1" si="60"/>
        <v>9.322976878612721E-3</v>
      </c>
      <c r="K49" s="91">
        <f ca="1">SUM(INDIRECT($Q$1&amp;"!"&amp;$P$3&amp;P49&amp;":"&amp;$P$1&amp;P49))</f>
        <v>200</v>
      </c>
      <c r="L49" s="92">
        <f t="shared" ca="1" si="41"/>
        <v>-0.94499999999999995</v>
      </c>
      <c r="M49" s="94">
        <f t="shared" ca="1" si="42"/>
        <v>1</v>
      </c>
      <c r="N49">
        <f t="shared" ca="1" si="43"/>
        <v>126</v>
      </c>
      <c r="O49">
        <v>287</v>
      </c>
      <c r="P49">
        <f t="shared" ca="1" si="44"/>
        <v>106</v>
      </c>
      <c r="Q49">
        <v>805</v>
      </c>
      <c r="R49">
        <f ca="1">MATCH(Q49,INDIRECT($N$1&amp;"!A1:A1190"),0)</f>
        <v>437</v>
      </c>
    </row>
    <row r="50" spans="1:18" x14ac:dyDescent="0.25">
      <c r="A50" s="228" t="s">
        <v>104</v>
      </c>
      <c r="B50" s="89">
        <f ca="1">INDIRECT($N$1&amp; "!" &amp;$O$1&amp;N50)/0.95</f>
        <v>9.4736842105263168</v>
      </c>
      <c r="C50" s="96">
        <f ca="1">INDIRECT($N$1&amp; "!" &amp;$P$1&amp;N50)</f>
        <v>11</v>
      </c>
      <c r="D50" s="247">
        <f t="shared" ref="D50" ca="1" si="62">IF(B50=0,"",1+((B50-C50)/ABS(B50)))</f>
        <v>0.83888888888888902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78.299776286353463</v>
      </c>
      <c r="I50" s="233">
        <f t="shared" ca="1" si="61"/>
        <v>11</v>
      </c>
      <c r="J50" s="247">
        <f t="shared" ref="J50" ca="1" si="63">IF(H50=0,"",1+((H50-I50)/ABS(H50)))</f>
        <v>1.8595142857142857</v>
      </c>
      <c r="K50" s="229">
        <f ca="1">SUM(INDIRECT($Q$1&amp;"!"&amp;$P$3&amp;P50&amp;":"&amp;$P$1&amp;P50))</f>
        <v>312</v>
      </c>
      <c r="L50" s="230">
        <f t="shared" ca="1" si="41"/>
        <v>-0.96474358974358976</v>
      </c>
      <c r="M50" s="234">
        <f t="shared" ca="1" si="42"/>
        <v>0</v>
      </c>
      <c r="N50">
        <f t="shared" ca="1" si="43"/>
        <v>156</v>
      </c>
      <c r="O50">
        <v>312</v>
      </c>
      <c r="P50">
        <f t="shared" ca="1" si="44"/>
        <v>131</v>
      </c>
      <c r="Q50">
        <v>841</v>
      </c>
      <c r="R50">
        <f ca="1">MATCH(Q50,INDIRECT($N$1&amp;"!A1:A1190"),0)</f>
        <v>473</v>
      </c>
    </row>
    <row r="51" spans="1:18" x14ac:dyDescent="0.25">
      <c r="A51" s="83" t="s">
        <v>106</v>
      </c>
      <c r="B51" s="84">
        <f ca="1">+B49-B50</f>
        <v>138.01139677839097</v>
      </c>
      <c r="C51" s="85">
        <f ca="1">+C49-C50</f>
        <v>-11</v>
      </c>
      <c r="D51" s="245">
        <f t="shared" ref="D51:D55" ca="1" si="64">IF(B51=0,"",1-((B51-C51)/ABS(B51)))</f>
        <v>-7.9703562580871745E-2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1101.5808716249849</v>
      </c>
      <c r="I51" s="85">
        <f t="shared" ca="1" si="65"/>
        <v>0</v>
      </c>
      <c r="J51" s="245">
        <f t="shared" ref="J51:J55" ca="1" si="66">IF(H51=0,"",1-((H51-I51)/ABS(H51)))</f>
        <v>0</v>
      </c>
      <c r="K51" s="85">
        <f ca="1">+K49-K50</f>
        <v>-112</v>
      </c>
      <c r="L51" s="86">
        <f t="shared" ca="1" si="41"/>
        <v>1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144.92753623188406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1160.2728047740834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898</v>
      </c>
      <c r="O52">
        <v>1461</v>
      </c>
      <c r="P52">
        <f ca="1">MATCH(O52,INDIRECT($Q$1&amp;"!A1:A1600"),0)</f>
        <v>740</v>
      </c>
      <c r="Q52">
        <v>1485</v>
      </c>
      <c r="R52">
        <f ca="1">MATCH(Q52,INDIRECT($N$1&amp;"!A1:A1190"),0)</f>
        <v>922</v>
      </c>
    </row>
    <row r="53" spans="1:18" x14ac:dyDescent="0.25">
      <c r="A53" s="228" t="s">
        <v>860</v>
      </c>
      <c r="B53" s="89">
        <f ca="1">INDIRECT($N$1&amp; "!" &amp;$O$1&amp;N53)/0.95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904</v>
      </c>
      <c r="O53">
        <v>1467</v>
      </c>
      <c r="P53">
        <f ca="1">MATCH(O53,INDIRECT($Q$1&amp;"!A1:A1600"),0)</f>
        <v>746</v>
      </c>
      <c r="Q53">
        <v>1491</v>
      </c>
      <c r="R53">
        <f ca="1">MATCH(Q53,INDIRECT($N$1&amp;"!A1:A1190"),0)</f>
        <v>928</v>
      </c>
    </row>
    <row r="54" spans="1:18" x14ac:dyDescent="0.25">
      <c r="A54" s="83" t="s">
        <v>861</v>
      </c>
      <c r="B54" s="84">
        <f ca="1">+B52-B53</f>
        <v>144.92753623188406</v>
      </c>
      <c r="C54" s="85">
        <f ca="1">+C52-C53</f>
        <v>0</v>
      </c>
      <c r="D54" s="245">
        <f t="shared" ref="D54" ca="1" si="73">IF(B54=0,"",1-((B54-C54)/ABS(B54)))</f>
        <v>0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1160.2728047740834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5461.2105711849963</v>
      </c>
      <c r="C55" s="96">
        <f ca="1">+C34+C37+C40+C43+C46+C49+C52</f>
        <v>3617</v>
      </c>
      <c r="D55" s="247">
        <f t="shared" ca="1" si="64"/>
        <v>0.66230736809241331</v>
      </c>
      <c r="E55" s="229">
        <f ca="1">+E34+E37+E40+E43+E46+E49</f>
        <v>4039</v>
      </c>
      <c r="F55" s="230">
        <f t="shared" ca="1" si="40"/>
        <v>-0.10448130725427086</v>
      </c>
      <c r="G55" s="231">
        <f ca="1">INDIRECT($N$1&amp; "!" &amp;$P$1&amp;R55)</f>
        <v>0</v>
      </c>
      <c r="H55" s="44">
        <f t="shared" ref="H55" ca="1" si="76">+H34+H37+H40+H43+H46+H49+H52</f>
        <v>43696.504688832058</v>
      </c>
      <c r="I55" s="45">
        <f ca="1">+I34+I37+I40+I43+I46+I49+I52</f>
        <v>33580</v>
      </c>
      <c r="J55" s="247">
        <f t="shared" ca="1" si="66"/>
        <v>0.76848251911971277</v>
      </c>
      <c r="K55" s="229">
        <f ca="1">K34+K37+K40+K43+K46+K49</f>
        <v>28604</v>
      </c>
      <c r="L55" s="230">
        <f t="shared" ca="1" si="41"/>
        <v>0.17396168368060411</v>
      </c>
      <c r="M55" s="234">
        <f t="shared" ca="1" si="42"/>
        <v>4</v>
      </c>
      <c r="Q55">
        <v>889</v>
      </c>
      <c r="R55">
        <f ca="1">MATCH(Q55,INDIRECT($N$1&amp;"!A1:A1190"),0)</f>
        <v>521</v>
      </c>
    </row>
    <row r="56" spans="1:18" ht="15.75" thickBot="1" x14ac:dyDescent="0.3">
      <c r="A56" s="29" t="s">
        <v>91</v>
      </c>
      <c r="B56" s="89">
        <f ca="1">+B35+B38+B41+B44+B47+B50+B53</f>
        <v>3473.6842105263158</v>
      </c>
      <c r="C56" s="89">
        <f ca="1">+C35+C38+C41+C44+C47+C50+C53</f>
        <v>4356</v>
      </c>
      <c r="D56" s="237">
        <f t="shared" ref="D56" ca="1" si="77">IF(B56=0,"",1+((B56-C56)/ABS(B56)))</f>
        <v>0.746</v>
      </c>
      <c r="E56" s="79">
        <f ca="1">+E35+E38+E41+E44+E47+E50</f>
        <v>5206</v>
      </c>
      <c r="F56" s="80">
        <f t="shared" ca="1" si="40"/>
        <v>-0.16327314636957357</v>
      </c>
      <c r="G56" s="81">
        <f ca="1">INDIRECT($N$1&amp; "!" &amp;$P$1&amp;R56)</f>
        <v>0</v>
      </c>
      <c r="H56" s="31">
        <f t="shared" ref="H56:I56" ca="1" si="78">+H35+H38+H41+H44+H47+H50+H53</f>
        <v>25684.56375838926</v>
      </c>
      <c r="I56" s="32">
        <f t="shared" ca="1" si="78"/>
        <v>25943</v>
      </c>
      <c r="J56" s="237">
        <f t="shared" ref="J56" ca="1" si="79">IF(H56=0,"",1+((H56-I56)/ABS(H56)))</f>
        <v>0.98993807159655078</v>
      </c>
      <c r="K56" s="79">
        <f ca="1">K35+K38+K41+K44+K47+K50</f>
        <v>30828</v>
      </c>
      <c r="L56" s="80">
        <f t="shared" ca="1" si="41"/>
        <v>-0.1584598417023485</v>
      </c>
      <c r="M56" s="82">
        <f t="shared" ca="1" si="42"/>
        <v>10</v>
      </c>
      <c r="Q56">
        <v>895</v>
      </c>
      <c r="R56">
        <f ca="1">MATCH(Q56,INDIRECT($N$1&amp;"!A1:A1190"),0)</f>
        <v>527</v>
      </c>
    </row>
    <row r="57" spans="1:18" ht="15.75" thickBot="1" x14ac:dyDescent="0.3">
      <c r="A57" s="97" t="s">
        <v>92</v>
      </c>
      <c r="B57" s="98">
        <f ca="1">+B36+B39+B42+B45+B48+B51</f>
        <v>1842.5988244267953</v>
      </c>
      <c r="C57" s="99">
        <f ca="1">+C36+C39+C42+C45+C48+C51</f>
        <v>-739</v>
      </c>
      <c r="D57" s="248">
        <f t="shared" ref="D57" ca="1" si="80">IF(B57=0,"",1-((B57-C57)/ABS(B57)))</f>
        <v>-0.4010639701943215</v>
      </c>
      <c r="E57" s="100">
        <f ca="1">+E36+E39+E42+E45+E48+E51</f>
        <v>-1167</v>
      </c>
      <c r="F57" s="101">
        <f t="shared" ca="1" si="40"/>
        <v>0.3667523564695801</v>
      </c>
      <c r="G57" s="102">
        <f ca="1">+G55-G56</f>
        <v>0</v>
      </c>
      <c r="H57" s="98">
        <f t="shared" ref="H57:I57" ca="1" si="81">+H55-H56</f>
        <v>18011.940930442797</v>
      </c>
      <c r="I57" s="100">
        <f t="shared" ca="1" si="81"/>
        <v>7637</v>
      </c>
      <c r="J57" s="248">
        <f t="shared" ref="J57" ca="1" si="82">IF(H57=0,"",1-((H57-I57)/ABS(H57)))</f>
        <v>0.42399650484598028</v>
      </c>
      <c r="K57" s="100">
        <f ca="1">+K36+K39+K42+K45+K48+K51</f>
        <v>-2224</v>
      </c>
      <c r="L57" s="101">
        <f t="shared" ca="1" si="41"/>
        <v>4.4339028776978413</v>
      </c>
      <c r="M57" s="103">
        <f ca="1">+M55-M56</f>
        <v>-6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8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9"/>
      <c r="B61" s="15" t="str">
        <f>"Ppto "&amp;$R$1</f>
        <v>Ppto 2025</v>
      </c>
      <c r="C61" s="16" t="str">
        <f>"Real "&amp;$R$1</f>
        <v>Real 2025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2025</v>
      </c>
      <c r="I61" s="16" t="str">
        <f>"Real "&amp; $R$1</f>
        <v>Real 2025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473.99829497016196</v>
      </c>
      <c r="C62" s="72">
        <f ca="1">INDIRECT($N$1&amp; "!" &amp;$P$1&amp;N62)</f>
        <v>17</v>
      </c>
      <c r="D62" s="244">
        <f ca="1">IF(B62=0,"",1-((B62-C62)/ABS(B62)))</f>
        <v>3.5865107913669036E-2</v>
      </c>
      <c r="E62" s="73">
        <f ca="1">INDIRECT($Q$1&amp; "!" &amp;$P$1&amp;P62)</f>
        <v>980</v>
      </c>
      <c r="F62" s="74">
        <f t="shared" ref="F62:F85" ca="1" si="83">IF(ISERROR(((C62-E62)/ABS(E62))-1),0,((C62-E62)/ABS(E62)))</f>
        <v>-0.98265306122448981</v>
      </c>
      <c r="G62" s="75">
        <f ca="1">INDIRECT($N$1&amp; "!" &amp;$P$1&amp;R62)</f>
        <v>0</v>
      </c>
      <c r="H62" s="71">
        <f ca="1">SUM(INDIRECT($N$1&amp;"!"&amp;$O$3&amp;N62&amp;":"&amp;$O$1&amp;N62))/1.173</f>
        <v>3791.9863597612957</v>
      </c>
      <c r="I62" s="72">
        <f t="shared" ref="I62:I63" ca="1" si="84">SUM(INDIRECT($N$1&amp;"!"&amp;$P$3&amp;N62&amp;":"&amp;$P$1&amp;N62))</f>
        <v>3305</v>
      </c>
      <c r="J62" s="244">
        <f ca="1">IF(H62=0,"",1-((H62-I62)/ABS(H62)))</f>
        <v>0.87157486510791371</v>
      </c>
      <c r="K62" s="73">
        <f ca="1">SUM(INDIRECT($Q$1&amp;"!"&amp;$P$3&amp;P62&amp;":"&amp;$P$1&amp;P62))</f>
        <v>2628</v>
      </c>
      <c r="L62" s="74">
        <f t="shared" ref="L62:L85" ca="1" si="85">IF(ISERROR(((I62-K62)/ABS(K62))-1),0,((I62-K62)/ABS(K62)))</f>
        <v>0.2576103500761035</v>
      </c>
      <c r="M62" s="76">
        <f ca="1">SUM(INDIRECT($N$1&amp;"!"&amp;$P$3&amp;R62&amp;":"&amp;$P$1&amp;R62))</f>
        <v>3</v>
      </c>
      <c r="N62">
        <f ca="1">MATCH(O62,INDIRECT($N$1&amp;"!A1:A800"),0)</f>
        <v>110</v>
      </c>
      <c r="O62">
        <v>271</v>
      </c>
      <c r="P62">
        <f ca="1">MATCH(O62,INDIRECT($Q$1&amp;"!A1:A800"),0)</f>
        <v>90</v>
      </c>
      <c r="Q62">
        <v>783</v>
      </c>
      <c r="R62">
        <f ca="1">MATCH(Q62,INDIRECT($N$1&amp;"!A1:A1190"),0)</f>
        <v>415</v>
      </c>
    </row>
    <row r="63" spans="1:18" x14ac:dyDescent="0.25">
      <c r="A63" s="29" t="s">
        <v>120</v>
      </c>
      <c r="B63" s="77">
        <f ca="1">INDIRECT($N$1&amp; "!" &amp;$O$1&amp;N63)/0.95</f>
        <v>814.73684210526324</v>
      </c>
      <c r="C63" s="78">
        <f ca="1">INDIRECT($N$1&amp; "!" &amp;$P$1&amp;N63)</f>
        <v>633</v>
      </c>
      <c r="D63" s="237">
        <f ca="1">IF(B63=0,"",1+((B63-C63)/ABS(B63)))</f>
        <v>1.2230620155038761</v>
      </c>
      <c r="E63" s="79">
        <f ca="1">INDIRECT($Q$1&amp; "!" &amp;$P$1&amp;P63)</f>
        <v>1164</v>
      </c>
      <c r="F63" s="80">
        <f t="shared" ca="1" si="83"/>
        <v>-0.45618556701030927</v>
      </c>
      <c r="G63" s="81">
        <f ca="1">INDIRECT($N$1&amp; "!" &amp;$P$1&amp;R63)</f>
        <v>0</v>
      </c>
      <c r="H63" s="77">
        <f ca="1">SUM(INDIRECT($N$1&amp;"!"&amp;$O$3&amp;N63&amp;":"&amp;$O$1&amp;N63))/0.894</f>
        <v>5002.2371364653245</v>
      </c>
      <c r="I63" s="78">
        <f t="shared" ca="1" si="84"/>
        <v>4964</v>
      </c>
      <c r="J63" s="237">
        <f ca="1">IF(H63=0,"",1+((H63-I63)/ABS(H63)))</f>
        <v>1.0076440071556352</v>
      </c>
      <c r="K63" s="79">
        <f ca="1">SUM(INDIRECT($Q$1&amp;"!"&amp;$P$3&amp;P63&amp;":"&amp;$P$1&amp;P63))</f>
        <v>4198</v>
      </c>
      <c r="L63" s="80">
        <f t="shared" ca="1" si="85"/>
        <v>0.18246784182944259</v>
      </c>
      <c r="M63" s="82">
        <f t="shared" ref="M63:M84" ca="1" si="86">SUM(INDIRECT($N$1&amp;"!"&amp;$P$3&amp;R63&amp;":"&amp;$P$1&amp;R63))</f>
        <v>1</v>
      </c>
      <c r="N63">
        <f t="shared" ref="N63:N78" ca="1" si="87">MATCH(O63,INDIRECT($N$1&amp;"!A1:A800"),0)</f>
        <v>137</v>
      </c>
      <c r="O63">
        <v>295</v>
      </c>
      <c r="P63">
        <f t="shared" ref="P63:P78" ca="1" si="88">MATCH(O63,INDIRECT($Q$1&amp;"!A1:A800"),0)</f>
        <v>114</v>
      </c>
      <c r="Q63">
        <v>819</v>
      </c>
      <c r="R63">
        <f ca="1">MATCH(Q63,INDIRECT($N$1&amp;"!A1:A1190"),0)</f>
        <v>451</v>
      </c>
    </row>
    <row r="64" spans="1:18" x14ac:dyDescent="0.25">
      <c r="A64" s="36" t="s">
        <v>100</v>
      </c>
      <c r="B64" s="37">
        <f ca="1">+B62-B63</f>
        <v>-340.73854713510127</v>
      </c>
      <c r="C64" s="38">
        <f ca="1">+C62-C63</f>
        <v>-616</v>
      </c>
      <c r="D64" s="240">
        <f ca="1">IF(B64=0,"",1-((B64-C64)/ABS(B64)))</f>
        <v>0.19216227462589131</v>
      </c>
      <c r="E64" s="38">
        <f ca="1">+E62-E63</f>
        <v>-184</v>
      </c>
      <c r="F64" s="39">
        <f t="shared" ca="1" si="83"/>
        <v>-2.347826086956522</v>
      </c>
      <c r="G64" s="40">
        <f ca="1">+G62-G63</f>
        <v>0</v>
      </c>
      <c r="H64" s="37">
        <f ca="1">+H62-H63</f>
        <v>-1210.2507767040288</v>
      </c>
      <c r="I64" s="38">
        <f t="shared" ref="I64" ca="1" si="89">+I62-I63</f>
        <v>-1659</v>
      </c>
      <c r="J64" s="240">
        <f ca="1">IF(H64=0,"",1-((H64-I64)/ABS(H64)))</f>
        <v>0.62920972088273697</v>
      </c>
      <c r="K64" s="38">
        <f ca="1">+K62-K63</f>
        <v>-1570</v>
      </c>
      <c r="L64" s="39">
        <f t="shared" ca="1" si="85"/>
        <v>-5.6687898089171976E-2</v>
      </c>
      <c r="M64" s="41">
        <f ca="1">+M62-M63</f>
        <v>2</v>
      </c>
    </row>
    <row r="65" spans="1:18" x14ac:dyDescent="0.25">
      <c r="A65" s="42" t="s">
        <v>122</v>
      </c>
      <c r="B65" s="89">
        <f ca="1">INDIRECT($N$1&amp; "!" &amp;$O$1&amp;N65)/1.173</f>
        <v>202.04603580562659</v>
      </c>
      <c r="C65" s="89">
        <f ca="1">INDIRECT($N$1&amp; "!" &amp;$P$1&amp;N65)</f>
        <v>340</v>
      </c>
      <c r="D65" s="246">
        <f ca="1">IF(B65=0,"",1-((B65-C65)/ABS(B65)))</f>
        <v>1.6827848101265823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0</v>
      </c>
      <c r="H65" s="89">
        <f ca="1">SUM(INDIRECT($N$1&amp;"!"&amp;$O$3&amp;N65&amp;":"&amp;$O$1&amp;N65))/1.173</f>
        <v>1616.3682864450127</v>
      </c>
      <c r="I65" s="90">
        <f t="shared" ref="I65:I66" ca="1" si="90">SUM(INDIRECT($N$1&amp;"!"&amp;$P$3&amp;N65&amp;":"&amp;$P$1&amp;N65))</f>
        <v>1970</v>
      </c>
      <c r="J65" s="246">
        <f t="shared" ref="J65" ca="1" si="91">IF(H65=0,"",1-((H65-I65)/ABS(H65)))</f>
        <v>1.2187816455696203</v>
      </c>
      <c r="K65" s="91">
        <f ca="1">SUM(INDIRECT($Q$1&amp;"!"&amp;$P$3&amp;P65&amp;":"&amp;$P$1&amp;P65))</f>
        <v>306</v>
      </c>
      <c r="L65" s="92">
        <f t="shared" ca="1" si="85"/>
        <v>5.4379084967320264</v>
      </c>
      <c r="M65" s="94">
        <f t="shared" ca="1" si="86"/>
        <v>2</v>
      </c>
      <c r="N65">
        <f t="shared" ca="1" si="87"/>
        <v>323</v>
      </c>
      <c r="O65">
        <v>534</v>
      </c>
      <c r="P65">
        <f t="shared" ca="1" si="88"/>
        <v>297</v>
      </c>
      <c r="Q65">
        <v>789</v>
      </c>
      <c r="R65">
        <f ca="1">MATCH(Q65,INDIRECT($N$1&amp;"!A1:A1190"),0)</f>
        <v>421</v>
      </c>
    </row>
    <row r="66" spans="1:18" x14ac:dyDescent="0.25">
      <c r="A66" s="29" t="s">
        <v>123</v>
      </c>
      <c r="B66" s="77">
        <f ca="1">INDIRECT($N$1&amp; "!" &amp;$O$1&amp;N66)/0.95</f>
        <v>40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-121</v>
      </c>
      <c r="F66" s="80">
        <f t="shared" ca="1" si="83"/>
        <v>1</v>
      </c>
      <c r="G66" s="81">
        <f ca="1">INDIRECT($N$1&amp; "!" &amp;$P$1&amp;R66)</f>
        <v>0</v>
      </c>
      <c r="H66" s="77">
        <f ca="1">SUM(INDIRECT($N$1&amp;"!"&amp;$O$3&amp;N66&amp;":"&amp;$O$1&amp;N66))/0.894</f>
        <v>340.04474272930651</v>
      </c>
      <c r="I66" s="78">
        <f t="shared" ca="1" si="90"/>
        <v>615</v>
      </c>
      <c r="J66" s="237">
        <f ca="1">IF(H66=0,"",1+((H66-I66)/ABS(H66)))</f>
        <v>0.19141447368421061</v>
      </c>
      <c r="K66" s="79">
        <f ca="1">SUM(INDIRECT($Q$1&amp;"!"&amp;$P$3&amp;P66&amp;":"&amp;$P$1&amp;P66))</f>
        <v>148</v>
      </c>
      <c r="L66" s="80">
        <f t="shared" ca="1" si="85"/>
        <v>3.1554054054054053</v>
      </c>
      <c r="M66" s="82">
        <f t="shared" ca="1" si="86"/>
        <v>0</v>
      </c>
      <c r="N66">
        <f t="shared" ca="1" si="87"/>
        <v>329</v>
      </c>
      <c r="O66">
        <v>540</v>
      </c>
      <c r="P66">
        <f t="shared" ca="1" si="88"/>
        <v>303</v>
      </c>
      <c r="Q66">
        <v>825</v>
      </c>
      <c r="R66">
        <f ca="1">MATCH(Q66,INDIRECT($N$1&amp;"!A1:A1190"),0)</f>
        <v>457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121</v>
      </c>
      <c r="F67" s="39">
        <f t="shared" ca="1" si="83"/>
        <v>-5.7933884297520661</v>
      </c>
      <c r="G67" s="40">
        <f ca="1">+G65-G66</f>
        <v>0</v>
      </c>
      <c r="H67" s="37">
        <f ca="1">+H65-H66</f>
        <v>1276.3235437157061</v>
      </c>
      <c r="I67" s="38">
        <f t="shared" ref="I67" ca="1" si="92">+I65-I66</f>
        <v>1355</v>
      </c>
      <c r="J67" s="240">
        <f ca="1">IF(H67=0,"",1-((H67-I67)/ABS(H67)))</f>
        <v>1.0616430345359347</v>
      </c>
      <c r="K67" s="38">
        <f ca="1">+K65-K66</f>
        <v>158</v>
      </c>
      <c r="L67" s="39">
        <f t="shared" ca="1" si="85"/>
        <v>7.575949367088608</v>
      </c>
      <c r="M67" s="41">
        <f ca="1">+M65-M66</f>
        <v>2</v>
      </c>
    </row>
    <row r="68" spans="1:18" x14ac:dyDescent="0.25">
      <c r="A68" s="42" t="s">
        <v>101</v>
      </c>
      <c r="B68" s="89">
        <f ca="1">INDIRECT($N$1&amp; "!" &amp;$O$1&amp;N68)/1.173</f>
        <v>129.58226768968456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1036.6581415174765</v>
      </c>
      <c r="I68" s="90">
        <f t="shared" ref="I68:I69" ca="1" si="93">SUM(INDIRECT($N$1&amp;"!"&amp;$P$3&amp;N68&amp;":"&amp;$P$1&amp;N68))</f>
        <v>0</v>
      </c>
      <c r="J68" s="246">
        <f ca="1">IF(H68=0,"",1-((H68-I68)/ABS(H68)))</f>
        <v>0</v>
      </c>
      <c r="K68" s="91">
        <f ca="1">SUM(INDIRECT($Q$1&amp;"!"&amp;$P$3&amp;P68&amp;":"&amp;$P$1&amp;P68))</f>
        <v>100</v>
      </c>
      <c r="L68" s="92">
        <f t="shared" ca="1" si="85"/>
        <v>-1</v>
      </c>
      <c r="M68" s="94">
        <f t="shared" ca="1" si="86"/>
        <v>0</v>
      </c>
      <c r="N68">
        <f t="shared" ca="1" si="87"/>
        <v>116</v>
      </c>
      <c r="O68">
        <v>277</v>
      </c>
      <c r="P68">
        <f t="shared" ca="1" si="88"/>
        <v>96</v>
      </c>
      <c r="Q68">
        <v>795</v>
      </c>
      <c r="R68">
        <f ca="1">MATCH(Q68,INDIRECT($N$1&amp;"!A1:A1190"),0)</f>
        <v>427</v>
      </c>
    </row>
    <row r="69" spans="1:18" x14ac:dyDescent="0.25">
      <c r="A69" s="29" t="s">
        <v>102</v>
      </c>
      <c r="B69" s="77">
        <f ca="1">INDIRECT($N$1&amp; "!" &amp;$O$1&amp;N69)/0.95</f>
        <v>103.15789473684211</v>
      </c>
      <c r="C69" s="78">
        <f ca="1">INDIRECT($N$1&amp; "!" &amp;$P$1&amp;N69)</f>
        <v>190</v>
      </c>
      <c r="D69" s="237">
        <f ca="1">IF(B69=0,"",1+((B69-C69)/ABS(B69)))</f>
        <v>0.15816326530612257</v>
      </c>
      <c r="E69" s="79">
        <f ca="1">INDIRECT($Q$1&amp; "!" &amp;$P$1&amp;P69)</f>
        <v>-157</v>
      </c>
      <c r="F69" s="80">
        <f t="shared" ca="1" si="83"/>
        <v>2.2101910828025479</v>
      </c>
      <c r="G69" s="81">
        <f ca="1">INDIRECT($N$1&amp; "!" &amp;$P$1&amp;R69)</f>
        <v>0</v>
      </c>
      <c r="H69" s="77">
        <f ca="1">SUM(INDIRECT($N$1&amp;"!"&amp;$O$3&amp;N69&amp;":"&amp;$O$1&amp;N69))/0.894</f>
        <v>876.95749440715883</v>
      </c>
      <c r="I69" s="78">
        <f t="shared" ca="1" si="93"/>
        <v>738</v>
      </c>
      <c r="J69" s="237">
        <f ca="1">IF(H69=0,"",1+((H69-I69)/ABS(H69)))</f>
        <v>1.158454081632653</v>
      </c>
      <c r="K69" s="79">
        <f ca="1">SUM(INDIRECT($Q$1&amp;"!"&amp;$P$3&amp;P69&amp;":"&amp;$P$1&amp;P69))</f>
        <v>837</v>
      </c>
      <c r="L69" s="80">
        <f t="shared" ca="1" si="85"/>
        <v>-0.11827956989247312</v>
      </c>
      <c r="M69" s="82">
        <f t="shared" ca="1" si="86"/>
        <v>0</v>
      </c>
      <c r="N69">
        <f t="shared" ca="1" si="87"/>
        <v>146</v>
      </c>
      <c r="O69">
        <v>302</v>
      </c>
      <c r="P69">
        <f t="shared" ca="1" si="88"/>
        <v>121</v>
      </c>
      <c r="Q69">
        <v>831</v>
      </c>
      <c r="R69">
        <f ca="1">MATCH(Q69,INDIRECT($N$1&amp;"!A1:A1190"),0)</f>
        <v>463</v>
      </c>
    </row>
    <row r="70" spans="1:18" x14ac:dyDescent="0.25">
      <c r="A70" s="36" t="s">
        <v>103</v>
      </c>
      <c r="B70" s="37">
        <f ca="1">+B68-B69</f>
        <v>26.424372952842447</v>
      </c>
      <c r="C70" s="38">
        <f ca="1">+C68-C69</f>
        <v>-190</v>
      </c>
      <c r="D70" s="240">
        <f ca="1">IF(B70=0,"",1-((B70-C70)/ABS(B70)))</f>
        <v>-7.19033145418733</v>
      </c>
      <c r="E70" s="38">
        <f ca="1">+E68-E69</f>
        <v>157</v>
      </c>
      <c r="F70" s="39">
        <f t="shared" ca="1" si="83"/>
        <v>-2.2101910828025479</v>
      </c>
      <c r="G70" s="40">
        <f ca="1">+G68-G69</f>
        <v>0</v>
      </c>
      <c r="H70" s="37">
        <f t="shared" ref="H70:I70" ca="1" si="94">+H68-H69</f>
        <v>159.70064711031762</v>
      </c>
      <c r="I70" s="38">
        <f t="shared" ca="1" si="94"/>
        <v>-738</v>
      </c>
      <c r="J70" s="240">
        <f ca="1">IF(H70=0,"",1-((H70-I70)/ABS(H70)))</f>
        <v>-4.6211459587274319</v>
      </c>
      <c r="K70" s="38">
        <f ca="1">+K68-K69</f>
        <v>-737</v>
      </c>
      <c r="L70" s="39">
        <f t="shared" ca="1" si="85"/>
        <v>-1.3568521031207597E-3</v>
      </c>
      <c r="M70" s="41">
        <f ca="1">+M68-M69</f>
        <v>0</v>
      </c>
    </row>
    <row r="71" spans="1:18" x14ac:dyDescent="0.25">
      <c r="A71" s="42" t="s">
        <v>111</v>
      </c>
      <c r="B71" s="89">
        <f ca="1">INDIRECT($N$1&amp; "!" &amp;$O$1&amp;N71)/1.173</f>
        <v>282.18243819266837</v>
      </c>
      <c r="C71" s="90">
        <f ca="1">INDIRECT($N$1&amp; "!" &amp;$P$1&amp;N71)</f>
        <v>180</v>
      </c>
      <c r="D71" s="246">
        <f ca="1">IF(B71=0,"",1-((B71-C71)/ABS(B71)))</f>
        <v>0.63788519637462238</v>
      </c>
      <c r="E71" s="91">
        <f ca="1">INDIRECT($Q$1&amp; "!" &amp;$P$1&amp;P71)</f>
        <v>0</v>
      </c>
      <c r="F71" s="92">
        <f t="shared" ca="1" si="83"/>
        <v>0</v>
      </c>
      <c r="G71" s="93">
        <f ca="1">INDIRECT($N$1&amp; "!" &amp;$P$1&amp;R71)</f>
        <v>0</v>
      </c>
      <c r="H71" s="89">
        <f ca="1">SUM(INDIRECT($N$1&amp;"!"&amp;$O$3&amp;N71&amp;":"&amp;$O$1&amp;N71))/1.173</f>
        <v>2257.459505541347</v>
      </c>
      <c r="I71" s="90">
        <f t="shared" ref="I71:I72" ca="1" si="95">SUM(INDIRECT($N$1&amp;"!"&amp;$P$3&amp;N71&amp;":"&amp;$P$1&amp;N71))</f>
        <v>1032</v>
      </c>
      <c r="J71" s="246">
        <f ca="1">IF(H71=0,"",1-((H71-I71)/ABS(H71)))</f>
        <v>0.45715105740181272</v>
      </c>
      <c r="K71" s="91">
        <f ca="1">SUM(INDIRECT($Q$1&amp;"!"&amp;$P$3&amp;P71&amp;":"&amp;$P$1&amp;P71))</f>
        <v>422</v>
      </c>
      <c r="L71" s="92">
        <f t="shared" ca="1" si="85"/>
        <v>1.4454976303317535</v>
      </c>
      <c r="M71" s="94">
        <f t="shared" ca="1" si="86"/>
        <v>1</v>
      </c>
      <c r="N71">
        <f t="shared" ca="1" si="87"/>
        <v>122</v>
      </c>
      <c r="O71">
        <v>283</v>
      </c>
      <c r="P71">
        <f t="shared" ca="1" si="88"/>
        <v>102</v>
      </c>
      <c r="Q71">
        <v>801</v>
      </c>
      <c r="R71">
        <f ca="1">MATCH(Q71,INDIRECT($N$1&amp;"!A1:A1190"),0)</f>
        <v>433</v>
      </c>
    </row>
    <row r="72" spans="1:18" x14ac:dyDescent="0.25">
      <c r="A72" s="29" t="s">
        <v>112</v>
      </c>
      <c r="B72" s="77">
        <f ca="1">INDIRECT($N$1&amp; "!" &amp;$O$1&amp;N72)/0.95</f>
        <v>194.73684210526318</v>
      </c>
      <c r="C72" s="78">
        <f ca="1">INDIRECT($N$1&amp; "!" &amp;$P$1&amp;N72)</f>
        <v>592</v>
      </c>
      <c r="D72" s="237">
        <f ca="1">IF(B72=0,"",1+((B72-C72)/ABS(B72)))</f>
        <v>-1.0399999999999996</v>
      </c>
      <c r="E72" s="79">
        <f ca="1">INDIRECT($Q$1&amp; "!" &amp;$P$1&amp;P72)</f>
        <v>-170</v>
      </c>
      <c r="F72" s="80">
        <f t="shared" ca="1" si="83"/>
        <v>4.4823529411764707</v>
      </c>
      <c r="G72" s="81">
        <f ca="1">INDIRECT($N$1&amp; "!" &amp;$P$1&amp;R72)</f>
        <v>0</v>
      </c>
      <c r="H72" s="77">
        <f ca="1">SUM(INDIRECT($N$1&amp;"!"&amp;$O$3&amp;N72&amp;":"&amp;$O$1&amp;N72))/0.894</f>
        <v>1657.7181208053692</v>
      </c>
      <c r="I72" s="78">
        <f t="shared" ca="1" si="95"/>
        <v>2264</v>
      </c>
      <c r="J72" s="237">
        <f ca="1">IF(H72=0,"",1+((H72-I72)/ABS(H72)))</f>
        <v>0.63426720647773283</v>
      </c>
      <c r="K72" s="79">
        <f ca="1">SUM(INDIRECT($Q$1&amp;"!"&amp;$P$3&amp;P72&amp;":"&amp;$P$1&amp;P72))</f>
        <v>1134</v>
      </c>
      <c r="L72" s="80">
        <f t="shared" ca="1" si="85"/>
        <v>0.99647266313932981</v>
      </c>
      <c r="M72" s="82">
        <f t="shared" ca="1" si="86"/>
        <v>0</v>
      </c>
      <c r="N72">
        <f t="shared" ca="1" si="87"/>
        <v>152</v>
      </c>
      <c r="O72">
        <v>308</v>
      </c>
      <c r="P72">
        <f t="shared" ca="1" si="88"/>
        <v>127</v>
      </c>
      <c r="Q72">
        <v>837</v>
      </c>
      <c r="R72">
        <f ca="1">MATCH(Q72,INDIRECT($N$1&amp;"!A1:A1190"),0)</f>
        <v>469</v>
      </c>
    </row>
    <row r="73" spans="1:18" x14ac:dyDescent="0.25">
      <c r="A73" s="36" t="s">
        <v>110</v>
      </c>
      <c r="B73" s="37">
        <f ca="1">+B71-B72</f>
        <v>87.445596087405193</v>
      </c>
      <c r="C73" s="38">
        <f ca="1">+C71-C72</f>
        <v>-412</v>
      </c>
      <c r="D73" s="240">
        <f ca="1">IF(B73=0,"",1-((B73-C73)/ABS(B73)))</f>
        <v>-4.7115008466314343</v>
      </c>
      <c r="E73" s="38">
        <f ca="1">+E71-E72</f>
        <v>170</v>
      </c>
      <c r="F73" s="39">
        <f t="shared" ca="1" si="83"/>
        <v>-3.4235294117647057</v>
      </c>
      <c r="G73" s="40">
        <f ca="1">+G71-G72</f>
        <v>0</v>
      </c>
      <c r="H73" s="37">
        <f t="shared" ref="H73:I73" ca="1" si="96">+H71-H72</f>
        <v>599.74138473597782</v>
      </c>
      <c r="I73" s="38">
        <f t="shared" ca="1" si="96"/>
        <v>-1232</v>
      </c>
      <c r="J73" s="240">
        <f ca="1">IF(H73=0,"",1-((H73-I73)/ABS(H73)))</f>
        <v>-2.0542187538756549</v>
      </c>
      <c r="K73" s="38">
        <f ca="1">+K71-K72</f>
        <v>-712</v>
      </c>
      <c r="L73" s="39">
        <f t="shared" ca="1" si="85"/>
        <v>-0.7303370786516854</v>
      </c>
      <c r="M73" s="41">
        <f ca="1">+M71-M72</f>
        <v>1</v>
      </c>
    </row>
    <row r="74" spans="1:18" x14ac:dyDescent="0.25">
      <c r="A74" s="42" t="s">
        <v>109</v>
      </c>
      <c r="B74" s="89">
        <f ca="1">INDIRECT($N$1&amp; "!" &amp;$O$1&amp;N74)/1.173</f>
        <v>1127.8772378516624</v>
      </c>
      <c r="C74" s="90">
        <f ca="1">INDIRECT($N$1&amp; "!" &amp;$P$1&amp;N74)</f>
        <v>940</v>
      </c>
      <c r="D74" s="246">
        <f ca="1">IF(B74=0,"",1-((B74-C74)/ABS(B74)))</f>
        <v>0.83342403628117911</v>
      </c>
      <c r="E74" s="91">
        <f ca="1">INDIRECT($Q$1&amp; "!" &amp;$P$1&amp;P74)</f>
        <v>0</v>
      </c>
      <c r="F74" s="92">
        <f t="shared" ca="1" si="83"/>
        <v>0</v>
      </c>
      <c r="G74" s="93">
        <f ca="1">INDIRECT($N$1&amp; "!" &amp;$P$1&amp;R74)</f>
        <v>0</v>
      </c>
      <c r="H74" s="89">
        <f ca="1">SUM(INDIRECT($N$1&amp;"!"&amp;$O$3&amp;N74&amp;":"&amp;$O$1&amp;N74))/1.173</f>
        <v>9024.7229326513207</v>
      </c>
      <c r="I74" s="90">
        <f t="shared" ref="I74:I75" ca="1" si="97">SUM(INDIRECT($N$1&amp;"!"&amp;$P$3&amp;N74&amp;":"&amp;$P$1&amp;N74))</f>
        <v>6060</v>
      </c>
      <c r="J74" s="246">
        <f ca="1">IF(H74=0,"",1-((H74-I74)/ABS(H74)))</f>
        <v>0.67148875873795588</v>
      </c>
      <c r="K74" s="91">
        <f ca="1">SUM(INDIRECT($Q$1&amp;"!"&amp;$P$3&amp;P74&amp;":"&amp;$P$1&amp;P74))</f>
        <v>3066</v>
      </c>
      <c r="L74" s="92">
        <f t="shared" ca="1" si="85"/>
        <v>0.97651663405088063</v>
      </c>
      <c r="M74" s="94">
        <f t="shared" ca="1" si="86"/>
        <v>4</v>
      </c>
      <c r="N74">
        <f t="shared" ca="1" si="87"/>
        <v>366</v>
      </c>
      <c r="O74">
        <v>725</v>
      </c>
      <c r="P74">
        <f t="shared" ca="1" si="88"/>
        <v>337</v>
      </c>
      <c r="Q74">
        <v>813</v>
      </c>
      <c r="R74">
        <f ca="1">MATCH(Q74,INDIRECT($N$1&amp;"!A1:A1190"),0)</f>
        <v>445</v>
      </c>
    </row>
    <row r="75" spans="1:18" x14ac:dyDescent="0.25">
      <c r="A75" s="29" t="s">
        <v>108</v>
      </c>
      <c r="B75" s="77">
        <f ca="1">INDIRECT($N$1&amp; "!" &amp;$O$1&amp;N75)/0.95</f>
        <v>448.42105263157896</v>
      </c>
      <c r="C75" s="78">
        <f ca="1">INDIRECT($N$1&amp; "!" &amp;$P$1&amp;N75)</f>
        <v>0</v>
      </c>
      <c r="D75" s="237">
        <f ca="1">IF(B75=0,"",1+((B75-C75)/ABS(B75)))</f>
        <v>2</v>
      </c>
      <c r="E75" s="79">
        <f ca="1">INDIRECT($Q$1&amp; "!" &amp;$P$1&amp;P75)</f>
        <v>96</v>
      </c>
      <c r="F75" s="80">
        <f t="shared" ca="1" si="83"/>
        <v>-1</v>
      </c>
      <c r="G75" s="81">
        <f ca="1">INDIRECT($N$1&amp; "!" &amp;$P$1&amp;R75)</f>
        <v>0</v>
      </c>
      <c r="H75" s="77">
        <f ca="1">SUM(INDIRECT($N$1&amp;"!"&amp;$O$3&amp;N75&amp;":"&amp;$O$1&amp;N75))/0.894</f>
        <v>3814.3176733780761</v>
      </c>
      <c r="I75" s="78">
        <f t="shared" ca="1" si="97"/>
        <v>5148</v>
      </c>
      <c r="J75" s="237">
        <f t="shared" ref="J75" ca="1" si="98">IF(H75=0,"",1+((H75-I75)/ABS(H75)))</f>
        <v>0.65034838709677412</v>
      </c>
      <c r="K75" s="79">
        <f ca="1">SUM(INDIRECT($Q$1&amp;"!"&amp;$P$3&amp;P75&amp;":"&amp;$P$1&amp;P75))</f>
        <v>1585</v>
      </c>
      <c r="L75" s="80">
        <f t="shared" ca="1" si="85"/>
        <v>2.2479495268138803</v>
      </c>
      <c r="M75" s="82">
        <f t="shared" ca="1" si="86"/>
        <v>8</v>
      </c>
      <c r="N75">
        <f t="shared" ca="1" si="87"/>
        <v>372</v>
      </c>
      <c r="O75">
        <v>731</v>
      </c>
      <c r="P75">
        <f t="shared" ca="1" si="88"/>
        <v>343</v>
      </c>
      <c r="Q75">
        <v>849</v>
      </c>
      <c r="R75">
        <f ca="1">MATCH(Q75,INDIRECT($N$1&amp;"!A1:A1190"),0)</f>
        <v>481</v>
      </c>
    </row>
    <row r="76" spans="1:18" x14ac:dyDescent="0.25">
      <c r="A76" s="36" t="s">
        <v>107</v>
      </c>
      <c r="B76" s="37">
        <f ca="1">+B74-B75</f>
        <v>679.4561852200834</v>
      </c>
      <c r="C76" s="38">
        <f ca="1">+C74-C75</f>
        <v>940</v>
      </c>
      <c r="D76" s="240">
        <f ca="1">IF(B76=0,"",1-((B76-C76)/ABS(B76)))</f>
        <v>1.3834593318118424</v>
      </c>
      <c r="E76" s="38">
        <f ca="1">+E74-E75</f>
        <v>-96</v>
      </c>
      <c r="F76" s="39">
        <f t="shared" ca="1" si="83"/>
        <v>10.791666666666666</v>
      </c>
      <c r="G76" s="40">
        <f ca="1">+G74-G75</f>
        <v>0</v>
      </c>
      <c r="H76" s="37">
        <f t="shared" ref="H76:I76" ca="1" si="99">+H74-H75</f>
        <v>5210.4052592732442</v>
      </c>
      <c r="I76" s="38">
        <f t="shared" ca="1" si="99"/>
        <v>912</v>
      </c>
      <c r="J76" s="240">
        <f t="shared" ref="J76:J77" ca="1" si="100">IF(H76=0,"",1-((H76-I76)/ABS(H76)))</f>
        <v>0.17503436961584962</v>
      </c>
      <c r="K76" s="38">
        <f ca="1">+K74--K75</f>
        <v>4651</v>
      </c>
      <c r="L76" s="39">
        <f t="shared" ca="1" si="85"/>
        <v>-0.80391313695979361</v>
      </c>
      <c r="M76" s="41">
        <f ca="1">+M74-M75</f>
        <v>-4</v>
      </c>
    </row>
    <row r="77" spans="1:18" x14ac:dyDescent="0.25">
      <c r="A77" s="42" t="s">
        <v>105</v>
      </c>
      <c r="B77" s="89">
        <f ca="1">INDIRECT($N$1&amp; "!" &amp;$O$1&amp;N77)/1.173</f>
        <v>63.086104006820115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504.68883205456092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128</v>
      </c>
      <c r="O77">
        <v>289</v>
      </c>
      <c r="P77">
        <f t="shared" ca="1" si="88"/>
        <v>108</v>
      </c>
      <c r="Q77">
        <v>807</v>
      </c>
      <c r="R77">
        <f ca="1">MATCH(Q77,INDIRECT($N$1&amp;"!A1:A1190"),0)</f>
        <v>439</v>
      </c>
    </row>
    <row r="78" spans="1:18" x14ac:dyDescent="0.25">
      <c r="A78" s="228" t="s">
        <v>104</v>
      </c>
      <c r="B78" s="232">
        <f ca="1">INDIRECT($N$1&amp; "!" &amp;$O$1&amp;N78)/0.95</f>
        <v>4.2105263157894735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33.557046979865774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158</v>
      </c>
      <c r="O78">
        <v>314</v>
      </c>
      <c r="P78">
        <f t="shared" ca="1" si="88"/>
        <v>133</v>
      </c>
      <c r="Q78">
        <v>843</v>
      </c>
      <c r="R78">
        <f ca="1">MATCH(Q78,INDIRECT($N$1&amp;"!A1:A1190"),0)</f>
        <v>475</v>
      </c>
    </row>
    <row r="79" spans="1:18" x14ac:dyDescent="0.25">
      <c r="A79" s="36" t="s">
        <v>106</v>
      </c>
      <c r="B79" s="37">
        <f ca="1">+B77-B78</f>
        <v>58.875577691030642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471.13178507469513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0</v>
      </c>
      <c r="L79" s="39">
        <f t="shared" ca="1" si="85"/>
        <v>0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62.233589087809037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497.86871270247229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900</v>
      </c>
      <c r="O80">
        <v>1463</v>
      </c>
      <c r="P80">
        <f ca="1">MATCH(O80,INDIRECT($Q$1&amp;"!A1:A1600"),0)</f>
        <v>742</v>
      </c>
      <c r="Q80">
        <v>1487</v>
      </c>
      <c r="R80">
        <f ca="1">MATCH(Q80,INDIRECT($N$1&amp;"!A1:A1190"),0)</f>
        <v>924</v>
      </c>
    </row>
    <row r="81" spans="1:18" x14ac:dyDescent="0.25">
      <c r="A81" s="228" t="s">
        <v>860</v>
      </c>
      <c r="B81" s="89">
        <f ca="1">INDIRECT($N$1&amp; "!" &amp;$O$1&amp;N81)/0.95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906</v>
      </c>
      <c r="O81">
        <v>1469</v>
      </c>
      <c r="P81">
        <f ca="1">MATCH(O81,INDIRECT($Q$1&amp;"!A1:A1600"),0)</f>
        <v>748</v>
      </c>
      <c r="Q81">
        <v>1493</v>
      </c>
      <c r="R81">
        <f ca="1">MATCH(Q81,INDIRECT($N$1&amp;"!A1:A1190"),0)</f>
        <v>930</v>
      </c>
    </row>
    <row r="82" spans="1:18" x14ac:dyDescent="0.25">
      <c r="A82" s="36" t="s">
        <v>861</v>
      </c>
      <c r="B82" s="37">
        <f ca="1">+B80-B81</f>
        <v>62.233589087809037</v>
      </c>
      <c r="C82" s="38">
        <f ca="1">+C80-C81</f>
        <v>0</v>
      </c>
      <c r="D82" s="240">
        <f t="shared" ref="D82" ca="1" si="111">IF(B82=0,"",1-((B82-C82)/ABS(B82)))</f>
        <v>0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497.86871270247229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2341.005967604433</v>
      </c>
      <c r="C83" s="96">
        <f t="shared" ca="1" si="114"/>
        <v>1477</v>
      </c>
      <c r="D83" s="247">
        <f t="shared" ca="1" si="104"/>
        <v>0.63092534595775684</v>
      </c>
      <c r="E83" s="229">
        <f ca="1">+E62+E65+E68+E71+E74+E77</f>
        <v>980</v>
      </c>
      <c r="F83" s="230">
        <f t="shared" ca="1" si="83"/>
        <v>0.50714285714285712</v>
      </c>
      <c r="G83" s="231">
        <f ca="1">INDIRECT($N$1&amp; "!" &amp;$P$1&amp;R83)</f>
        <v>0</v>
      </c>
      <c r="H83" s="44">
        <f t="shared" ref="H83" ca="1" si="115">+H62+H65+H68+H71+H74+H77+H80</f>
        <v>18729.752770673487</v>
      </c>
      <c r="I83" s="45">
        <f ca="1">+I62+I65+I68+I71+I74+I77+I80</f>
        <v>12367</v>
      </c>
      <c r="J83" s="247">
        <f t="shared" ca="1" si="106"/>
        <v>0.66028634501593086</v>
      </c>
      <c r="K83" s="229">
        <f ca="1">K62+K65+K68+K71+K74+K77</f>
        <v>6522</v>
      </c>
      <c r="L83" s="230">
        <f t="shared" ca="1" si="85"/>
        <v>0.89619748543391597</v>
      </c>
      <c r="M83" s="234">
        <f t="shared" ca="1" si="86"/>
        <v>0</v>
      </c>
      <c r="Q83">
        <v>891</v>
      </c>
      <c r="R83">
        <f ca="1">MATCH(Q83,INDIRECT($N$1&amp;"!A1:A1190"),0)</f>
        <v>523</v>
      </c>
    </row>
    <row r="84" spans="1:18" ht="15.75" thickBot="1" x14ac:dyDescent="0.3">
      <c r="A84" s="29" t="s">
        <v>91</v>
      </c>
      <c r="B84" s="89">
        <f t="shared" ca="1" si="114"/>
        <v>1605.2631578947369</v>
      </c>
      <c r="C84" s="89">
        <f t="shared" ca="1" si="114"/>
        <v>1415</v>
      </c>
      <c r="D84" s="237">
        <f t="shared" ref="D84" ca="1" si="116">IF(B84=0,"",1+((B84-C84)/ABS(B84)))</f>
        <v>1.1185245901639345</v>
      </c>
      <c r="E84" s="79">
        <f ca="1">+E63+E66+E69+E72+E75+E78</f>
        <v>812</v>
      </c>
      <c r="F84" s="80">
        <f t="shared" ca="1" si="83"/>
        <v>0.7426108374384236</v>
      </c>
      <c r="G84" s="81">
        <f ca="1">INDIRECT($N$1&amp; "!" &amp;$P$1&amp;R84)</f>
        <v>0</v>
      </c>
      <c r="H84" s="31">
        <f t="shared" ref="H84:I84" ca="1" si="117">+H63+H66+H69+H72+H75+H78+H81</f>
        <v>11724.832214765102</v>
      </c>
      <c r="I84" s="32">
        <f t="shared" ca="1" si="117"/>
        <v>13729</v>
      </c>
      <c r="J84" s="237">
        <f t="shared" ref="J84" ca="1" si="118">IF(H84=0,"",1+((H84-I84)/ABS(H84)))</f>
        <v>0.82906639954207217</v>
      </c>
      <c r="K84" s="79">
        <f ca="1">K63+K66+K69+K72+K75+K78</f>
        <v>7902</v>
      </c>
      <c r="L84" s="80">
        <f t="shared" ca="1" si="85"/>
        <v>0.73740825107567709</v>
      </c>
      <c r="M84" s="82">
        <f t="shared" ca="1" si="86"/>
        <v>4</v>
      </c>
      <c r="Q84">
        <v>897</v>
      </c>
      <c r="R84">
        <f ca="1">MATCH(Q84,INDIRECT($N$1&amp;"!A1:A1190"),0)</f>
        <v>529</v>
      </c>
    </row>
    <row r="85" spans="1:18" ht="15.75" thickBot="1" x14ac:dyDescent="0.3">
      <c r="A85" s="104" t="s">
        <v>92</v>
      </c>
      <c r="B85" s="105">
        <f t="shared" ca="1" si="114"/>
        <v>802.69677390406946</v>
      </c>
      <c r="C85" s="106">
        <f t="shared" ca="1" si="114"/>
        <v>-858</v>
      </c>
      <c r="D85" s="249">
        <f t="shared" ref="D85" ca="1" si="119">IF(B85=0,"",1-((B85-C85)/ABS(B85)))</f>
        <v>-1.0688967838090999</v>
      </c>
      <c r="E85" s="106">
        <f ca="1">+E64+E67+E70+E73+E76+E79</f>
        <v>168</v>
      </c>
      <c r="F85" s="107">
        <f t="shared" ca="1" si="83"/>
        <v>-6.1071428571428568</v>
      </c>
      <c r="G85" s="108">
        <f ca="1">+G83-G84</f>
        <v>0</v>
      </c>
      <c r="H85" s="105">
        <f t="shared" ref="H85:I85" ca="1" si="120">+H83-H84</f>
        <v>7004.9205559083857</v>
      </c>
      <c r="I85" s="106">
        <f t="shared" ca="1" si="120"/>
        <v>-1362</v>
      </c>
      <c r="J85" s="249">
        <f t="shared" ref="J85" ca="1" si="121">IF(H85=0,"",1-((H85-I85)/ABS(H85)))</f>
        <v>-0.19443475327513959</v>
      </c>
      <c r="K85" s="106">
        <f ca="1">+K83-K84</f>
        <v>-1380</v>
      </c>
      <c r="L85" s="107">
        <f t="shared" ca="1" si="85"/>
        <v>1.3043478260869565E-2</v>
      </c>
      <c r="M85" s="109">
        <f ca="1">+M83-M84</f>
        <v>-4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80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1"/>
      <c r="B89" s="118" t="str">
        <f>"Ppto "&amp;$R$1</f>
        <v>Ppto 2025</v>
      </c>
      <c r="C89" s="119" t="str">
        <f>"Real "&amp;$R$1</f>
        <v>Real 2025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2025</v>
      </c>
      <c r="I89" s="119" t="str">
        <f>"Real "&amp; $R$1</f>
        <v>Real 2025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726.3427109974424</v>
      </c>
      <c r="C90" s="72">
        <f ca="1">INDIRECT($N$1&amp; "!" &amp;$P$1&amp;N90)</f>
        <v>96</v>
      </c>
      <c r="D90" s="244">
        <f ca="1">IF(B90=0,"",1-((B90-C90)/ABS(B90)))</f>
        <v>0.1321690140845071</v>
      </c>
      <c r="E90" s="73">
        <f ca="1">INDIRECT($Q$1&amp; "!" &amp;$P$1&amp;P90)</f>
        <v>0</v>
      </c>
      <c r="F90" s="74">
        <f t="shared" ref="F90:F113" ca="1" si="122">IF(ISERROR(((C90-E90)/ABS(E90))-1),0,((C90-E90)/ABS(E90)))</f>
        <v>0</v>
      </c>
      <c r="G90" s="75">
        <f ca="1">INDIRECT($N$1&amp; "!" &amp;$P$1&amp;R90)</f>
        <v>0</v>
      </c>
      <c r="H90" s="71">
        <f ca="1">SUM(INDIRECT($N$1&amp;"!"&amp;$O$3&amp;N90&amp;":"&amp;$O$1&amp;N90))/1.173</f>
        <v>5811.5942028985501</v>
      </c>
      <c r="I90" s="72">
        <f t="shared" ref="I90:I91" ca="1" si="123">SUM(INDIRECT($N$1&amp;"!"&amp;$P$3&amp;N90&amp;":"&amp;$P$1&amp;N90))</f>
        <v>4780</v>
      </c>
      <c r="J90" s="244">
        <f ca="1">IF(H90=0,"",1-((H90-I90)/ABS(H90)))</f>
        <v>0.82249376558603504</v>
      </c>
      <c r="K90" s="73">
        <f ca="1">SUM(INDIRECT($Q$1&amp;"!"&amp;$P$3&amp;P90&amp;":"&amp;$P$1&amp;P90))</f>
        <v>3123</v>
      </c>
      <c r="L90" s="74">
        <f t="shared" ref="L90:L113" ca="1" si="124">IF(ISERROR(((I90-K90)/ABS(K90))-1),0,((I90-K90)/ABS(K90)))</f>
        <v>0.53057957092539221</v>
      </c>
      <c r="M90" s="76">
        <f ca="1">SUM(INDIRECT($N$1&amp;"!"&amp;$P$3&amp;R90&amp;":"&amp;$P$1&amp;R90))</f>
        <v>14</v>
      </c>
      <c r="N90">
        <f ca="1">MATCH(O90,INDIRECT($N$1&amp;"!A1:A800"),0)</f>
        <v>106</v>
      </c>
      <c r="O90">
        <v>267</v>
      </c>
      <c r="P90">
        <f ca="1">MATCH(O90,INDIRECT($Q$1&amp;"!A1:A800"),0)</f>
        <v>86</v>
      </c>
      <c r="Q90">
        <v>779</v>
      </c>
      <c r="R90">
        <f ca="1">MATCH(Q90,INDIRECT($N$1&amp;"!A1:A1190"),0)</f>
        <v>411</v>
      </c>
    </row>
    <row r="91" spans="1:18" x14ac:dyDescent="0.25">
      <c r="A91" s="29" t="s">
        <v>120</v>
      </c>
      <c r="B91" s="77">
        <f ca="1">INDIRECT($N$1&amp; "!" &amp;$O$1&amp;N91)/0.95</f>
        <v>1222.1052631578948</v>
      </c>
      <c r="C91" s="78">
        <f ca="1">INDIRECT($N$1&amp; "!" &amp;$P$1&amp;N91)</f>
        <v>382</v>
      </c>
      <c r="D91" s="237">
        <f ca="1">IF(B91=0,"",1+((B91-C91)/ABS(B91)))</f>
        <v>1.6874246339362617</v>
      </c>
      <c r="E91" s="79">
        <f ca="1">INDIRECT($Q$1&amp; "!" &amp;$P$1&amp;P91)</f>
        <v>236</v>
      </c>
      <c r="F91" s="80">
        <f t="shared" ca="1" si="122"/>
        <v>0.61864406779661019</v>
      </c>
      <c r="G91" s="81">
        <f ca="1">INDIRECT($N$1&amp; "!" &amp;$P$1&amp;R91)</f>
        <v>0</v>
      </c>
      <c r="H91" s="77">
        <f ca="1">SUM(INDIRECT($N$1&amp;"!"&amp;$O$3&amp;N91&amp;":"&amp;$O$1&amp;N91))/0.894</f>
        <v>7503.3557046979868</v>
      </c>
      <c r="I91" s="78">
        <f t="shared" ca="1" si="123"/>
        <v>3014</v>
      </c>
      <c r="J91" s="237">
        <f ca="1">IF(H91=0,"",1+((H91-I91)/ABS(H91)))</f>
        <v>1.5983130590339893</v>
      </c>
      <c r="K91" s="79">
        <f ca="1">SUM(INDIRECT($Q$1&amp;"!"&amp;$P$3&amp;P91&amp;":"&amp;$P$1&amp;P91))</f>
        <v>-4280</v>
      </c>
      <c r="L91" s="80">
        <f t="shared" ca="1" si="124"/>
        <v>1.7042056074766354</v>
      </c>
      <c r="M91" s="82">
        <f t="shared" ref="M91:M112" ca="1" si="125">SUM(INDIRECT($N$1&amp;"!"&amp;$P$3&amp;R91&amp;":"&amp;$P$1&amp;R91))</f>
        <v>13</v>
      </c>
      <c r="N91">
        <f t="shared" ref="N91:N106" ca="1" si="126">MATCH(O91,INDIRECT($N$1&amp;"!A1:A800"),0)</f>
        <v>130</v>
      </c>
      <c r="O91">
        <v>291</v>
      </c>
      <c r="P91">
        <f t="shared" ref="P91:P106" ca="1" si="127">MATCH(O91,INDIRECT($Q$1&amp;"!A1:A800"),0)</f>
        <v>110</v>
      </c>
      <c r="Q91">
        <v>815</v>
      </c>
      <c r="R91">
        <f ca="1">MATCH(Q91,INDIRECT($N$1&amp;"!A1:A1190"),0)</f>
        <v>447</v>
      </c>
    </row>
    <row r="92" spans="1:18" x14ac:dyDescent="0.25">
      <c r="A92" s="125" t="s">
        <v>100</v>
      </c>
      <c r="B92" s="126">
        <f ca="1">+B90-B91</f>
        <v>-495.7625521604524</v>
      </c>
      <c r="C92" s="127">
        <f ca="1">+C90-C91</f>
        <v>-286</v>
      </c>
      <c r="D92" s="250">
        <f ca="1">IF(B92=0,"",1-((B92-C92)/ABS(B92)))</f>
        <v>1.4231109252732814</v>
      </c>
      <c r="E92" s="127">
        <f ca="1">+E90-E91</f>
        <v>-236</v>
      </c>
      <c r="F92" s="128">
        <f t="shared" ca="1" si="122"/>
        <v>-0.21186440677966101</v>
      </c>
      <c r="G92" s="129">
        <f ca="1">+G90-G91</f>
        <v>0</v>
      </c>
      <c r="H92" s="126">
        <f t="shared" ref="H92:I92" ca="1" si="128">+H90-H91</f>
        <v>-1691.7615017994367</v>
      </c>
      <c r="I92" s="127">
        <f t="shared" ca="1" si="128"/>
        <v>1766</v>
      </c>
      <c r="J92" s="250">
        <f ca="1">IF(H92=0,"",1-((H92-I92)/ABS(H92)))</f>
        <v>3.0438823664692687</v>
      </c>
      <c r="K92" s="127">
        <f ca="1">+K90-K91</f>
        <v>7403</v>
      </c>
      <c r="L92" s="128">
        <f t="shared" ca="1" si="124"/>
        <v>-0.76144806159665002</v>
      </c>
      <c r="M92" s="130">
        <f ca="1">+M90-M91</f>
        <v>1</v>
      </c>
    </row>
    <row r="93" spans="1:18" x14ac:dyDescent="0.25">
      <c r="A93" s="42" t="s">
        <v>122</v>
      </c>
      <c r="B93" s="89">
        <f ca="1">INDIRECT($N$1&amp; "!" &amp;$O$1&amp;N93)/1.173</f>
        <v>310.31543052003411</v>
      </c>
      <c r="C93" s="90">
        <f ca="1">INDIRECT($N$1&amp; "!" &amp;$P$1&amp;N93)</f>
        <v>0</v>
      </c>
      <c r="D93" s="246">
        <f t="shared" ref="D93" ca="1" si="129">IF(B93=0,"",1-((B93-C93)/ABS(B93)))</f>
        <v>0</v>
      </c>
      <c r="E93" s="91">
        <f ca="1">INDIRECT($Q$1&amp; "!" &amp;$P$1&amp;P93)</f>
        <v>0</v>
      </c>
      <c r="F93" s="92">
        <f t="shared" ca="1" si="122"/>
        <v>0</v>
      </c>
      <c r="G93" s="93">
        <f ca="1">INDIRECT($N$1&amp; "!" &amp;$P$1&amp;R93)</f>
        <v>0</v>
      </c>
      <c r="H93" s="89">
        <f ca="1">SUM(INDIRECT($N$1&amp;"!"&amp;$O$3&amp;N93&amp;":"&amp;$O$1&amp;N93))/1.173</f>
        <v>2482.5234441602729</v>
      </c>
      <c r="I93" s="90">
        <f t="shared" ref="I93:I94" ca="1" si="130">SUM(INDIRECT($N$1&amp;"!"&amp;$P$3&amp;N93&amp;":"&amp;$P$1&amp;N93))</f>
        <v>59</v>
      </c>
      <c r="J93" s="246">
        <f t="shared" ref="J93" ca="1" si="131">IF(H93=0,"",1-((H93-I93)/ABS(H93)))</f>
        <v>2.3766140109890088E-2</v>
      </c>
      <c r="K93" s="91">
        <f ca="1">SUM(INDIRECT($Q$1&amp;"!"&amp;$P$3&amp;P93&amp;":"&amp;$P$1&amp;P93))</f>
        <v>1023</v>
      </c>
      <c r="L93" s="92">
        <f t="shared" ca="1" si="124"/>
        <v>-0.94232649071358754</v>
      </c>
      <c r="M93" s="94">
        <f t="shared" ca="1" si="125"/>
        <v>12</v>
      </c>
      <c r="N93">
        <f t="shared" ca="1" si="126"/>
        <v>318</v>
      </c>
      <c r="O93">
        <v>530</v>
      </c>
      <c r="P93">
        <f t="shared" ca="1" si="127"/>
        <v>293</v>
      </c>
      <c r="Q93">
        <v>785</v>
      </c>
      <c r="R93">
        <f ca="1">MATCH(Q93,INDIRECT($N$1&amp;"!A1:A1190"),0)</f>
        <v>417</v>
      </c>
    </row>
    <row r="94" spans="1:18" x14ac:dyDescent="0.25">
      <c r="A94" s="29" t="s">
        <v>123</v>
      </c>
      <c r="B94" s="77">
        <f ca="1">INDIRECT($N$1&amp; "!" &amp;$O$1&amp;N94)/0.95</f>
        <v>66.31578947368422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24</v>
      </c>
      <c r="F94" s="80">
        <f t="shared" ca="1" si="122"/>
        <v>-1</v>
      </c>
      <c r="G94" s="81">
        <f ca="1">INDIRECT($N$1&amp; "!" &amp;$P$1&amp;R94)</f>
        <v>0</v>
      </c>
      <c r="H94" s="77">
        <f ca="1">SUM(INDIRECT($N$1&amp;"!"&amp;$O$3&amp;N94&amp;":"&amp;$O$1&amp;N94))/0.894</f>
        <v>563.75838926174492</v>
      </c>
      <c r="I94" s="78">
        <f t="shared" ca="1" si="130"/>
        <v>759</v>
      </c>
      <c r="J94" s="237">
        <f ca="1">IF(H94=0,"",1+((H94-I94)/ABS(H94)))</f>
        <v>0.65367857142857133</v>
      </c>
      <c r="K94" s="79">
        <f ca="1">SUM(INDIRECT($Q$1&amp;"!"&amp;$P$3&amp;P94&amp;":"&amp;$P$1&amp;P94))</f>
        <v>-1362</v>
      </c>
      <c r="L94" s="80">
        <f t="shared" ca="1" si="124"/>
        <v>1.5572687224669604</v>
      </c>
      <c r="M94" s="82">
        <f t="shared" ca="1" si="125"/>
        <v>9</v>
      </c>
      <c r="N94">
        <f t="shared" ca="1" si="126"/>
        <v>325</v>
      </c>
      <c r="O94">
        <v>536</v>
      </c>
      <c r="P94">
        <f t="shared" ca="1" si="127"/>
        <v>299</v>
      </c>
      <c r="Q94">
        <v>821</v>
      </c>
      <c r="R94">
        <f ca="1">MATCH(Q94,INDIRECT($N$1&amp;"!A1:A1190"),0)</f>
        <v>453</v>
      </c>
    </row>
    <row r="95" spans="1:18" x14ac:dyDescent="0.25">
      <c r="A95" s="125" t="s">
        <v>124</v>
      </c>
      <c r="B95" s="126">
        <f ca="1">+B93-B94</f>
        <v>243.99964104634989</v>
      </c>
      <c r="C95" s="127">
        <f ca="1">+C93-C94</f>
        <v>0</v>
      </c>
      <c r="D95" s="250">
        <f ca="1">IF(B95=0,"",1-((B95-C95)/ABS(B95)))</f>
        <v>0</v>
      </c>
      <c r="E95" s="127">
        <f ca="1">+E93-E94</f>
        <v>-24</v>
      </c>
      <c r="F95" s="128">
        <f t="shared" ca="1" si="122"/>
        <v>1</v>
      </c>
      <c r="G95" s="129">
        <f ca="1">+G93-G94</f>
        <v>0</v>
      </c>
      <c r="H95" s="126">
        <f t="shared" ref="H95:I95" ca="1" si="132">+H93-H94</f>
        <v>1918.765054898528</v>
      </c>
      <c r="I95" s="127">
        <f t="shared" ca="1" si="132"/>
        <v>-700</v>
      </c>
      <c r="J95" s="250">
        <f ca="1">IF(H95=0,"",1-((H95-I95)/ABS(H95)))</f>
        <v>-0.36481798447023461</v>
      </c>
      <c r="K95" s="127">
        <f ca="1">+K93-K94</f>
        <v>2385</v>
      </c>
      <c r="L95" s="128">
        <f t="shared" ca="1" si="124"/>
        <v>-1.2935010482180294</v>
      </c>
      <c r="M95" s="130">
        <f ca="1">+M93-M94</f>
        <v>3</v>
      </c>
    </row>
    <row r="96" spans="1:18" x14ac:dyDescent="0.25">
      <c r="A96" s="42" t="s">
        <v>101</v>
      </c>
      <c r="B96" s="89">
        <f ca="1">INDIRECT($N$1&amp; "!" &amp;$O$1&amp;N96)/1.173</f>
        <v>197.78346121057118</v>
      </c>
      <c r="C96" s="90">
        <f ca="1">INDIRECT($N$1&amp; "!" &amp;$P$1&amp;N96)</f>
        <v>0</v>
      </c>
      <c r="D96" s="246">
        <f ca="1">IF(B96=0,"",1-((B96-C96)/ABS(B96)))</f>
        <v>0</v>
      </c>
      <c r="E96" s="91">
        <f ca="1">INDIRECT($Q$1&amp; "!" &amp;$P$1&amp;P96)</f>
        <v>0</v>
      </c>
      <c r="F96" s="92">
        <f t="shared" ca="1" si="122"/>
        <v>0</v>
      </c>
      <c r="G96" s="93">
        <f ca="1">INDIRECT($N$1&amp; "!" &amp;$P$1&amp;R96)</f>
        <v>0</v>
      </c>
      <c r="H96" s="89">
        <f ca="1">SUM(INDIRECT($N$1&amp;"!"&amp;$O$3&amp;N96&amp;":"&amp;$O$1&amp;N96))/1.173</f>
        <v>1583.1202046035805</v>
      </c>
      <c r="I96" s="90">
        <f t="shared" ref="I96:I97" ca="1" si="133">SUM(INDIRECT($N$1&amp;"!"&amp;$P$3&amp;N96&amp;":"&amp;$P$1&amp;N96))</f>
        <v>1408</v>
      </c>
      <c r="J96" s="246">
        <f ca="1">IF(H96=0,"",1-((H96-I96)/ABS(H96)))</f>
        <v>0.88938287560581586</v>
      </c>
      <c r="K96" s="91">
        <f ca="1">SUM(INDIRECT($Q$1&amp;"!"&amp;$P$3&amp;P96&amp;":"&amp;$P$1&amp;P96))</f>
        <v>1268</v>
      </c>
      <c r="L96" s="92">
        <f t="shared" ca="1" si="124"/>
        <v>0.11041009463722397</v>
      </c>
      <c r="M96" s="94">
        <f t="shared" ca="1" si="125"/>
        <v>1</v>
      </c>
      <c r="N96">
        <f t="shared" ca="1" si="126"/>
        <v>112</v>
      </c>
      <c r="O96">
        <v>273</v>
      </c>
      <c r="P96">
        <f t="shared" ca="1" si="127"/>
        <v>92</v>
      </c>
      <c r="Q96">
        <v>791</v>
      </c>
      <c r="R96">
        <f ca="1">MATCH(Q96,INDIRECT($N$1&amp;"!A1:A1190"),0)</f>
        <v>423</v>
      </c>
    </row>
    <row r="97" spans="1:18" x14ac:dyDescent="0.25">
      <c r="A97" s="29" t="s">
        <v>102</v>
      </c>
      <c r="B97" s="77">
        <f ca="1">INDIRECT($N$1&amp; "!" &amp;$O$1&amp;N97)/0.95</f>
        <v>171.57894736842107</v>
      </c>
      <c r="C97" s="78">
        <f ca="1">INDIRECT($N$1&amp; "!" &amp;$P$1&amp;N97)</f>
        <v>182</v>
      </c>
      <c r="D97" s="237">
        <f ca="1">IF(B97=0,"",1+((B97-C97)/ABS(B97)))</f>
        <v>0.93926380368098172</v>
      </c>
      <c r="E97" s="79">
        <f ca="1">INDIRECT($Q$1&amp; "!" &amp;$P$1&amp;P97)</f>
        <v>954</v>
      </c>
      <c r="F97" s="80">
        <f t="shared" ca="1" si="122"/>
        <v>-0.80922431865828093</v>
      </c>
      <c r="G97" s="81">
        <f ca="1">INDIRECT($N$1&amp; "!" &amp;$P$1&amp;R97)</f>
        <v>0</v>
      </c>
      <c r="H97" s="77">
        <f ca="1">SUM(INDIRECT($N$1&amp;"!"&amp;$O$3&amp;N97&amp;":"&amp;$O$1&amp;N97))/0.894</f>
        <v>1458.6129753914988</v>
      </c>
      <c r="I97" s="78">
        <f t="shared" ca="1" si="133"/>
        <v>2059</v>
      </c>
      <c r="J97" s="237">
        <f ca="1">IF(H97=0,"",1+((H97-I97)/ABS(H97)))</f>
        <v>0.58838496932515327</v>
      </c>
      <c r="K97" s="79">
        <f ca="1">SUM(INDIRECT($Q$1&amp;"!"&amp;$P$3&amp;P97&amp;":"&amp;$P$1&amp;P97))</f>
        <v>2883</v>
      </c>
      <c r="L97" s="80">
        <f t="shared" ca="1" si="124"/>
        <v>-0.28581338883107876</v>
      </c>
      <c r="M97" s="82">
        <f t="shared" ca="1" si="125"/>
        <v>2</v>
      </c>
      <c r="N97">
        <f t="shared" ca="1" si="126"/>
        <v>142</v>
      </c>
      <c r="O97">
        <v>298</v>
      </c>
      <c r="P97">
        <f t="shared" ca="1" si="127"/>
        <v>117</v>
      </c>
      <c r="Q97">
        <v>827</v>
      </c>
      <c r="R97">
        <f ca="1">MATCH(Q97,INDIRECT($N$1&amp;"!A1:A1190"),0)</f>
        <v>459</v>
      </c>
    </row>
    <row r="98" spans="1:18" x14ac:dyDescent="0.25">
      <c r="A98" s="125" t="s">
        <v>103</v>
      </c>
      <c r="B98" s="126">
        <f ca="1">+B96-B97</f>
        <v>26.204513842150106</v>
      </c>
      <c r="C98" s="127">
        <f ca="1">+C96-C97</f>
        <v>-182</v>
      </c>
      <c r="D98" s="250">
        <f ca="1">IF(B98=0,"",1-((B98-C98)/ABS(B98)))</f>
        <v>-6.9453683093044827</v>
      </c>
      <c r="E98" s="127">
        <f ca="1">+E96-E97</f>
        <v>-954</v>
      </c>
      <c r="F98" s="128">
        <f t="shared" ca="1" si="122"/>
        <v>0.80922431865828093</v>
      </c>
      <c r="G98" s="129">
        <f ca="1">+G96-G97</f>
        <v>0</v>
      </c>
      <c r="H98" s="126">
        <f t="shared" ref="H98:I98" ca="1" si="134">+H96-H97</f>
        <v>124.50722921208171</v>
      </c>
      <c r="I98" s="127">
        <f t="shared" ca="1" si="134"/>
        <v>-651</v>
      </c>
      <c r="J98" s="250">
        <f ca="1">IF(H98=0,"",1-((H98-I98)/ABS(H98)))</f>
        <v>-5.2286120582693796</v>
      </c>
      <c r="K98" s="127">
        <f ca="1">+K96-K97</f>
        <v>-1615</v>
      </c>
      <c r="L98" s="128">
        <f t="shared" ca="1" si="124"/>
        <v>0.59690402476780191</v>
      </c>
      <c r="M98" s="130">
        <f ca="1">+M96-M97</f>
        <v>-1</v>
      </c>
    </row>
    <row r="99" spans="1:18" x14ac:dyDescent="0.25">
      <c r="A99" s="42" t="s">
        <v>111</v>
      </c>
      <c r="B99" s="89">
        <f ca="1">INDIRECT($N$1&amp; "!" &amp;$O$1&amp;N99)/1.173</f>
        <v>432.22506393861892</v>
      </c>
      <c r="C99" s="90">
        <f ca="1">INDIRECT($N$1&amp; "!" &amp;$P$1&amp;N99)</f>
        <v>0</v>
      </c>
      <c r="D99" s="246">
        <f ca="1">IF(B99=0,"",1-((B99-C99)/ABS(B99)))</f>
        <v>0</v>
      </c>
      <c r="E99" s="91">
        <f ca="1">INDIRECT($Q$1&amp; "!" &amp;$P$1&amp;P99)</f>
        <v>0</v>
      </c>
      <c r="F99" s="92">
        <f t="shared" ca="1" si="122"/>
        <v>0</v>
      </c>
      <c r="G99" s="93">
        <f ca="1">INDIRECT($N$1&amp; "!" &amp;$P$1&amp;R99)</f>
        <v>0</v>
      </c>
      <c r="H99" s="89">
        <f ca="1">SUM(INDIRECT($N$1&amp;"!"&amp;$O$3&amp;N99&amp;":"&amp;$O$1&amp;N99))/1.173</f>
        <v>3458.6530264279622</v>
      </c>
      <c r="I99" s="90">
        <f t="shared" ref="I99:I100" ca="1" si="135">SUM(INDIRECT($N$1&amp;"!"&amp;$P$3&amp;N99&amp;":"&amp;$P$1&amp;N99))</f>
        <v>3287</v>
      </c>
      <c r="J99" s="246">
        <f ca="1">IF(H99=0,"",1-((H99-I99)/ABS(H99)))</f>
        <v>0.95036997781612031</v>
      </c>
      <c r="K99" s="91">
        <f ca="1">SUM(INDIRECT($Q$1&amp;"!"&amp;$P$3&amp;P99&amp;":"&amp;$P$1&amp;P99))</f>
        <v>1517</v>
      </c>
      <c r="L99" s="92">
        <f t="shared" ca="1" si="124"/>
        <v>1.1667765326301911</v>
      </c>
      <c r="M99" s="94">
        <f t="shared" ca="1" si="125"/>
        <v>9</v>
      </c>
      <c r="N99">
        <f t="shared" ca="1" si="126"/>
        <v>118</v>
      </c>
      <c r="O99">
        <v>279</v>
      </c>
      <c r="P99">
        <f t="shared" ca="1" si="127"/>
        <v>98</v>
      </c>
      <c r="Q99">
        <v>797</v>
      </c>
      <c r="R99">
        <f ca="1">MATCH(Q99,INDIRECT($N$1&amp;"!A1:A1190"),0)</f>
        <v>429</v>
      </c>
    </row>
    <row r="100" spans="1:18" x14ac:dyDescent="0.25">
      <c r="A100" s="29" t="s">
        <v>112</v>
      </c>
      <c r="B100" s="77">
        <f ca="1">INDIRECT($N$1&amp; "!" &amp;$O$1&amp;N100)/0.95</f>
        <v>325.26315789473688</v>
      </c>
      <c r="C100" s="78">
        <f ca="1">INDIRECT($N$1&amp; "!" &amp;$P$1&amp;N100)</f>
        <v>0</v>
      </c>
      <c r="D100" s="237">
        <f ca="1">IF(B100=0,"",1+((B100-C100)/ABS(B100)))</f>
        <v>2</v>
      </c>
      <c r="E100" s="79">
        <f ca="1">INDIRECT($Q$1&amp; "!" &amp;$P$1&amp;P100)</f>
        <v>501</v>
      </c>
      <c r="F100" s="80">
        <f t="shared" ca="1" si="122"/>
        <v>-1</v>
      </c>
      <c r="G100" s="81">
        <f ca="1">INDIRECT($N$1&amp; "!" &amp;$P$1&amp;R100)</f>
        <v>0</v>
      </c>
      <c r="H100" s="77">
        <f ca="1">SUM(INDIRECT($N$1&amp;"!"&amp;$O$3&amp;N100&amp;":"&amp;$O$1&amp;N100))/0.894</f>
        <v>2762.863534675615</v>
      </c>
      <c r="I100" s="78">
        <f t="shared" ca="1" si="135"/>
        <v>973</v>
      </c>
      <c r="J100" s="237">
        <f ca="1">IF(H100=0,"",1+((H100-I100)/ABS(H100)))</f>
        <v>1.6478291497975708</v>
      </c>
      <c r="K100" s="79">
        <f ca="1">SUM(INDIRECT($Q$1&amp;"!"&amp;$P$3&amp;P100&amp;":"&amp;$P$1&amp;P100))</f>
        <v>1115</v>
      </c>
      <c r="L100" s="80">
        <f t="shared" ca="1" si="124"/>
        <v>-0.12735426008968609</v>
      </c>
      <c r="M100" s="82">
        <f t="shared" ca="1" si="125"/>
        <v>1</v>
      </c>
      <c r="N100">
        <f t="shared" ca="1" si="126"/>
        <v>148</v>
      </c>
      <c r="O100">
        <v>304</v>
      </c>
      <c r="P100">
        <f t="shared" ca="1" si="127"/>
        <v>123</v>
      </c>
      <c r="Q100">
        <v>833</v>
      </c>
      <c r="R100">
        <f ca="1">MATCH(Q100,INDIRECT($N$1&amp;"!A1:A1190"),0)</f>
        <v>465</v>
      </c>
    </row>
    <row r="101" spans="1:18" x14ac:dyDescent="0.25">
      <c r="A101" s="125" t="s">
        <v>110</v>
      </c>
      <c r="B101" s="126">
        <f ca="1">+B99-B100</f>
        <v>106.96190604388204</v>
      </c>
      <c r="C101" s="127">
        <f ca="1">+C99-C100</f>
        <v>0</v>
      </c>
      <c r="D101" s="250">
        <f ca="1">IF(B101=0,"",1-((B101-C101)/ABS(B101)))</f>
        <v>0</v>
      </c>
      <c r="E101" s="127">
        <f ca="1">+E99-E100</f>
        <v>-501</v>
      </c>
      <c r="F101" s="128">
        <f t="shared" ca="1" si="122"/>
        <v>1</v>
      </c>
      <c r="G101" s="129">
        <f ca="1">+G99-G100</f>
        <v>0</v>
      </c>
      <c r="H101" s="126">
        <f t="shared" ref="H101:I101" ca="1" si="136">+H99-H100</f>
        <v>695.7894917523472</v>
      </c>
      <c r="I101" s="127">
        <f t="shared" ca="1" si="136"/>
        <v>2314</v>
      </c>
      <c r="J101" s="250">
        <f ca="1">IF(H101=0,"",1-((H101-I101)/ABS(H101)))</f>
        <v>3.3257185218077763</v>
      </c>
      <c r="K101" s="127">
        <f ca="1">+K99-K100</f>
        <v>402</v>
      </c>
      <c r="L101" s="128">
        <f t="shared" ca="1" si="124"/>
        <v>4.7562189054726369</v>
      </c>
      <c r="M101" s="130">
        <f ca="1">+M99-M100</f>
        <v>8</v>
      </c>
    </row>
    <row r="102" spans="1:18" x14ac:dyDescent="0.25">
      <c r="A102" s="42" t="s">
        <v>109</v>
      </c>
      <c r="B102" s="89">
        <f ca="1">INDIRECT($N$1&amp; "!" &amp;$O$1&amp;N102)/1.173</f>
        <v>1729.7527706734868</v>
      </c>
      <c r="C102" s="90">
        <f ca="1">INDIRECT($N$1&amp; "!" &amp;$P$1&amp;N102)</f>
        <v>2670</v>
      </c>
      <c r="D102" s="246">
        <f t="shared" ref="D102" ca="1" si="137">IF(B102=0,"",1-((B102-C102)/ABS(B102)))</f>
        <v>1.5435731887629374</v>
      </c>
      <c r="E102" s="91">
        <f ca="1">INDIRECT($Q$1&amp; "!" &amp;$P$1&amp;P102)</f>
        <v>1815</v>
      </c>
      <c r="F102" s="92">
        <f t="shared" ca="1" si="122"/>
        <v>0.47107438016528924</v>
      </c>
      <c r="G102" s="93">
        <f ca="1">INDIRECT($N$1&amp; "!" &amp;$P$1&amp;R102)</f>
        <v>0</v>
      </c>
      <c r="H102" s="89">
        <f ca="1">SUM(INDIRECT($N$1&amp;"!"&amp;$O$3&amp;N102&amp;":"&amp;$O$1&amp;N102))/1.173</f>
        <v>13839.727195225916</v>
      </c>
      <c r="I102" s="90">
        <f t="shared" ref="I102:I103" ca="1" si="138">SUM(INDIRECT($N$1&amp;"!"&amp;$P$3&amp;N102&amp;":"&amp;$P$1&amp;N102))</f>
        <v>19132</v>
      </c>
      <c r="J102" s="246">
        <f ca="1">IF(H102=0,"",1-((H102-I102)/ABS(H102)))</f>
        <v>1.3823971910804485</v>
      </c>
      <c r="K102" s="91">
        <f ca="1">SUM(INDIRECT($Q$1&amp;"!"&amp;$P$3&amp;P102&amp;":"&amp;$P$1&amp;P102))</f>
        <v>25029</v>
      </c>
      <c r="L102" s="92">
        <f t="shared" ca="1" si="124"/>
        <v>-0.23560669623237046</v>
      </c>
      <c r="M102" s="94">
        <f t="shared" ca="1" si="125"/>
        <v>35</v>
      </c>
      <c r="N102">
        <f t="shared" ca="1" si="126"/>
        <v>362</v>
      </c>
      <c r="O102">
        <v>721</v>
      </c>
      <c r="P102">
        <f t="shared" ca="1" si="127"/>
        <v>333</v>
      </c>
      <c r="Q102">
        <v>809</v>
      </c>
      <c r="R102">
        <f ca="1">MATCH(Q102,INDIRECT($N$1&amp;"!A1:A1190"),0)</f>
        <v>441</v>
      </c>
    </row>
    <row r="103" spans="1:18" x14ac:dyDescent="0.25">
      <c r="A103" s="29" t="s">
        <v>108</v>
      </c>
      <c r="B103" s="77">
        <f ca="1">INDIRECT($N$1&amp; "!" &amp;$O$1&amp;N103)/0.95</f>
        <v>747.36842105263156</v>
      </c>
      <c r="C103" s="78">
        <f ca="1">INDIRECT($N$1&amp; "!" &amp;$P$1&amp;N103)</f>
        <v>1611</v>
      </c>
      <c r="D103" s="237">
        <f t="shared" ref="D103" ca="1" si="139">IF(B103=0,"",1+((B103-C103)/ABS(B103)))</f>
        <v>-0.15556338028169026</v>
      </c>
      <c r="E103" s="79">
        <f ca="1">INDIRECT($Q$1&amp; "!" &amp;$P$1&amp;P103)</f>
        <v>1654</v>
      </c>
      <c r="F103" s="80">
        <f t="shared" ca="1" si="122"/>
        <v>-2.5997581620314389E-2</v>
      </c>
      <c r="G103" s="81">
        <f ca="1">INDIRECT($N$1&amp; "!" &amp;$P$1&amp;R103)</f>
        <v>0</v>
      </c>
      <c r="H103" s="77">
        <f ca="1">SUM(INDIRECT($N$1&amp;"!"&amp;$O$3&amp;N103&amp;":"&amp;$O$1&amp;N103))/0.894</f>
        <v>6355.7046979865772</v>
      </c>
      <c r="I103" s="78">
        <f t="shared" ca="1" si="138"/>
        <v>12037</v>
      </c>
      <c r="J103" s="237">
        <f t="shared" ref="J103" ca="1" si="140">IF(H103=0,"",1+((H103-I103)/ABS(H103)))</f>
        <v>0.10611087645195361</v>
      </c>
      <c r="K103" s="79">
        <f ca="1">SUM(INDIRECT($Q$1&amp;"!"&amp;$P$3&amp;P103&amp;":"&amp;$P$1&amp;P103))</f>
        <v>7098</v>
      </c>
      <c r="L103" s="80">
        <f t="shared" ca="1" si="124"/>
        <v>0.69582981121442655</v>
      </c>
      <c r="M103" s="82">
        <f t="shared" ca="1" si="125"/>
        <v>0</v>
      </c>
      <c r="N103">
        <f t="shared" ca="1" si="126"/>
        <v>368</v>
      </c>
      <c r="O103">
        <v>727</v>
      </c>
      <c r="P103">
        <f t="shared" ca="1" si="127"/>
        <v>339</v>
      </c>
      <c r="Q103">
        <v>845</v>
      </c>
      <c r="R103">
        <f ca="1">MATCH(Q103,INDIRECT($N$1&amp;"!A1:A1190"),0)</f>
        <v>477</v>
      </c>
    </row>
    <row r="104" spans="1:18" x14ac:dyDescent="0.25">
      <c r="A104" s="125" t="s">
        <v>107</v>
      </c>
      <c r="B104" s="126">
        <f ca="1">+B102-B103</f>
        <v>982.38434962085523</v>
      </c>
      <c r="C104" s="127">
        <f ca="1">+C102-C103</f>
        <v>1059</v>
      </c>
      <c r="D104" s="250">
        <f t="shared" ref="D104:D105" ca="1" si="141">IF(B104=0,"",1-((B104-C104)/ABS(B104)))</f>
        <v>1.0779894858959369</v>
      </c>
      <c r="E104" s="127">
        <f ca="1">+E102-E103</f>
        <v>161</v>
      </c>
      <c r="F104" s="128">
        <f t="shared" ca="1" si="122"/>
        <v>5.5776397515527947</v>
      </c>
      <c r="G104" s="129">
        <f ca="1">+G102-G103</f>
        <v>0</v>
      </c>
      <c r="H104" s="126">
        <f t="shared" ref="H104:I104" ca="1" si="142">+H102-H103</f>
        <v>7484.0224972393389</v>
      </c>
      <c r="I104" s="127">
        <f t="shared" ca="1" si="142"/>
        <v>7095</v>
      </c>
      <c r="J104" s="250">
        <f t="shared" ref="J104:J105" ca="1" si="143">IF(H104=0,"",1-((H104-I104)/ABS(H104)))</f>
        <v>0.94801959809943925</v>
      </c>
      <c r="K104" s="127">
        <f ca="1">+K102-K103</f>
        <v>17931</v>
      </c>
      <c r="L104" s="128">
        <f t="shared" ca="1" si="124"/>
        <v>-0.60431654676258995</v>
      </c>
      <c r="M104" s="130">
        <f ca="1">+M102-M103</f>
        <v>35</v>
      </c>
    </row>
    <row r="105" spans="1:18" x14ac:dyDescent="0.25">
      <c r="A105" s="42" t="s">
        <v>105</v>
      </c>
      <c r="B105" s="89">
        <f ca="1">INDIRECT($N$1&amp; "!" &amp;$O$1&amp;N105)/1.173</f>
        <v>96.334185848252346</v>
      </c>
      <c r="C105" s="90">
        <f ca="1">INDIRECT($N$1&amp; "!" &amp;$P$1&amp;N105)</f>
        <v>0</v>
      </c>
      <c r="D105" s="246">
        <f t="shared" ca="1" si="141"/>
        <v>0</v>
      </c>
      <c r="E105" s="91">
        <f ca="1">INDIRECT($Q$1&amp; "!" &amp;$P$1&amp;P105)</f>
        <v>1652</v>
      </c>
      <c r="F105" s="92">
        <f t="shared" ca="1" si="122"/>
        <v>-1</v>
      </c>
      <c r="G105" s="93">
        <f ca="1">INDIRECT($N$1&amp; "!" &amp;$P$1&amp;R105)</f>
        <v>0</v>
      </c>
      <c r="H105" s="89">
        <f ca="1">SUM(INDIRECT($N$1&amp;"!"&amp;$O$3&amp;N105&amp;":"&amp;$O$1&amp;N105))/1.173</f>
        <v>771.52600170502978</v>
      </c>
      <c r="I105" s="90">
        <f t="shared" ref="I105:I106" ca="1" si="144">SUM(INDIRECT($N$1&amp;"!"&amp;$P$3&amp;N105&amp;":"&amp;$P$1&amp;N105))</f>
        <v>159</v>
      </c>
      <c r="J105" s="246">
        <f t="shared" ca="1" si="143"/>
        <v>0.20608508287292815</v>
      </c>
      <c r="K105" s="91">
        <f ca="1">SUM(INDIRECT($Q$1&amp;"!"&amp;$P$3&amp;P105&amp;":"&amp;$P$1&amp;P105))</f>
        <v>2758</v>
      </c>
      <c r="L105" s="92">
        <f t="shared" ca="1" si="124"/>
        <v>-0.94234952864394483</v>
      </c>
      <c r="M105" s="94">
        <f t="shared" ca="1" si="125"/>
        <v>1</v>
      </c>
      <c r="N105">
        <f t="shared" ca="1" si="126"/>
        <v>124</v>
      </c>
      <c r="O105">
        <v>285</v>
      </c>
      <c r="P105">
        <f t="shared" ca="1" si="127"/>
        <v>104</v>
      </c>
      <c r="Q105">
        <v>803</v>
      </c>
      <c r="R105">
        <f ca="1">MATCH(Q105,INDIRECT($N$1&amp;"!A1:A1190"),0)</f>
        <v>435</v>
      </c>
    </row>
    <row r="106" spans="1:18" x14ac:dyDescent="0.25">
      <c r="A106" s="228" t="s">
        <v>104</v>
      </c>
      <c r="B106" s="89">
        <f ca="1">INDIRECT($N$1&amp; "!" &amp;$O$1&amp;N106)/0.95</f>
        <v>6.3157894736842106</v>
      </c>
      <c r="C106" s="96">
        <f ca="1">INDIRECT($N$1&amp; "!" &amp;$P$1&amp;N106)</f>
        <v>0</v>
      </c>
      <c r="D106" s="247">
        <f ca="1">IF(B106=0,"",1+((B106-C106)/ABS(B106)))</f>
        <v>2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0</v>
      </c>
      <c r="H106" s="232">
        <f ca="1">SUM(INDIRECT($N$1&amp;"!"&amp;$O$3&amp;N106&amp;":"&amp;$O$1&amp;N106))/0.894</f>
        <v>55.928411633109619</v>
      </c>
      <c r="I106" s="233">
        <f t="shared" ca="1" si="144"/>
        <v>1025</v>
      </c>
      <c r="J106" s="247">
        <f t="shared" ref="J106" ca="1" si="145">IF(H106=0,"",1+((H106-I106)/ABS(H106)))</f>
        <v>-16.327000000000002</v>
      </c>
      <c r="K106" s="229">
        <f ca="1">SUM(INDIRECT($Q$1&amp;"!"&amp;$P$3&amp;P106&amp;":"&amp;$P$1&amp;P106))</f>
        <v>117</v>
      </c>
      <c r="L106" s="230">
        <f t="shared" ca="1" si="124"/>
        <v>7.7606837606837606</v>
      </c>
      <c r="M106" s="234">
        <f t="shared" ca="1" si="125"/>
        <v>0</v>
      </c>
      <c r="N106">
        <f t="shared" ca="1" si="126"/>
        <v>154</v>
      </c>
      <c r="O106">
        <v>310</v>
      </c>
      <c r="P106">
        <f t="shared" ca="1" si="127"/>
        <v>129</v>
      </c>
      <c r="Q106">
        <v>839</v>
      </c>
      <c r="R106">
        <f ca="1">MATCH(Q106,INDIRECT($N$1&amp;"!A1:A1190"),0)</f>
        <v>471</v>
      </c>
    </row>
    <row r="107" spans="1:18" x14ac:dyDescent="0.25">
      <c r="A107" s="125" t="s">
        <v>106</v>
      </c>
      <c r="B107" s="126">
        <f ca="1">+B105-B106</f>
        <v>90.018396374568141</v>
      </c>
      <c r="C107" s="127">
        <f ca="1">+C105-C106</f>
        <v>0</v>
      </c>
      <c r="D107" s="250">
        <f t="shared" ref="D107:D111" ca="1" si="146">IF(B107=0,"",1-((B107-C107)/ABS(B107)))</f>
        <v>0</v>
      </c>
      <c r="E107" s="127">
        <f ca="1">+E105-E106</f>
        <v>1652</v>
      </c>
      <c r="F107" s="128">
        <f t="shared" ca="1" si="122"/>
        <v>-1</v>
      </c>
      <c r="G107" s="129">
        <f ca="1">+G105-G106</f>
        <v>0</v>
      </c>
      <c r="H107" s="126">
        <f t="shared" ref="H107:I107" ca="1" si="147">+H105-H106</f>
        <v>715.59759007192019</v>
      </c>
      <c r="I107" s="127">
        <f t="shared" ca="1" si="147"/>
        <v>-866</v>
      </c>
      <c r="J107" s="250">
        <f t="shared" ref="J107:J111" ca="1" si="148">IF(H107=0,"",1-((H107-I107)/ABS(H107)))</f>
        <v>-1.2101773566802589</v>
      </c>
      <c r="K107" s="127">
        <f ca="1">+K105-K106</f>
        <v>2641</v>
      </c>
      <c r="L107" s="128">
        <f t="shared" ca="1" si="124"/>
        <v>-1.327906096175691</v>
      </c>
      <c r="M107" s="130">
        <f ca="1">+M105-M106</f>
        <v>1</v>
      </c>
    </row>
    <row r="108" spans="1:18" x14ac:dyDescent="0.25">
      <c r="A108" s="42" t="s">
        <v>859</v>
      </c>
      <c r="B108" s="95">
        <f ca="1">INDIRECT($N$1&amp; "!" &amp;$O$1&amp;N108)/1.173</f>
        <v>95.481670929241261</v>
      </c>
      <c r="C108" s="96">
        <f ca="1">INDIRECT($N$1&amp; "!" &amp;$P$1&amp;N108)</f>
        <v>0</v>
      </c>
      <c r="D108" s="246">
        <f t="shared" ca="1" si="146"/>
        <v>0</v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763.85336743393009</v>
      </c>
      <c r="I108" s="90">
        <f t="shared" ref="I108:I109" ca="1" si="149">SUM(INDIRECT($N$1&amp;"!"&amp;$P$3&amp;N108&amp;":"&amp;$P$1&amp;N108))</f>
        <v>151</v>
      </c>
      <c r="J108" s="246">
        <f t="shared" ca="1" si="148"/>
        <v>0.1976819196428572</v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896</v>
      </c>
      <c r="O108">
        <v>1459</v>
      </c>
      <c r="P108">
        <f ca="1">MATCH(O108,INDIRECT($Q$1&amp;"!A1:A1600"),0)</f>
        <v>738</v>
      </c>
      <c r="Q108">
        <v>1483</v>
      </c>
      <c r="R108">
        <f ca="1">MATCH(Q108,INDIRECT($N$1&amp;"!A1:A1190"),0)</f>
        <v>920</v>
      </c>
    </row>
    <row r="109" spans="1:18" x14ac:dyDescent="0.25">
      <c r="A109" s="228" t="s">
        <v>860</v>
      </c>
      <c r="B109" s="89">
        <f ca="1">INDIRECT($N$1&amp; "!" &amp;$O$1&amp;N109)/0.95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902</v>
      </c>
      <c r="O109">
        <v>1465</v>
      </c>
      <c r="P109">
        <f ca="1">MATCH(O109,INDIRECT($Q$1&amp;"!A1:A1600"),0)</f>
        <v>744</v>
      </c>
      <c r="Q109">
        <v>1495</v>
      </c>
      <c r="R109">
        <f ca="1">MATCH(Q109,INDIRECT($N$1&amp;"!A1:A1190"),0)</f>
        <v>932</v>
      </c>
    </row>
    <row r="110" spans="1:18" x14ac:dyDescent="0.25">
      <c r="A110" s="125" t="s">
        <v>861</v>
      </c>
      <c r="B110" s="126">
        <f ca="1">+B108-B109</f>
        <v>95.481670929241261</v>
      </c>
      <c r="C110" s="127">
        <f ca="1">+C108-C109</f>
        <v>0</v>
      </c>
      <c r="D110" s="250">
        <f t="shared" ref="D110" ca="1" si="153">IF(B110=0,"",1-((B110-C110)/ABS(B110)))</f>
        <v>0</v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763.85336743393009</v>
      </c>
      <c r="I110" s="127">
        <f t="shared" ca="1" si="154"/>
        <v>151</v>
      </c>
      <c r="J110" s="250">
        <f t="shared" ref="J110" ca="1" si="155">IF(H110=0,"",1-((H110-I110)/ABS(H110)))</f>
        <v>0.1976819196428572</v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3588.2352941176468</v>
      </c>
      <c r="C111" s="96">
        <f t="shared" ca="1" si="156"/>
        <v>2766</v>
      </c>
      <c r="D111" s="247">
        <f t="shared" ca="1" si="146"/>
        <v>0.77085245901639343</v>
      </c>
      <c r="E111" s="229">
        <f ca="1">+E90+E93+E96+E99+E102+E105</f>
        <v>3467</v>
      </c>
      <c r="F111" s="230">
        <f t="shared" ca="1" si="122"/>
        <v>-0.20219209691375828</v>
      </c>
      <c r="G111" s="231">
        <f ca="1">INDIRECT($N$1&amp; "!" &amp;$P$1&amp;R111)</f>
        <v>0</v>
      </c>
      <c r="H111" s="44">
        <f ca="1">+H90+H93+H96+H99+H102+H105+H108</f>
        <v>28710.997442455246</v>
      </c>
      <c r="I111" s="45">
        <f ca="1">+I90+I93+I96+I99+I102+I105+I108</f>
        <v>28976</v>
      </c>
      <c r="J111" s="247">
        <f t="shared" ca="1" si="148"/>
        <v>1.0092300017815783</v>
      </c>
      <c r="K111" s="229">
        <f ca="1">K90+K93+K96+K99+K102+K105</f>
        <v>34718</v>
      </c>
      <c r="L111" s="230">
        <f t="shared" ca="1" si="124"/>
        <v>-0.1653897113889049</v>
      </c>
      <c r="M111" s="234">
        <f t="shared" ca="1" si="125"/>
        <v>21</v>
      </c>
      <c r="Q111">
        <v>887</v>
      </c>
      <c r="R111">
        <f ca="1">MATCH(Q111,INDIRECT($N$1&amp;"!A1:A1190"),0)</f>
        <v>519</v>
      </c>
    </row>
    <row r="112" spans="1:18" ht="15.75" thickBot="1" x14ac:dyDescent="0.3">
      <c r="A112" s="29" t="s">
        <v>91</v>
      </c>
      <c r="B112" s="89">
        <f t="shared" ca="1" si="156"/>
        <v>2538.9473684210525</v>
      </c>
      <c r="C112" s="89">
        <f t="shared" ca="1" si="156"/>
        <v>2175</v>
      </c>
      <c r="D112" s="237">
        <f t="shared" ref="D112" ca="1" si="157">IF(B112=0,"",1+((B112-C112)/ABS(B112)))</f>
        <v>1.1433457711442785</v>
      </c>
      <c r="E112" s="79">
        <f ca="1">+E91+E94+E97+E100+E103+E106</f>
        <v>3369</v>
      </c>
      <c r="F112" s="80">
        <f t="shared" ca="1" si="122"/>
        <v>-0.35440783615316118</v>
      </c>
      <c r="G112" s="81">
        <f ca="1">INDIRECT($N$1&amp; "!" &amp;$P$1&amp;R112)</f>
        <v>0</v>
      </c>
      <c r="H112" s="31">
        <f t="shared" ref="H112:I112" ca="1" si="158">+H91+H94+H97+H100+H103+H106+H109</f>
        <v>18700.223713646534</v>
      </c>
      <c r="I112" s="32">
        <f t="shared" ca="1" si="158"/>
        <v>19867</v>
      </c>
      <c r="J112" s="237">
        <f t="shared" ref="J112" ca="1" si="159">IF(H112=0,"",1+((H112-I112)/ABS(H112)))</f>
        <v>0.9376062926187344</v>
      </c>
      <c r="K112" s="79">
        <f ca="1">K91+K94+K97+K100+K103+K106</f>
        <v>5571</v>
      </c>
      <c r="L112" s="80">
        <f t="shared" ca="1" si="124"/>
        <v>2.5661461138036259</v>
      </c>
      <c r="M112" s="82">
        <f t="shared" ca="1" si="125"/>
        <v>3</v>
      </c>
      <c r="Q112">
        <v>893</v>
      </c>
      <c r="R112">
        <f ca="1">MATCH(Q112,INDIRECT($N$1&amp;"!A1:A1190"),0)</f>
        <v>525</v>
      </c>
    </row>
    <row r="113" spans="1:18" ht="15.75" thickBot="1" x14ac:dyDescent="0.3">
      <c r="A113" s="131" t="s">
        <v>92</v>
      </c>
      <c r="B113" s="132">
        <f t="shared" ca="1" si="156"/>
        <v>1049.2879256965944</v>
      </c>
      <c r="C113" s="133">
        <f t="shared" ca="1" si="156"/>
        <v>591</v>
      </c>
      <c r="D113" s="251">
        <f t="shared" ref="D113" ca="1" si="160">IF(B113=0,"",1-((B113-C113)/ABS(B113)))</f>
        <v>0.56323911247492031</v>
      </c>
      <c r="E113" s="134">
        <f ca="1">+E92+E95+E98+E101+E104+E107</f>
        <v>98</v>
      </c>
      <c r="F113" s="135">
        <f t="shared" ca="1" si="122"/>
        <v>5.0306122448979593</v>
      </c>
      <c r="G113" s="136">
        <f ca="1">+G111-G112</f>
        <v>0</v>
      </c>
      <c r="H113" s="132">
        <f t="shared" ref="H113:I113" ca="1" si="161">+H111-H112</f>
        <v>10010.773728808712</v>
      </c>
      <c r="I113" s="134">
        <f t="shared" ca="1" si="161"/>
        <v>9109</v>
      </c>
      <c r="J113" s="251">
        <f t="shared" ref="J113" ca="1" si="162">IF(H113=0,"",1-((H113-I113)/ABS(H113)))</f>
        <v>0.90991967721599643</v>
      </c>
      <c r="K113" s="134">
        <f ca="1">+K111-K112</f>
        <v>29147</v>
      </c>
      <c r="L113" s="135">
        <f t="shared" ca="1" si="124"/>
        <v>-0.68748070127285832</v>
      </c>
      <c r="M113" s="137">
        <f ca="1">+M111-M112</f>
        <v>18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4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5"/>
      <c r="B117" s="146" t="str">
        <f>"Ppto "&amp;$R$1</f>
        <v>Ppto 2025</v>
      </c>
      <c r="C117" s="147" t="str">
        <f>"Real "&amp;$R$1</f>
        <v>Real 2025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2025</v>
      </c>
      <c r="I117" s="147" t="str">
        <f>"Real "&amp; $R$1</f>
        <v>Real 2025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410.91219096334186</v>
      </c>
      <c r="C118" s="72">
        <f ca="1">INDIRECT($N$1&amp; "!" &amp;$P$1&amp;N118)</f>
        <v>0</v>
      </c>
      <c r="D118" s="257">
        <f ca="1">IF(B118=0,"",1-((B118-C118)/ABS(B118)))</f>
        <v>0</v>
      </c>
      <c r="E118" s="73">
        <f ca="1">INDIRECT($Q$1&amp; "!" &amp;$P$1&amp;P118)</f>
        <v>75</v>
      </c>
      <c r="F118" s="260">
        <f t="shared" ref="F118:F141" ca="1" si="163">IF(ISERROR(((C118-E118)/ABS(E118))-1),0,((C118-E118)/ABS(E118)))</f>
        <v>-1</v>
      </c>
      <c r="G118" s="75">
        <f ca="1">INDIRECT($N$1&amp; "!" &amp;$P$1&amp;R118)</f>
        <v>0</v>
      </c>
      <c r="H118" s="71">
        <f ca="1">SUM(INDIRECT($N$1&amp;"!"&amp;$O$3&amp;N118&amp;":"&amp;$O$1&amp;N118))/1.173</f>
        <v>3287.2975277067349</v>
      </c>
      <c r="I118" s="72">
        <f t="shared" ref="I118:I119" ca="1" si="164">SUM(INDIRECT($N$1&amp;"!"&amp;$P$3&amp;N118&amp;":"&amp;$P$1&amp;N118))</f>
        <v>255</v>
      </c>
      <c r="J118" s="244">
        <f ca="1">IF(H118=0,"",1-((H118-I118)/ABS(H118)))</f>
        <v>7.7571317427385877E-2</v>
      </c>
      <c r="K118" s="73">
        <f ca="1">SUM(INDIRECT($Q$1&amp;"!"&amp;$P$3&amp;P118&amp;":"&amp;$P$1&amp;P118))</f>
        <v>452</v>
      </c>
      <c r="L118" s="74">
        <f t="shared" ref="L118:L141" ca="1" si="165">IF(ISERROR(((I118-K118)/ABS(K118))-1),0,((I118-K118)/ABS(K118)))</f>
        <v>-0.43584070796460178</v>
      </c>
      <c r="M118" s="76">
        <f ca="1">SUM(INDIRECT($N$1&amp;"!"&amp;$P$3&amp;R118&amp;":"&amp;$P$1&amp;R118))</f>
        <v>1</v>
      </c>
      <c r="N118">
        <f ca="1">MATCH(O118,INDIRECT($N$1&amp;"!A1:A800"),0)</f>
        <v>111</v>
      </c>
      <c r="O118">
        <v>272</v>
      </c>
      <c r="P118">
        <f ca="1">MATCH(O118,INDIRECT($Q$1&amp;"!A1:A800"),0)</f>
        <v>91</v>
      </c>
      <c r="Q118">
        <v>784</v>
      </c>
      <c r="R118">
        <f ca="1">MATCH(Q118,INDIRECT($N$1&amp;"!A1:A1190"),0)</f>
        <v>416</v>
      </c>
    </row>
    <row r="119" spans="1:18" x14ac:dyDescent="0.25">
      <c r="A119" s="29" t="s">
        <v>120</v>
      </c>
      <c r="B119" s="77">
        <f ca="1">INDIRECT($N$1&amp; "!" &amp;$O$1&amp;N119)/0.95</f>
        <v>5702.105263157895</v>
      </c>
      <c r="C119" s="78">
        <f ca="1">INDIRECT($N$1&amp; "!" &amp;$P$1&amp;N119)</f>
        <v>4621</v>
      </c>
      <c r="D119" s="258">
        <f ca="1">IF(B119=0,"",1+((B119-C119)/ABS(B119)))</f>
        <v>1.1895975632268785</v>
      </c>
      <c r="E119" s="79">
        <f ca="1">INDIRECT($Q$1&amp; "!" &amp;$P$1&amp;P119)</f>
        <v>77</v>
      </c>
      <c r="F119" s="80">
        <f t="shared" ca="1" si="163"/>
        <v>59.012987012987011</v>
      </c>
      <c r="G119" s="81">
        <f ca="1">INDIRECT($N$1&amp; "!" &amp;$P$1&amp;R119)</f>
        <v>0</v>
      </c>
      <c r="H119" s="77">
        <f ca="1">SUM(INDIRECT($N$1&amp;"!"&amp;$O$3&amp;N119&amp;":"&amp;$O$1&amp;N119))/0.894</f>
        <v>35012.304250559282</v>
      </c>
      <c r="I119" s="78">
        <f t="shared" ca="1" si="164"/>
        <v>21150</v>
      </c>
      <c r="J119" s="237">
        <f ca="1">IF(H119=0,"",1+((H119-I119)/ABS(H119)))</f>
        <v>1.3959266477109358</v>
      </c>
      <c r="K119" s="79">
        <f ca="1">SUM(INDIRECT($Q$1&amp;"!"&amp;$P$3&amp;P119&amp;":"&amp;$P$1&amp;P119))</f>
        <v>1523</v>
      </c>
      <c r="L119" s="80">
        <f t="shared" ca="1" si="165"/>
        <v>12.887065003282993</v>
      </c>
      <c r="M119" s="82">
        <f t="shared" ref="M119:M140" ca="1" si="166">SUM(INDIRECT($N$1&amp;"!"&amp;$P$3&amp;R119&amp;":"&amp;$P$1&amp;R119))</f>
        <v>61</v>
      </c>
      <c r="N119">
        <f t="shared" ref="N119:N134" ca="1" si="167">MATCH(O119,INDIRECT($N$1&amp;"!A1:A800"),0)</f>
        <v>139</v>
      </c>
      <c r="O119">
        <v>296</v>
      </c>
      <c r="P119">
        <f t="shared" ref="P119:P134" ca="1" si="168">MATCH(O119,INDIRECT($Q$1&amp;"!A1:A800"),0)</f>
        <v>115</v>
      </c>
      <c r="Q119">
        <v>820</v>
      </c>
      <c r="R119">
        <f ca="1">MATCH(Q119,INDIRECT($N$1&amp;"!A1:A1190"),0)</f>
        <v>452</v>
      </c>
    </row>
    <row r="120" spans="1:18" x14ac:dyDescent="0.25">
      <c r="A120" s="153" t="s">
        <v>100</v>
      </c>
      <c r="B120" s="154">
        <f ca="1">+B118-B119</f>
        <v>-5291.1930721945528</v>
      </c>
      <c r="C120" s="155">
        <f ca="1">+C118-C119</f>
        <v>-4621</v>
      </c>
      <c r="D120" s="252">
        <f ca="1">IF(B120=0,"",1-((B120-C120)/ABS(B120)))</f>
        <v>1.1266619953288883</v>
      </c>
      <c r="E120" s="155">
        <f ca="1">+E118-E119</f>
        <v>-2</v>
      </c>
      <c r="F120" s="156">
        <f t="shared" ca="1" si="163"/>
        <v>-2309.5</v>
      </c>
      <c r="G120" s="157">
        <f ca="1">+G118-G119</f>
        <v>0</v>
      </c>
      <c r="H120" s="154">
        <f t="shared" ref="H120:I120" ca="1" si="169">+H118-H119</f>
        <v>-31725.006722852548</v>
      </c>
      <c r="I120" s="155">
        <f t="shared" ca="1" si="169"/>
        <v>-20895</v>
      </c>
      <c r="J120" s="252">
        <f ca="1">IF(H120=0,"",1-((H120-I120)/ABS(H120)))</f>
        <v>1.3413712979626051</v>
      </c>
      <c r="K120" s="155">
        <f ca="1">+K118-K119</f>
        <v>-1071</v>
      </c>
      <c r="L120" s="156">
        <f t="shared" ca="1" si="165"/>
        <v>-18.509803921568629</v>
      </c>
      <c r="M120" s="158">
        <f ca="1">+M118-M119</f>
        <v>-60</v>
      </c>
    </row>
    <row r="121" spans="1:18" x14ac:dyDescent="0.25">
      <c r="A121" s="42" t="s">
        <v>122</v>
      </c>
      <c r="B121" s="236">
        <f ca="1">INDIRECT($N$1&amp; "!" &amp;$O$1&amp;N121)/1.173</f>
        <v>175.61807331628302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0</v>
      </c>
      <c r="H121" s="89">
        <f ca="1">SUM(INDIRECT($N$1&amp;"!"&amp;$O$3&amp;N121&amp;":"&amp;$O$1&amp;N121))/1.173</f>
        <v>1404.9445865302641</v>
      </c>
      <c r="I121" s="90">
        <f t="shared" ref="I121:I122" ca="1" si="171">SUM(INDIRECT($N$1&amp;"!"&amp;$P$3&amp;N121&amp;":"&amp;$P$1&amp;N121))</f>
        <v>203</v>
      </c>
      <c r="J121" s="246">
        <f t="shared" ref="J121" ca="1" si="172">IF(H121=0,"",1-((H121-I121)/ABS(H121)))</f>
        <v>0.1444896844660194</v>
      </c>
      <c r="K121" s="91">
        <f ca="1">SUM(INDIRECT($Q$1&amp;"!"&amp;$P$3&amp;P121&amp;":"&amp;$P$1&amp;P121))</f>
        <v>100</v>
      </c>
      <c r="L121" s="92">
        <f t="shared" ca="1" si="165"/>
        <v>1.03</v>
      </c>
      <c r="M121" s="94">
        <f t="shared" ca="1" si="166"/>
        <v>1</v>
      </c>
      <c r="N121">
        <f t="shared" ca="1" si="167"/>
        <v>324</v>
      </c>
      <c r="O121">
        <v>535</v>
      </c>
      <c r="P121">
        <f t="shared" ca="1" si="168"/>
        <v>298</v>
      </c>
      <c r="Q121">
        <v>790</v>
      </c>
      <c r="R121">
        <f ca="1">MATCH(Q121,INDIRECT($N$1&amp;"!A1:A1190"),0)</f>
        <v>422</v>
      </c>
    </row>
    <row r="122" spans="1:18" x14ac:dyDescent="0.25">
      <c r="A122" s="29" t="s">
        <v>123</v>
      </c>
      <c r="B122" s="77">
        <f ca="1">INDIRECT($N$1&amp; "!" &amp;$O$1&amp;N122)/0.95</f>
        <v>31.578947368421055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0</v>
      </c>
      <c r="H122" s="77">
        <f ca="1">SUM(INDIRECT($N$1&amp;"!"&amp;$O$3&amp;N122&amp;":"&amp;$O$1&amp;N122))/0.894</f>
        <v>270.69351230425053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58</v>
      </c>
      <c r="N122">
        <f t="shared" ca="1" si="167"/>
        <v>330</v>
      </c>
      <c r="O122">
        <v>541</v>
      </c>
      <c r="P122">
        <f t="shared" ca="1" si="168"/>
        <v>304</v>
      </c>
      <c r="Q122">
        <v>826</v>
      </c>
      <c r="R122">
        <f ca="1">MATCH(Q122,INDIRECT($N$1&amp;"!A1:A1190"),0)</f>
        <v>458</v>
      </c>
    </row>
    <row r="123" spans="1:18" x14ac:dyDescent="0.25">
      <c r="A123" s="153" t="s">
        <v>124</v>
      </c>
      <c r="B123" s="154">
        <f ca="1">+B121-B122</f>
        <v>144.03912594786198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0</v>
      </c>
      <c r="F123" s="156">
        <f t="shared" ca="1" si="163"/>
        <v>0</v>
      </c>
      <c r="G123" s="157">
        <f ca="1">+G121-G122</f>
        <v>0</v>
      </c>
      <c r="H123" s="154">
        <f t="shared" ref="H123:I123" ca="1" si="173">+H121-H122</f>
        <v>1134.2510742260135</v>
      </c>
      <c r="I123" s="155">
        <f t="shared" ca="1" si="173"/>
        <v>203</v>
      </c>
      <c r="J123" s="252">
        <f ca="1">IF(H123=0,"",1-((H123-I123)/ABS(H123)))</f>
        <v>0.17897272007304244</v>
      </c>
      <c r="K123" s="155">
        <f ca="1">+K121-K122</f>
        <v>100</v>
      </c>
      <c r="L123" s="156">
        <f t="shared" ca="1" si="165"/>
        <v>1.03</v>
      </c>
      <c r="M123" s="158">
        <f ca="1">+M121-M122</f>
        <v>-57</v>
      </c>
    </row>
    <row r="124" spans="1:18" x14ac:dyDescent="0.25">
      <c r="A124" s="42" t="s">
        <v>101</v>
      </c>
      <c r="B124" s="236">
        <f ca="1">INDIRECT($N$1&amp; "!" &amp;$O$1&amp;N124)/1.173</f>
        <v>111.67945439045182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894.28815004262572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117</v>
      </c>
      <c r="O124">
        <v>278</v>
      </c>
      <c r="P124">
        <f t="shared" ca="1" si="168"/>
        <v>97</v>
      </c>
      <c r="Q124">
        <v>796</v>
      </c>
      <c r="R124">
        <f ca="1">MATCH(Q124,INDIRECT($N$1&amp;"!A1:A1190"),0)</f>
        <v>428</v>
      </c>
    </row>
    <row r="125" spans="1:18" x14ac:dyDescent="0.25">
      <c r="A125" s="29" t="s">
        <v>102</v>
      </c>
      <c r="B125" s="77">
        <f ca="1">INDIRECT($N$1&amp; "!" &amp;$O$1&amp;N125)/0.95</f>
        <v>82.10526315789474</v>
      </c>
      <c r="C125" s="78">
        <f ca="1">INDIRECT($N$1&amp; "!" &amp;$P$1&amp;N125)</f>
        <v>151</v>
      </c>
      <c r="D125" s="246">
        <f ca="1">IF(B125=0,"",1+((B125-C125)/ABS(B125)))</f>
        <v>0.16089743589743599</v>
      </c>
      <c r="E125" s="79">
        <f ca="1">INDIRECT($Q$1&amp; "!" &amp;$P$1&amp;P125)</f>
        <v>257</v>
      </c>
      <c r="F125" s="80">
        <f t="shared" ca="1" si="163"/>
        <v>-0.41245136186770426</v>
      </c>
      <c r="G125" s="81">
        <f ca="1">INDIRECT($N$1&amp; "!" &amp;$P$1&amp;R125)</f>
        <v>0</v>
      </c>
      <c r="H125" s="77">
        <f ca="1">SUM(INDIRECT($N$1&amp;"!"&amp;$O$3&amp;N125&amp;":"&amp;$O$1&amp;N125))/0.894</f>
        <v>700.22371364653247</v>
      </c>
      <c r="I125" s="78">
        <f t="shared" ca="1" si="174"/>
        <v>664</v>
      </c>
      <c r="J125" s="237">
        <f ca="1">IF(H125=0,"",1+((H125-I125)/ABS(H125)))</f>
        <v>1.0517316293929713</v>
      </c>
      <c r="K125" s="79">
        <f ca="1">SUM(INDIRECT($Q$1&amp;"!"&amp;$P$3&amp;P125&amp;":"&amp;$P$1&amp;P125))</f>
        <v>570</v>
      </c>
      <c r="L125" s="80">
        <f t="shared" ca="1" si="165"/>
        <v>0.1649122807017544</v>
      </c>
      <c r="M125" s="82">
        <f t="shared" ca="1" si="166"/>
        <v>0</v>
      </c>
      <c r="N125">
        <f t="shared" ca="1" si="167"/>
        <v>147</v>
      </c>
      <c r="O125">
        <v>303</v>
      </c>
      <c r="P125">
        <f t="shared" ca="1" si="168"/>
        <v>122</v>
      </c>
      <c r="Q125">
        <v>832</v>
      </c>
      <c r="R125">
        <f ca="1">MATCH(Q125,INDIRECT($N$1&amp;"!A1:A1190"),0)</f>
        <v>464</v>
      </c>
    </row>
    <row r="126" spans="1:18" x14ac:dyDescent="0.25">
      <c r="A126" s="153" t="s">
        <v>103</v>
      </c>
      <c r="B126" s="154">
        <f ca="1">+B124-B125</f>
        <v>29.574191232557084</v>
      </c>
      <c r="C126" s="155">
        <f ca="1">+C124-C125</f>
        <v>-151</v>
      </c>
      <c r="D126" s="252">
        <f ca="1">IF(B126=0,"",1-((B126-C126)/ABS(B126)))</f>
        <v>-5.10580319213497</v>
      </c>
      <c r="E126" s="155">
        <f ca="1">+E124-E125</f>
        <v>-257</v>
      </c>
      <c r="F126" s="156">
        <f t="shared" ca="1" si="163"/>
        <v>0.41245136186770426</v>
      </c>
      <c r="G126" s="157">
        <f ca="1">+G124-G125</f>
        <v>0</v>
      </c>
      <c r="H126" s="154">
        <f t="shared" ref="H126:I126" ca="1" si="175">+H124-H125</f>
        <v>194.06443639609324</v>
      </c>
      <c r="I126" s="155">
        <f t="shared" ca="1" si="175"/>
        <v>-664</v>
      </c>
      <c r="J126" s="252">
        <f ca="1">IF(H126=0,"",1-((H126-I126)/ABS(H126)))</f>
        <v>-3.4215439589598455</v>
      </c>
      <c r="K126" s="155">
        <f ca="1">+K124-K125</f>
        <v>-570</v>
      </c>
      <c r="L126" s="156">
        <f t="shared" ca="1" si="165"/>
        <v>-0.1649122807017544</v>
      </c>
      <c r="M126" s="158">
        <f ca="1">+M124-M125</f>
        <v>0</v>
      </c>
    </row>
    <row r="127" spans="1:18" x14ac:dyDescent="0.25">
      <c r="A127" s="42" t="s">
        <v>111</v>
      </c>
      <c r="B127" s="89">
        <f ca="1">INDIRECT($N$1&amp; "!" &amp;$O$1&amp;N127)/1.173</f>
        <v>244.67178175618074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201</v>
      </c>
      <c r="F127" s="92">
        <f t="shared" ca="1" si="163"/>
        <v>-1</v>
      </c>
      <c r="G127" s="93">
        <f ca="1">INDIRECT($N$1&amp; "!" &amp;$P$1&amp;R127)</f>
        <v>0</v>
      </c>
      <c r="H127" s="89">
        <f ca="1">SUM(INDIRECT($N$1&amp;"!"&amp;$O$3&amp;N127&amp;":"&amp;$O$1&amp;N127))/1.173</f>
        <v>1957.3742540494459</v>
      </c>
      <c r="I127" s="90">
        <f t="shared" ref="I127:I128" ca="1" si="176">SUM(INDIRECT($N$1&amp;"!"&amp;$P$3&amp;N127&amp;":"&amp;$P$1&amp;N127))</f>
        <v>0</v>
      </c>
      <c r="J127" s="246">
        <f ca="1">IF(H127=0,"",1-((H127-I127)/ABS(H127)))</f>
        <v>0</v>
      </c>
      <c r="K127" s="91">
        <f ca="1">SUM(INDIRECT($Q$1&amp;"!"&amp;$P$3&amp;P127&amp;":"&amp;$P$1&amp;P127))</f>
        <v>387</v>
      </c>
      <c r="L127" s="92">
        <f t="shared" ca="1" si="165"/>
        <v>-1</v>
      </c>
      <c r="M127" s="94">
        <f t="shared" ca="1" si="166"/>
        <v>0</v>
      </c>
      <c r="N127">
        <f t="shared" ca="1" si="167"/>
        <v>123</v>
      </c>
      <c r="O127">
        <v>284</v>
      </c>
      <c r="P127">
        <f t="shared" ca="1" si="168"/>
        <v>103</v>
      </c>
      <c r="Q127">
        <v>802</v>
      </c>
      <c r="R127">
        <f ca="1">MATCH(Q127,INDIRECT($N$1&amp;"!A1:A1190"),0)</f>
        <v>434</v>
      </c>
    </row>
    <row r="128" spans="1:18" x14ac:dyDescent="0.25">
      <c r="A128" s="29" t="s">
        <v>112</v>
      </c>
      <c r="B128" s="77">
        <f ca="1">INDIRECT($N$1&amp; "!" &amp;$O$1&amp;N128)/0.95</f>
        <v>155.78947368421052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0</v>
      </c>
      <c r="H128" s="77">
        <f ca="1">SUM(INDIRECT($N$1&amp;"!"&amp;$O$3&amp;N128&amp;":"&amp;$O$1&amp;N128))/0.894</f>
        <v>1324.3847874720357</v>
      </c>
      <c r="I128" s="78">
        <f t="shared" ca="1" si="176"/>
        <v>280</v>
      </c>
      <c r="J128" s="237">
        <f ca="1">IF(H128=0,"",1+((H128-I128)/ABS(H128)))</f>
        <v>1.7885810810810812</v>
      </c>
      <c r="K128" s="79">
        <f ca="1">SUM(INDIRECT($Q$1&amp;"!"&amp;$P$3&amp;P128&amp;":"&amp;$P$1&amp;P128))</f>
        <v>594</v>
      </c>
      <c r="L128" s="80">
        <f t="shared" ca="1" si="165"/>
        <v>-0.52861952861952866</v>
      </c>
      <c r="M128" s="82">
        <f t="shared" ca="1" si="166"/>
        <v>43</v>
      </c>
      <c r="N128">
        <f t="shared" ca="1" si="167"/>
        <v>153</v>
      </c>
      <c r="O128">
        <v>309</v>
      </c>
      <c r="P128">
        <f t="shared" ca="1" si="168"/>
        <v>128</v>
      </c>
      <c r="Q128">
        <v>838</v>
      </c>
      <c r="R128">
        <f ca="1">MATCH(Q128,INDIRECT($N$1&amp;"!A1:A1190"),0)</f>
        <v>470</v>
      </c>
    </row>
    <row r="129" spans="1:18" x14ac:dyDescent="0.25">
      <c r="A129" s="153" t="s">
        <v>110</v>
      </c>
      <c r="B129" s="154">
        <f ca="1">+B127-B128</f>
        <v>88.882308071970215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201</v>
      </c>
      <c r="F129" s="156">
        <f t="shared" ca="1" si="163"/>
        <v>-1</v>
      </c>
      <c r="G129" s="157">
        <f ca="1">+G127-G128</f>
        <v>0</v>
      </c>
      <c r="H129" s="154">
        <f t="shared" ref="H129:I129" ca="1" si="177">+H127-H128</f>
        <v>632.98946657741021</v>
      </c>
      <c r="I129" s="155">
        <f t="shared" ca="1" si="177"/>
        <v>-280</v>
      </c>
      <c r="J129" s="252">
        <f ca="1">IF(H129=0,"",1-((H129-I129)/ABS(H129)))</f>
        <v>-0.44234543350929201</v>
      </c>
      <c r="K129" s="155">
        <f ca="1">+K127-K128</f>
        <v>-207</v>
      </c>
      <c r="L129" s="156">
        <f t="shared" ca="1" si="165"/>
        <v>-0.35265700483091789</v>
      </c>
      <c r="M129" s="158">
        <f ca="1">+M127-M128</f>
        <v>-43</v>
      </c>
    </row>
    <row r="130" spans="1:18" x14ac:dyDescent="0.25">
      <c r="A130" s="42" t="s">
        <v>109</v>
      </c>
      <c r="B130" s="89">
        <f ca="1">INDIRECT($N$1&amp; "!" &amp;$O$1&amp;N130)/1.173</f>
        <v>977.83461210571181</v>
      </c>
      <c r="C130" s="90">
        <f ca="1">INDIRECT($N$1&amp; "!" &amp;$P$1&amp;N130)</f>
        <v>455</v>
      </c>
      <c r="D130" s="246">
        <f t="shared" ref="D130" ca="1" si="178">IF(B130=0,"",1-((B130-C130)/ABS(B130)))</f>
        <v>0.46531386224934612</v>
      </c>
      <c r="E130" s="91">
        <f ca="1">INDIRECT($Q$1&amp; "!" &amp;$P$1&amp;P130)</f>
        <v>947</v>
      </c>
      <c r="F130" s="92">
        <f t="shared" ca="1" si="163"/>
        <v>-0.51953537486800427</v>
      </c>
      <c r="G130" s="93">
        <f ca="1">INDIRECT($N$1&amp; "!" &amp;$P$1&amp;R130)</f>
        <v>0</v>
      </c>
      <c r="H130" s="89">
        <f ca="1">SUM(INDIRECT($N$1&amp;"!"&amp;$O$3&amp;N130&amp;":"&amp;$O$1&amp;N130))/1.173</f>
        <v>7823.5294117647054</v>
      </c>
      <c r="I130" s="90">
        <f t="shared" ref="I130:I131" ca="1" si="179">SUM(INDIRECT($N$1&amp;"!"&amp;$P$3&amp;N130&amp;":"&amp;$P$1&amp;N130))</f>
        <v>6342</v>
      </c>
      <c r="J130" s="246">
        <f ca="1">IF(H130=0,"",1-((H130-I130)/ABS(H130)))</f>
        <v>0.81063157894736848</v>
      </c>
      <c r="K130" s="91">
        <f ca="1">SUM(INDIRECT($Q$1&amp;"!"&amp;$P$3&amp;P130&amp;":"&amp;$P$1&amp;P130))</f>
        <v>4651</v>
      </c>
      <c r="L130" s="92">
        <f t="shared" ca="1" si="165"/>
        <v>0.36357772522038273</v>
      </c>
      <c r="M130" s="94">
        <f t="shared" ca="1" si="166"/>
        <v>12</v>
      </c>
      <c r="N130">
        <f t="shared" ca="1" si="167"/>
        <v>367</v>
      </c>
      <c r="O130">
        <v>726</v>
      </c>
      <c r="P130">
        <f t="shared" ca="1" si="168"/>
        <v>338</v>
      </c>
      <c r="Q130">
        <v>814</v>
      </c>
      <c r="R130">
        <f ca="1">MATCH(Q130,INDIRECT($N$1&amp;"!A1:A1190"),0)</f>
        <v>446</v>
      </c>
    </row>
    <row r="131" spans="1:18" x14ac:dyDescent="0.25">
      <c r="A131" s="29" t="s">
        <v>108</v>
      </c>
      <c r="B131" s="77">
        <f ca="1">INDIRECT($N$1&amp; "!" &amp;$O$1&amp;N131)/0.95</f>
        <v>358.94736842105266</v>
      </c>
      <c r="C131" s="78">
        <f ca="1">INDIRECT($N$1&amp; "!" &amp;$P$1&amp;N131)</f>
        <v>0</v>
      </c>
      <c r="D131" s="237">
        <f t="shared" ref="D131" ca="1" si="180">IF(B131=0,"",1+((B131-C131)/ABS(B131)))</f>
        <v>2</v>
      </c>
      <c r="E131" s="79">
        <f ca="1">INDIRECT($Q$1&amp; "!" &amp;$P$1&amp;P131)</f>
        <v>1074</v>
      </c>
      <c r="F131" s="80">
        <f t="shared" ca="1" si="163"/>
        <v>-1</v>
      </c>
      <c r="G131" s="81">
        <f ca="1">INDIRECT($N$1&amp; "!" &amp;$P$1&amp;R131)</f>
        <v>0</v>
      </c>
      <c r="H131" s="77">
        <f ca="1">SUM(INDIRECT($N$1&amp;"!"&amp;$O$3&amp;N131&amp;":"&amp;$O$1&amp;N131))/0.894</f>
        <v>3051.4541387024606</v>
      </c>
      <c r="I131" s="78">
        <f t="shared" ca="1" si="179"/>
        <v>3258</v>
      </c>
      <c r="J131" s="237">
        <f t="shared" ref="J131" ca="1" si="181">IF(H131=0,"",1+((H131-I131)/ABS(H131)))</f>
        <v>0.93231231671554238</v>
      </c>
      <c r="K131" s="79">
        <f ca="1">SUM(INDIRECT($Q$1&amp;"!"&amp;$P$3&amp;P131&amp;":"&amp;$P$1&amp;P131))</f>
        <v>2113</v>
      </c>
      <c r="L131" s="80">
        <f t="shared" ca="1" si="165"/>
        <v>0.54188357785139607</v>
      </c>
      <c r="M131" s="82">
        <f t="shared" ca="1" si="166"/>
        <v>2</v>
      </c>
      <c r="N131">
        <f t="shared" ca="1" si="167"/>
        <v>373</v>
      </c>
      <c r="O131">
        <v>732</v>
      </c>
      <c r="P131">
        <f t="shared" ca="1" si="168"/>
        <v>344</v>
      </c>
      <c r="Q131">
        <v>850</v>
      </c>
      <c r="R131">
        <f ca="1">MATCH(Q131,INDIRECT($N$1&amp;"!A1:A1190"),0)</f>
        <v>482</v>
      </c>
    </row>
    <row r="132" spans="1:18" x14ac:dyDescent="0.25">
      <c r="A132" s="153" t="s">
        <v>107</v>
      </c>
      <c r="B132" s="154">
        <f ca="1">+B130-B131</f>
        <v>618.8872436846591</v>
      </c>
      <c r="C132" s="155">
        <f ca="1">+C130-C131</f>
        <v>455</v>
      </c>
      <c r="D132" s="252">
        <f t="shared" ref="D132:D133" ca="1" si="182">IF(B132=0,"",1-((B132-C132)/ABS(B132)))</f>
        <v>0.7351904642452699</v>
      </c>
      <c r="E132" s="155">
        <f ca="1">+E130-E131</f>
        <v>-127</v>
      </c>
      <c r="F132" s="156">
        <f t="shared" ca="1" si="163"/>
        <v>4.5826771653543306</v>
      </c>
      <c r="G132" s="157">
        <f ca="1">+G130-G131</f>
        <v>0</v>
      </c>
      <c r="H132" s="154">
        <f t="shared" ref="H132:I132" ca="1" si="183">+H130-H131</f>
        <v>4772.0752730622444</v>
      </c>
      <c r="I132" s="155">
        <f t="shared" ca="1" si="183"/>
        <v>3084</v>
      </c>
      <c r="J132" s="252">
        <f t="shared" ref="J132:J133" ca="1" si="184">IF(H132=0,"",1-((H132-I132)/ABS(H132)))</f>
        <v>0.64625971375782487</v>
      </c>
      <c r="K132" s="155">
        <f ca="1">+K130-K131</f>
        <v>2538</v>
      </c>
      <c r="L132" s="156">
        <f t="shared" ca="1" si="165"/>
        <v>0.21513002364066194</v>
      </c>
      <c r="M132" s="158">
        <f ca="1">+M130-M131</f>
        <v>10</v>
      </c>
    </row>
    <row r="133" spans="1:18" x14ac:dyDescent="0.25">
      <c r="A133" s="42" t="s">
        <v>105</v>
      </c>
      <c r="B133" s="89">
        <f ca="1">INDIRECT($N$1&amp; "!" &amp;$O$1&amp;N133)/1.173</f>
        <v>54.560954816709291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436.48763853367433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129</v>
      </c>
      <c r="O133">
        <v>290</v>
      </c>
      <c r="P133">
        <f t="shared" ca="1" si="168"/>
        <v>109</v>
      </c>
      <c r="Q133">
        <v>808</v>
      </c>
      <c r="R133">
        <f ca="1">MATCH(Q133,INDIRECT($N$1&amp;"!A1:A1190"),0)</f>
        <v>440</v>
      </c>
    </row>
    <row r="134" spans="1:18" x14ac:dyDescent="0.25">
      <c r="A134" s="228" t="s">
        <v>104</v>
      </c>
      <c r="B134" s="232">
        <f ca="1">INDIRECT($N$1&amp; "!" &amp;$O$1&amp;N134)/0.95</f>
        <v>3.1578947368421053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26.845637583892618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159</v>
      </c>
      <c r="O134">
        <v>315</v>
      </c>
      <c r="P134">
        <f t="shared" ca="1" si="168"/>
        <v>134</v>
      </c>
      <c r="Q134">
        <v>844</v>
      </c>
      <c r="R134">
        <f ca="1">MATCH(Q134,INDIRECT($N$1&amp;"!A1:A1190"),0)</f>
        <v>476</v>
      </c>
    </row>
    <row r="135" spans="1:18" x14ac:dyDescent="0.25">
      <c r="A135" s="153" t="s">
        <v>106</v>
      </c>
      <c r="B135" s="154">
        <f ca="1">+B133-B134</f>
        <v>51.403060079867188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409.64200094978173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53.708439897698206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429.66751918158565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0</v>
      </c>
      <c r="L136" s="92">
        <f t="shared" ca="1" si="165"/>
        <v>0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901</v>
      </c>
      <c r="O136">
        <v>1464</v>
      </c>
      <c r="P136">
        <f ca="1">MATCH(O136,INDIRECT($Q$1&amp;"!A1:A1600"),0)</f>
        <v>743</v>
      </c>
      <c r="Q136">
        <v>1488</v>
      </c>
      <c r="R136">
        <f ca="1">MATCH(Q136,INDIRECT($N$1&amp;"!A1:A1190"),0)</f>
        <v>925</v>
      </c>
    </row>
    <row r="137" spans="1:18" x14ac:dyDescent="0.25">
      <c r="A137" s="228" t="s">
        <v>860</v>
      </c>
      <c r="B137" s="89">
        <f ca="1">INDIRECT($N$1&amp; "!" &amp;$O$1&amp;N137)/0.95</f>
        <v>5551.5789473684217</v>
      </c>
      <c r="C137" s="96">
        <f ca="1">INDIRECT($N$1&amp; "!" &amp;$P$1&amp;N137)</f>
        <v>5521</v>
      </c>
      <c r="D137" s="247">
        <f t="shared" ref="D137" ca="1" si="193">IF(B137=0,"",1+((B137-C137)/ABS(B137)))</f>
        <v>1.005508153204399</v>
      </c>
      <c r="E137" s="229">
        <f ca="1">INDIRECT($Q$1&amp; "!" &amp;$P$1&amp;P137)</f>
        <v>0</v>
      </c>
      <c r="F137" s="230">
        <f t="shared" ca="1" si="163"/>
        <v>0</v>
      </c>
      <c r="G137" s="231">
        <f ca="1">INDIRECT($N$1&amp; "!" &amp;$P$1&amp;R137)</f>
        <v>0</v>
      </c>
      <c r="H137" s="232">
        <f ca="1">SUM(INDIRECT($N$1&amp;"!"&amp;$O$3&amp;N137&amp;":"&amp;$O$1&amp;N137))/0.894</f>
        <v>31268.456375838927</v>
      </c>
      <c r="I137" s="233">
        <f t="shared" ca="1" si="191"/>
        <v>29084</v>
      </c>
      <c r="J137" s="247">
        <f t="shared" ref="J137" ca="1" si="194">IF(H137=0,"",1+((H137-I137)/ABS(H137)))</f>
        <v>1.0698613436359734</v>
      </c>
      <c r="K137" s="229">
        <f ca="1">SUM(INDIRECT($Q$1&amp;"!"&amp;$P$3&amp;P137&amp;":"&amp;$P$1&amp;P137))</f>
        <v>971</v>
      </c>
      <c r="L137" s="230">
        <f t="shared" ca="1" si="165"/>
        <v>28.952626158599383</v>
      </c>
      <c r="M137" s="234">
        <f t="shared" ca="1" si="192"/>
        <v>43</v>
      </c>
      <c r="N137">
        <f ca="1">MATCH(O137,INDIRECT($N$1&amp;"!A1:A1600"),0)</f>
        <v>907</v>
      </c>
      <c r="O137">
        <v>1470</v>
      </c>
      <c r="P137">
        <f ca="1">MATCH(O137,INDIRECT($Q$1&amp;"!A1:A1600"),0)</f>
        <v>749</v>
      </c>
      <c r="Q137">
        <v>1494</v>
      </c>
      <c r="R137">
        <f ca="1">MATCH(Q137,INDIRECT($N$1&amp;"!A1:A1190"),0)</f>
        <v>931</v>
      </c>
    </row>
    <row r="138" spans="1:18" x14ac:dyDescent="0.25">
      <c r="A138" s="153" t="s">
        <v>861</v>
      </c>
      <c r="B138" s="154">
        <f ca="1">+B136-B137</f>
        <v>-5497.8705074707232</v>
      </c>
      <c r="C138" s="155">
        <f ca="1">+C136-C137</f>
        <v>-5521</v>
      </c>
      <c r="D138" s="252">
        <f t="shared" ref="D138" ca="1" si="195">IF(B138=0,"",1-((B138-C138)/ABS(B138)))</f>
        <v>0.99579300885718436</v>
      </c>
      <c r="E138" s="155">
        <f ca="1">+E136-E137</f>
        <v>0</v>
      </c>
      <c r="F138" s="156">
        <f t="shared" ca="1" si="163"/>
        <v>0</v>
      </c>
      <c r="G138" s="157">
        <f ca="1">+G136-G137</f>
        <v>0</v>
      </c>
      <c r="H138" s="154">
        <f t="shared" ref="H138:I138" ca="1" si="196">+H136-H137</f>
        <v>-30838.788856657342</v>
      </c>
      <c r="I138" s="155">
        <f t="shared" ca="1" si="196"/>
        <v>-29084</v>
      </c>
      <c r="J138" s="252">
        <f t="shared" ref="J138" ca="1" si="197">IF(H138=0,"",1-((H138-I138)/ABS(H138)))</f>
        <v>1.0569020030200871</v>
      </c>
      <c r="K138" s="155">
        <f ca="1">+K136-K137</f>
        <v>-971</v>
      </c>
      <c r="L138" s="156">
        <f t="shared" ca="1" si="165"/>
        <v>-28.952626158599383</v>
      </c>
      <c r="M138" s="158">
        <f ca="1">+M136-M137</f>
        <v>-43</v>
      </c>
    </row>
    <row r="139" spans="1:18" x14ac:dyDescent="0.25">
      <c r="A139" s="228" t="s">
        <v>90</v>
      </c>
      <c r="B139" s="89">
        <f t="shared" ref="B139:C141" ca="1" si="198">+B118+B121+B124+B127+B130+B133+B136</f>
        <v>2028.9855072463765</v>
      </c>
      <c r="C139" s="96">
        <f t="shared" ca="1" si="198"/>
        <v>455</v>
      </c>
      <c r="D139" s="247">
        <f t="shared" ca="1" si="188"/>
        <v>0.22425000000000006</v>
      </c>
      <c r="E139" s="229">
        <f ca="1">+E118+E121+E124+E127+E130+E133</f>
        <v>1223</v>
      </c>
      <c r="F139" s="230">
        <f t="shared" ca="1" si="163"/>
        <v>-0.62796402289452169</v>
      </c>
      <c r="G139" s="231">
        <f ca="1">INDIRECT($N$1&amp; "!" &amp;$P$1&amp;R139)</f>
        <v>0</v>
      </c>
      <c r="H139" s="44">
        <f ca="1">+H118+H121+H124+H127+H130+H133+H136</f>
        <v>16233.589087809034</v>
      </c>
      <c r="I139" s="45">
        <f ca="1">+I118+I121+I124+I127+I130+I133+I136</f>
        <v>6800</v>
      </c>
      <c r="J139" s="247">
        <f t="shared" ca="1" si="190"/>
        <v>0.4188845709484299</v>
      </c>
      <c r="K139" s="229">
        <f ca="1">K118+K121+K124+K127+K130+K133</f>
        <v>5590</v>
      </c>
      <c r="L139" s="230">
        <f t="shared" ca="1" si="165"/>
        <v>0.21645796064400716</v>
      </c>
      <c r="M139" s="234">
        <f t="shared" ca="1" si="166"/>
        <v>0</v>
      </c>
      <c r="Q139">
        <v>892</v>
      </c>
      <c r="R139">
        <f ca="1">MATCH(Q139,INDIRECT($N$1&amp;"!A1:A1190"),0)</f>
        <v>524</v>
      </c>
    </row>
    <row r="140" spans="1:18" ht="15.75" thickBot="1" x14ac:dyDescent="0.3">
      <c r="A140" s="29" t="s">
        <v>91</v>
      </c>
      <c r="B140" s="89">
        <f t="shared" ca="1" si="198"/>
        <v>11885.263157894738</v>
      </c>
      <c r="C140" s="89">
        <f t="shared" ca="1" si="198"/>
        <v>10293</v>
      </c>
      <c r="D140" s="237">
        <f t="shared" ref="D140" ca="1" si="199">IF(B140=0,"",1+((B140-C140)/ABS(B140)))</f>
        <v>1.1339695332565762</v>
      </c>
      <c r="E140" s="79">
        <f ca="1">+E119+E122+E125+E128+E131+E134</f>
        <v>1408</v>
      </c>
      <c r="F140" s="80">
        <f t="shared" ca="1" si="163"/>
        <v>6.3103693181818183</v>
      </c>
      <c r="G140" s="81">
        <f ca="1">INDIRECT($N$1&amp; "!" &amp;$P$1&amp;R140)</f>
        <v>0</v>
      </c>
      <c r="H140" s="31">
        <f t="shared" ref="H140:I140" ca="1" si="200">+H119+H122+H125+H128+H131+H134+H137</f>
        <v>71654.362416107382</v>
      </c>
      <c r="I140" s="32">
        <f t="shared" ca="1" si="200"/>
        <v>54436</v>
      </c>
      <c r="J140" s="237">
        <f t="shared" ref="J140" ca="1" si="201">IF(H140=0,"",1+((H140-I140)/ABS(H140)))</f>
        <v>1.2402974757645295</v>
      </c>
      <c r="K140" s="79">
        <f ca="1">K119+K122+K125+K128+K131+K134</f>
        <v>4800</v>
      </c>
      <c r="L140" s="80">
        <f t="shared" ca="1" si="165"/>
        <v>10.340833333333334</v>
      </c>
      <c r="M140" s="82">
        <f t="shared" ca="1" si="166"/>
        <v>33</v>
      </c>
      <c r="Q140">
        <v>898</v>
      </c>
      <c r="R140">
        <f ca="1">MATCH(Q140,INDIRECT($N$1&amp;"!A1:A1190"),0)</f>
        <v>530</v>
      </c>
    </row>
    <row r="141" spans="1:18" ht="15.75" thickBot="1" x14ac:dyDescent="0.3">
      <c r="A141" s="159" t="s">
        <v>92</v>
      </c>
      <c r="B141" s="160">
        <f t="shared" ca="1" si="198"/>
        <v>-9856.2776506483606</v>
      </c>
      <c r="C141" s="161">
        <f t="shared" ca="1" si="198"/>
        <v>-9838</v>
      </c>
      <c r="D141" s="253">
        <f t="shared" ref="D141" ca="1" si="202">IF(B141=0,"",1-((B141-C141)/ABS(B141)))</f>
        <v>1.0018544171842763</v>
      </c>
      <c r="E141" s="161">
        <f ca="1">+E120+E123+E126+E129+E132+E135</f>
        <v>-185</v>
      </c>
      <c r="F141" s="162">
        <f t="shared" ca="1" si="163"/>
        <v>-52.178378378378376</v>
      </c>
      <c r="G141" s="163">
        <f ca="1">+G139-G140</f>
        <v>0</v>
      </c>
      <c r="H141" s="160">
        <f t="shared" ref="H141:I141" ca="1" si="203">+H139-H140</f>
        <v>-55420.773328298346</v>
      </c>
      <c r="I141" s="161">
        <f t="shared" ca="1" si="203"/>
        <v>-47636</v>
      </c>
      <c r="J141" s="253">
        <f t="shared" ref="J141" ca="1" si="204">IF(H141=0,"",1-((H141-I141)/ABS(H141)))</f>
        <v>1.1404667033818412</v>
      </c>
      <c r="K141" s="161">
        <f ca="1">+K139-K140</f>
        <v>790</v>
      </c>
      <c r="L141" s="162">
        <f t="shared" ca="1" si="165"/>
        <v>-61.298734177215188</v>
      </c>
      <c r="M141" s="164">
        <f ca="1">+M139-M140</f>
        <v>-33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6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7"/>
      <c r="B145" s="173" t="str">
        <f>"Ppto "&amp;$R$1</f>
        <v>Ppto 2025</v>
      </c>
      <c r="C145" s="174" t="str">
        <f>"Real "&amp;$R$1</f>
        <v>Real 2025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2025</v>
      </c>
      <c r="I145" s="174" t="str">
        <f>"Real "&amp; $R$1</f>
        <v>Real 2025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252.34441602728046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0</v>
      </c>
      <c r="H146" s="71">
        <f ca="1">SUM(INDIRECT($N$1&amp;"!"&amp;$O$3&amp;N146&amp;":"&amp;$O$1&amp;N146))/1.173</f>
        <v>2019.6078431372548</v>
      </c>
      <c r="I146" s="72">
        <f t="shared" ref="I146:I147" ca="1" si="206">SUM(INDIRECT($N$1&amp;"!"&amp;$P$3&amp;N146&amp;":"&amp;$P$1&amp;N146))</f>
        <v>1647</v>
      </c>
      <c r="J146" s="244">
        <f ca="1">IF(H146=0,"",1-((H146-I146)/ABS(H146)))</f>
        <v>0.81550485436893205</v>
      </c>
      <c r="K146" s="73">
        <f ca="1">SUM(INDIRECT($Q$1&amp;"!"&amp;$P$3&amp;P146&amp;":"&amp;$P$1&amp;P146))</f>
        <v>207</v>
      </c>
      <c r="L146" s="74">
        <f t="shared" ref="L146:L169" ca="1" si="207">IF(ISERROR(((I146-K146)/ABS(K146))-1),0,((I146-K146)/ABS(K146)))</f>
        <v>6.9565217391304346</v>
      </c>
      <c r="M146" s="76">
        <f ca="1">SUM(INDIRECT($N$1&amp;"!"&amp;$P$3&amp;R146&amp;":"&amp;$P$1&amp;R146))</f>
        <v>2</v>
      </c>
      <c r="N146">
        <f ca="1">MATCH(O146,INDIRECT($N$1&amp;"!A1:A800"),0)</f>
        <v>109</v>
      </c>
      <c r="O146">
        <v>270</v>
      </c>
      <c r="P146">
        <f ca="1">MATCH(O146,INDIRECT($Q$1&amp;"!A1:A800"),0)</f>
        <v>89</v>
      </c>
      <c r="Q146">
        <v>782</v>
      </c>
      <c r="R146">
        <f ca="1">MATCH(Q146,INDIRECT($N$1&amp;"!A1:A1190"),0)</f>
        <v>414</v>
      </c>
    </row>
    <row r="147" spans="1:18" x14ac:dyDescent="0.25">
      <c r="A147" s="29" t="s">
        <v>120</v>
      </c>
      <c r="B147" s="77">
        <f ca="1">INDIRECT($N$1&amp; "!" &amp;$O$1&amp;N147)/0.95</f>
        <v>407.36842105263162</v>
      </c>
      <c r="C147" s="78">
        <f ca="1">INDIRECT($N$1&amp; "!" &amp;$P$1&amp;N147)</f>
        <v>200</v>
      </c>
      <c r="D147" s="237">
        <f ca="1">IF(B147=0,"",1+((B147-C147)/ABS(B147)))</f>
        <v>1.509043927648579</v>
      </c>
      <c r="E147" s="79">
        <f ca="1">INDIRECT($Q$1&amp; "!" &amp;$P$1&amp;P147)</f>
        <v>479</v>
      </c>
      <c r="F147" s="80">
        <f t="shared" ca="1" si="205"/>
        <v>-0.58246346555323592</v>
      </c>
      <c r="G147" s="81">
        <f ca="1">INDIRECT($N$1&amp; "!" &amp;$P$1&amp;R147)</f>
        <v>0</v>
      </c>
      <c r="H147" s="77">
        <f ca="1">SUM(INDIRECT($N$1&amp;"!"&amp;$O$3&amp;N147&amp;":"&amp;$O$1&amp;N147))/0.894</f>
        <v>2501.1185682326623</v>
      </c>
      <c r="I147" s="78">
        <f t="shared" ca="1" si="206"/>
        <v>556</v>
      </c>
      <c r="J147" s="237">
        <f ca="1">IF(H147=0,"",1+((H147-I147)/ABS(H147)))</f>
        <v>1.7776994633273704</v>
      </c>
      <c r="K147" s="79">
        <f ca="1">SUM(INDIRECT($Q$1&amp;"!"&amp;$P$3&amp;P147&amp;":"&amp;$P$1&amp;P147))</f>
        <v>2088</v>
      </c>
      <c r="L147" s="80">
        <f t="shared" ca="1" si="207"/>
        <v>-0.73371647509578541</v>
      </c>
      <c r="M147" s="82">
        <f t="shared" ref="M147:M168" ca="1" si="208">SUM(INDIRECT($N$1&amp;"!"&amp;$P$3&amp;R147&amp;":"&amp;$P$1&amp;R147))</f>
        <v>3</v>
      </c>
      <c r="N147">
        <f t="shared" ref="N147:N162" ca="1" si="209">MATCH(O147,INDIRECT($N$1&amp;"!A1:A800"),0)</f>
        <v>135</v>
      </c>
      <c r="O147">
        <v>294</v>
      </c>
      <c r="P147">
        <f t="shared" ref="P147:P162" ca="1" si="210">MATCH(O147,INDIRECT($Q$1&amp;"!A1:A800"),0)</f>
        <v>113</v>
      </c>
      <c r="Q147">
        <f>+Q146+36</f>
        <v>818</v>
      </c>
      <c r="R147">
        <f ca="1">MATCH(Q147,INDIRECT($N$1&amp;"!A1:A1190"),0)</f>
        <v>450</v>
      </c>
    </row>
    <row r="148" spans="1:18" x14ac:dyDescent="0.25">
      <c r="A148" s="181" t="s">
        <v>100</v>
      </c>
      <c r="B148" s="182">
        <f ca="1">+B146-B147</f>
        <v>-155.02400502535116</v>
      </c>
      <c r="C148" s="183">
        <f ca="1">+C146-C147</f>
        <v>-200</v>
      </c>
      <c r="D148" s="254">
        <f ca="1">IF(B148=0,"",1-((B148-C148)/ABS(B148)))</f>
        <v>0.70987722212896065</v>
      </c>
      <c r="E148" s="183">
        <f ca="1">+E146-E147</f>
        <v>-479</v>
      </c>
      <c r="F148" s="184">
        <f t="shared" ca="1" si="205"/>
        <v>0.58246346555323592</v>
      </c>
      <c r="G148" s="185">
        <f ca="1">+G146-G147</f>
        <v>0</v>
      </c>
      <c r="H148" s="182">
        <f t="shared" ref="H148:I148" ca="1" si="211">+H146-H147</f>
        <v>-481.51072509540745</v>
      </c>
      <c r="I148" s="183">
        <f t="shared" ca="1" si="211"/>
        <v>1091</v>
      </c>
      <c r="J148" s="254">
        <f ca="1">IF(H148=0,"",1-((H148-I148)/ABS(H148)))</f>
        <v>4.2657854605083347</v>
      </c>
      <c r="K148" s="183">
        <f ca="1">+K146-K147</f>
        <v>-1881</v>
      </c>
      <c r="L148" s="184">
        <f t="shared" ca="1" si="207"/>
        <v>1.5800106326422116</v>
      </c>
      <c r="M148" s="186">
        <f ca="1">+M146-M147</f>
        <v>-1</v>
      </c>
    </row>
    <row r="149" spans="1:18" x14ac:dyDescent="0.25">
      <c r="A149" s="187" t="s">
        <v>122</v>
      </c>
      <c r="B149" s="89">
        <f ca="1">INDIRECT($N$1&amp; "!" &amp;$O$1&amp;N149)/1.173</f>
        <v>107.41687979539641</v>
      </c>
      <c r="C149" s="90">
        <f ca="1">INDIRECT($N$1&amp; "!" &amp;$P$1&amp;N149)</f>
        <v>9</v>
      </c>
      <c r="D149" s="246">
        <f ca="1">IF(B149=0,"",1-((B149-C149)/ABS(B149)))</f>
        <v>8.3785714285714241E-2</v>
      </c>
      <c r="E149" s="91">
        <f ca="1">INDIRECT($Q$1&amp; "!" &amp;$P$1&amp;P149)</f>
        <v>49</v>
      </c>
      <c r="F149" s="92">
        <f t="shared" ca="1" si="205"/>
        <v>-0.81632653061224492</v>
      </c>
      <c r="G149" s="93">
        <f ca="1">INDIRECT($N$1&amp; "!" &amp;$P$1&amp;R149)</f>
        <v>0</v>
      </c>
      <c r="H149" s="89">
        <f ca="1">SUM(INDIRECT($N$1&amp;"!"&amp;$O$3&amp;N149&amp;":"&amp;$O$1&amp;N149))/1.173</f>
        <v>860.18755328218242</v>
      </c>
      <c r="I149" s="90">
        <f t="shared" ref="I149:I150" ca="1" si="212">SUM(INDIRECT($N$1&amp;"!"&amp;$P$3&amp;N149&amp;":"&amp;$P$1&amp;N149))</f>
        <v>133</v>
      </c>
      <c r="J149" s="246">
        <f t="shared" ref="J149" ca="1" si="213">IF(H149=0,"",1-((H149-I149)/ABS(H149)))</f>
        <v>0.15461744301288405</v>
      </c>
      <c r="K149" s="91">
        <f ca="1">SUM(INDIRECT($Q$1&amp;"!"&amp;$P$3&amp;P149&amp;":"&amp;$P$1&amp;P149))</f>
        <v>303</v>
      </c>
      <c r="L149" s="92">
        <f t="shared" ca="1" si="207"/>
        <v>-0.56105610561056107</v>
      </c>
      <c r="M149" s="94">
        <f t="shared" ca="1" si="208"/>
        <v>1</v>
      </c>
      <c r="N149">
        <f t="shared" ca="1" si="209"/>
        <v>322</v>
      </c>
      <c r="O149">
        <v>533</v>
      </c>
      <c r="P149">
        <f t="shared" ca="1" si="210"/>
        <v>296</v>
      </c>
      <c r="Q149">
        <f>+Q146+6</f>
        <v>788</v>
      </c>
      <c r="R149">
        <f ca="1">MATCH(Q149,INDIRECT($N$1&amp;"!A1:A1190"),0)</f>
        <v>420</v>
      </c>
    </row>
    <row r="150" spans="1:18" x14ac:dyDescent="0.25">
      <c r="A150" s="180" t="s">
        <v>123</v>
      </c>
      <c r="B150" s="77">
        <f ca="1">INDIRECT($N$1&amp; "!" &amp;$O$1&amp;N150)/0.95</f>
        <v>18.947368421052634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0</v>
      </c>
      <c r="H150" s="77">
        <f ca="1">SUM(INDIRECT($N$1&amp;"!"&amp;$O$3&amp;N150&amp;":"&amp;$O$1&amp;N150))/0.894</f>
        <v>158.83668903803132</v>
      </c>
      <c r="I150" s="78">
        <f t="shared" ca="1" si="212"/>
        <v>0</v>
      </c>
      <c r="J150" s="237">
        <f ca="1">IF(H150=0,"",1+((H150-I150)/ABS(H150)))</f>
        <v>2</v>
      </c>
      <c r="K150" s="79">
        <f ca="1">SUM(INDIRECT($Q$1&amp;"!"&amp;$P$3&amp;P150&amp;":"&amp;$P$1&amp;P150))</f>
        <v>694</v>
      </c>
      <c r="L150" s="80">
        <f t="shared" ca="1" si="207"/>
        <v>-1</v>
      </c>
      <c r="M150" s="82">
        <f t="shared" ca="1" si="208"/>
        <v>3</v>
      </c>
      <c r="N150">
        <f t="shared" ca="1" si="209"/>
        <v>328</v>
      </c>
      <c r="O150">
        <v>539</v>
      </c>
      <c r="P150">
        <f t="shared" ca="1" si="210"/>
        <v>302</v>
      </c>
      <c r="Q150">
        <f>+Q149+36</f>
        <v>824</v>
      </c>
      <c r="R150">
        <f ca="1">MATCH(Q150,INDIRECT($N$1&amp;"!A1:A1190"),0)</f>
        <v>456</v>
      </c>
    </row>
    <row r="151" spans="1:18" x14ac:dyDescent="0.25">
      <c r="A151" s="181" t="s">
        <v>124</v>
      </c>
      <c r="B151" s="182">
        <f ca="1">+B149-B150</f>
        <v>88.469511374343782</v>
      </c>
      <c r="C151" s="183">
        <f ca="1">+C149-C150</f>
        <v>9</v>
      </c>
      <c r="D151" s="254">
        <f ca="1">IF(B151=0,"",1-((B151-C151)/ABS(B151)))</f>
        <v>0.10172996165784187</v>
      </c>
      <c r="E151" s="183">
        <f ca="1">+E149-E150</f>
        <v>49</v>
      </c>
      <c r="F151" s="184">
        <f t="shared" ca="1" si="205"/>
        <v>-0.81632653061224492</v>
      </c>
      <c r="G151" s="185">
        <f ca="1">+G149-G150</f>
        <v>0</v>
      </c>
      <c r="H151" s="182">
        <f t="shared" ref="H151:I151" ca="1" si="214">+H149-H150</f>
        <v>701.35086424415113</v>
      </c>
      <c r="I151" s="183">
        <f t="shared" ca="1" si="214"/>
        <v>133</v>
      </c>
      <c r="J151" s="254">
        <f ca="1">IF(H151=0,"",1-((H151-I151)/ABS(H151)))</f>
        <v>0.18963404307391096</v>
      </c>
      <c r="K151" s="183">
        <f ca="1">+K149-K150</f>
        <v>-391</v>
      </c>
      <c r="L151" s="184">
        <f t="shared" ca="1" si="207"/>
        <v>1.340153452685422</v>
      </c>
      <c r="M151" s="186">
        <f ca="1">+M149-M150</f>
        <v>-2</v>
      </c>
    </row>
    <row r="152" spans="1:18" x14ac:dyDescent="0.25">
      <c r="A152" s="187" t="s">
        <v>101</v>
      </c>
      <c r="B152" s="89">
        <f ca="1">INDIRECT($N$1&amp; "!" &amp;$O$1&amp;N152)/1.173</f>
        <v>69.05370843989769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552.42966751918152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115</v>
      </c>
      <c r="O152">
        <v>276</v>
      </c>
      <c r="P152">
        <f t="shared" ca="1" si="210"/>
        <v>95</v>
      </c>
      <c r="Q152">
        <f>+Q149+6</f>
        <v>794</v>
      </c>
      <c r="R152">
        <f ca="1">MATCH(Q152,INDIRECT($N$1&amp;"!A1:A1190"),0)</f>
        <v>426</v>
      </c>
    </row>
    <row r="153" spans="1:18" x14ac:dyDescent="0.25">
      <c r="A153" s="180" t="s">
        <v>102</v>
      </c>
      <c r="B153" s="77">
        <f ca="1">INDIRECT($N$1&amp; "!" &amp;$O$1&amp;N153)/0.95</f>
        <v>48.421052631578952</v>
      </c>
      <c r="C153" s="78">
        <f ca="1">INDIRECT($N$1&amp; "!" &amp;$P$1&amp;N153)</f>
        <v>130</v>
      </c>
      <c r="D153" s="237">
        <f ca="1">IF(B153=0,"",1+((B153-C153)/ABS(B153)))</f>
        <v>-0.68478260869565166</v>
      </c>
      <c r="E153" s="79">
        <f ca="1">INDIRECT($Q$1&amp; "!" &amp;$P$1&amp;P153)</f>
        <v>114</v>
      </c>
      <c r="F153" s="80">
        <f t="shared" ca="1" si="205"/>
        <v>0.14035087719298245</v>
      </c>
      <c r="G153" s="81">
        <f ca="1">INDIRECT($N$1&amp; "!" &amp;$P$1&amp;R153)</f>
        <v>0</v>
      </c>
      <c r="H153" s="77">
        <f ca="1">SUM(INDIRECT($N$1&amp;"!"&amp;$O$3&amp;N153&amp;":"&amp;$O$1&amp;N153))/0.894</f>
        <v>409.39597315436242</v>
      </c>
      <c r="I153" s="78">
        <f t="shared" ca="1" si="215"/>
        <v>823</v>
      </c>
      <c r="J153" s="237">
        <f ca="1">IF(H153=0,"",1+((H153-I153)/ABS(H153)))</f>
        <v>-1.027868852459024E-2</v>
      </c>
      <c r="K153" s="79">
        <f ca="1">SUM(INDIRECT($Q$1&amp;"!"&amp;$P$3&amp;P153&amp;":"&amp;$P$1&amp;P153))</f>
        <v>1146</v>
      </c>
      <c r="L153" s="80">
        <f t="shared" ca="1" si="207"/>
        <v>-0.28184991273996507</v>
      </c>
      <c r="M153" s="82">
        <f t="shared" ca="1" si="208"/>
        <v>3</v>
      </c>
      <c r="N153">
        <f t="shared" ca="1" si="209"/>
        <v>145</v>
      </c>
      <c r="O153">
        <v>301</v>
      </c>
      <c r="P153">
        <f t="shared" ca="1" si="210"/>
        <v>120</v>
      </c>
      <c r="Q153">
        <f>+Q152+36</f>
        <v>830</v>
      </c>
      <c r="R153">
        <f ca="1">MATCH(Q153,INDIRECT($N$1&amp;"!A1:A1190"),0)</f>
        <v>462</v>
      </c>
    </row>
    <row r="154" spans="1:18" x14ac:dyDescent="0.25">
      <c r="A154" s="181" t="s">
        <v>103</v>
      </c>
      <c r="B154" s="182">
        <f ca="1">+B152-B153</f>
        <v>20.632655808318738</v>
      </c>
      <c r="C154" s="183">
        <f ca="1">+C152-C153</f>
        <v>-130</v>
      </c>
      <c r="D154" s="254">
        <f ca="1">IF(B154=0,"",1-((B154-C154)/ABS(B154)))</f>
        <v>-6.300691544885181</v>
      </c>
      <c r="E154" s="183">
        <f ca="1">+E152-E153</f>
        <v>-114</v>
      </c>
      <c r="F154" s="184">
        <f t="shared" ca="1" si="205"/>
        <v>-0.14035087719298245</v>
      </c>
      <c r="G154" s="185">
        <f ca="1">+G152-G153</f>
        <v>0</v>
      </c>
      <c r="H154" s="182">
        <f t="shared" ref="H154:I154" ca="1" si="216">+H152-H153</f>
        <v>143.0336943648191</v>
      </c>
      <c r="I154" s="183">
        <f t="shared" ca="1" si="216"/>
        <v>-823</v>
      </c>
      <c r="J154" s="254">
        <f ca="1">IF(H154=0,"",1-((H154-I154)/ABS(H154)))</f>
        <v>-5.7538889955598256</v>
      </c>
      <c r="K154" s="183">
        <f ca="1">+K152-K153</f>
        <v>-1146</v>
      </c>
      <c r="L154" s="184">
        <f t="shared" ca="1" si="207"/>
        <v>0.28184991273996507</v>
      </c>
      <c r="M154" s="186">
        <f ca="1">+M152-M153</f>
        <v>-3</v>
      </c>
    </row>
    <row r="155" spans="1:18" x14ac:dyDescent="0.25">
      <c r="A155" s="187" t="s">
        <v>111</v>
      </c>
      <c r="B155" s="89">
        <f ca="1">INDIRECT($N$1&amp; "!" &amp;$O$1&amp;N155)/1.173</f>
        <v>150.04262574595055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62</v>
      </c>
      <c r="F155" s="92">
        <f t="shared" ca="1" si="205"/>
        <v>-1</v>
      </c>
      <c r="G155" s="93">
        <f ca="1">INDIRECT($N$1&amp; "!" &amp;$P$1&amp;R155)</f>
        <v>0</v>
      </c>
      <c r="H155" s="89">
        <f ca="1">SUM(INDIRECT($N$1&amp;"!"&amp;$O$3&amp;N155&amp;":"&amp;$O$1&amp;N155))/1.173</f>
        <v>1201.1935208866155</v>
      </c>
      <c r="I155" s="90">
        <f t="shared" ref="I155:I156" ca="1" si="217">SUM(INDIRECT($N$1&amp;"!"&amp;$P$3&amp;N155&amp;":"&amp;$P$1&amp;N155))</f>
        <v>169</v>
      </c>
      <c r="J155" s="246">
        <f ca="1">IF(H155=0,"",1-((H155-I155)/ABS(H155)))</f>
        <v>0.14069339957416604</v>
      </c>
      <c r="K155" s="91">
        <f ca="1">SUM(INDIRECT($Q$1&amp;"!"&amp;$P$3&amp;P155&amp;":"&amp;$P$1&amp;P155))</f>
        <v>290</v>
      </c>
      <c r="L155" s="92">
        <f t="shared" ca="1" si="207"/>
        <v>-0.41724137931034483</v>
      </c>
      <c r="M155" s="94">
        <f t="shared" ca="1" si="208"/>
        <v>1</v>
      </c>
      <c r="N155">
        <f t="shared" ca="1" si="209"/>
        <v>121</v>
      </c>
      <c r="O155">
        <v>282</v>
      </c>
      <c r="P155">
        <f t="shared" ca="1" si="210"/>
        <v>101</v>
      </c>
      <c r="Q155">
        <f>+Q152+6</f>
        <v>800</v>
      </c>
      <c r="R155">
        <f ca="1">MATCH(Q155,INDIRECT($N$1&amp;"!A1:A1190"),0)</f>
        <v>432</v>
      </c>
    </row>
    <row r="156" spans="1:18" x14ac:dyDescent="0.25">
      <c r="A156" s="180" t="s">
        <v>112</v>
      </c>
      <c r="B156" s="77">
        <f ca="1">INDIRECT($N$1&amp; "!" &amp;$O$1&amp;N156)/0.95</f>
        <v>90.526315789473685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0</v>
      </c>
      <c r="F156" s="80">
        <f t="shared" ca="1" si="205"/>
        <v>0</v>
      </c>
      <c r="G156" s="81">
        <f ca="1">INDIRECT($N$1&amp; "!" &amp;$P$1&amp;R156)</f>
        <v>0</v>
      </c>
      <c r="H156" s="77">
        <f ca="1">SUM(INDIRECT($N$1&amp;"!"&amp;$O$3&amp;N156&amp;":"&amp;$O$1&amp;N156))/0.894</f>
        <v>771.81208053691273</v>
      </c>
      <c r="I156" s="78">
        <f t="shared" ca="1" si="217"/>
        <v>473</v>
      </c>
      <c r="J156" s="237">
        <f ca="1">IF(H156=0,"",1+((H156-I156)/ABS(H156)))</f>
        <v>1.3871565217391304</v>
      </c>
      <c r="K156" s="79">
        <f ca="1">SUM(INDIRECT($Q$1&amp;"!"&amp;$P$3&amp;P156&amp;":"&amp;$P$1&amp;P156))</f>
        <v>1096</v>
      </c>
      <c r="L156" s="80">
        <f t="shared" ca="1" si="207"/>
        <v>-0.56843065693430661</v>
      </c>
      <c r="M156" s="82">
        <f t="shared" ca="1" si="208"/>
        <v>2</v>
      </c>
      <c r="N156">
        <f t="shared" ca="1" si="209"/>
        <v>151</v>
      </c>
      <c r="O156">
        <v>307</v>
      </c>
      <c r="P156">
        <f t="shared" ca="1" si="210"/>
        <v>126</v>
      </c>
      <c r="Q156">
        <f>+Q155+36</f>
        <v>836</v>
      </c>
      <c r="R156">
        <f ca="1">MATCH(Q156,INDIRECT($N$1&amp;"!A1:A1190"),0)</f>
        <v>468</v>
      </c>
    </row>
    <row r="157" spans="1:18" x14ac:dyDescent="0.25">
      <c r="A157" s="181" t="s">
        <v>110</v>
      </c>
      <c r="B157" s="182">
        <f ca="1">+B155-B156</f>
        <v>59.51630995647686</v>
      </c>
      <c r="C157" s="183">
        <f ca="1">+C155-C156</f>
        <v>0</v>
      </c>
      <c r="D157" s="254">
        <f ca="1">IF(B157=0,"",1-((B157-C157)/ABS(B157)))</f>
        <v>0</v>
      </c>
      <c r="E157" s="183">
        <f ca="1">+E155-E156</f>
        <v>62</v>
      </c>
      <c r="F157" s="184">
        <f t="shared" ca="1" si="205"/>
        <v>-1</v>
      </c>
      <c r="G157" s="185">
        <f ca="1">+G155-G156</f>
        <v>0</v>
      </c>
      <c r="H157" s="182">
        <f t="shared" ref="H157:I157" ca="1" si="218">+H155-H156</f>
        <v>429.38144034970276</v>
      </c>
      <c r="I157" s="183">
        <f t="shared" ca="1" si="218"/>
        <v>-304</v>
      </c>
      <c r="J157" s="254">
        <f ca="1">IF(H157=0,"",1-((H157-I157)/ABS(H157)))</f>
        <v>-0.70799520294219542</v>
      </c>
      <c r="K157" s="183">
        <f ca="1">+K155-K156</f>
        <v>-806</v>
      </c>
      <c r="L157" s="184">
        <f t="shared" ca="1" si="207"/>
        <v>0.62282878411910669</v>
      </c>
      <c r="M157" s="186">
        <f ca="1">+M155-M156</f>
        <v>-1</v>
      </c>
    </row>
    <row r="158" spans="1:18" x14ac:dyDescent="0.25">
      <c r="A158" s="187" t="s">
        <v>109</v>
      </c>
      <c r="B158" s="89">
        <f ca="1">INDIRECT($N$1&amp; "!" &amp;$O$1&amp;N158)/1.173</f>
        <v>601.87553282182432</v>
      </c>
      <c r="C158" s="90">
        <f ca="1">INDIRECT($N$1&amp; "!" &amp;$P$1&amp;N158)</f>
        <v>306</v>
      </c>
      <c r="D158" s="246">
        <f t="shared" ref="D158" ca="1" si="219">IF(B158=0,"",1-((B158-C158)/ABS(B158)))</f>
        <v>0.50841076487252135</v>
      </c>
      <c r="E158" s="91">
        <f ca="1">INDIRECT($Q$1&amp; "!" &amp;$P$1&amp;P158)</f>
        <v>483</v>
      </c>
      <c r="F158" s="92">
        <f t="shared" ca="1" si="205"/>
        <v>-0.36645962732919257</v>
      </c>
      <c r="G158" s="93">
        <f ca="1">INDIRECT($N$1&amp; "!" &amp;$P$1&amp;R158)</f>
        <v>0</v>
      </c>
      <c r="H158" s="89">
        <f ca="1">SUM(INDIRECT($N$1&amp;"!"&amp;$O$3&amp;N158&amp;":"&amp;$O$1&amp;N158))/1.173</f>
        <v>4815.8567774936064</v>
      </c>
      <c r="I158" s="90">
        <f t="shared" ref="I158:I159" ca="1" si="220">SUM(INDIRECT($N$1&amp;"!"&amp;$P$3&amp;N158&amp;":"&amp;$P$1&amp;N158))</f>
        <v>2090</v>
      </c>
      <c r="J158" s="246">
        <f ca="1">IF(H158=0,"",1-((H158-I158)/ABS(H158)))</f>
        <v>0.43398300584174188</v>
      </c>
      <c r="K158" s="91">
        <f ca="1">SUM(INDIRECT($Q$1&amp;"!"&amp;$P$3&amp;P158&amp;":"&amp;$P$1&amp;P158))</f>
        <v>3255</v>
      </c>
      <c r="L158" s="92">
        <f t="shared" ca="1" si="207"/>
        <v>-0.3579109062980031</v>
      </c>
      <c r="M158" s="94">
        <f t="shared" ca="1" si="208"/>
        <v>3</v>
      </c>
      <c r="N158">
        <f t="shared" ca="1" si="209"/>
        <v>365</v>
      </c>
      <c r="O158">
        <v>724</v>
      </c>
      <c r="P158">
        <f t="shared" ca="1" si="210"/>
        <v>336</v>
      </c>
      <c r="Q158">
        <v>812</v>
      </c>
      <c r="R158">
        <f ca="1">MATCH(Q158,INDIRECT($N$1&amp;"!A1:A1190"),0)</f>
        <v>444</v>
      </c>
    </row>
    <row r="159" spans="1:18" x14ac:dyDescent="0.25">
      <c r="A159" s="180" t="s">
        <v>108</v>
      </c>
      <c r="B159" s="77">
        <f ca="1">INDIRECT($N$1&amp; "!" &amp;$O$1&amp;N159)/0.95</f>
        <v>209.47368421052633</v>
      </c>
      <c r="C159" s="78">
        <f ca="1">INDIRECT($N$1&amp; "!" &amp;$P$1&amp;N159)</f>
        <v>695</v>
      </c>
      <c r="D159" s="237">
        <f t="shared" ref="D159" ca="1" si="221">IF(B159=0,"",1+((B159-C159)/ABS(B159)))</f>
        <v>-1.3178391959798992</v>
      </c>
      <c r="E159" s="79">
        <f ca="1">INDIRECT($Q$1&amp; "!" &amp;$P$1&amp;P159)</f>
        <v>554</v>
      </c>
      <c r="F159" s="80">
        <f t="shared" ca="1" si="205"/>
        <v>0.25451263537906138</v>
      </c>
      <c r="G159" s="81">
        <f ca="1">INDIRECT($N$1&amp; "!" &amp;$P$1&amp;R159)</f>
        <v>0</v>
      </c>
      <c r="H159" s="77">
        <f ca="1">SUM(INDIRECT($N$1&amp;"!"&amp;$O$3&amp;N159&amp;":"&amp;$O$1&amp;N159))/0.894</f>
        <v>1780.7606263982102</v>
      </c>
      <c r="I159" s="78">
        <f t="shared" ca="1" si="220"/>
        <v>1546</v>
      </c>
      <c r="J159" s="237">
        <f t="shared" ref="J159" ca="1" si="222">IF(H159=0,"",1+((H159-I159)/ABS(H159)))</f>
        <v>1.1318316582914572</v>
      </c>
      <c r="K159" s="79">
        <f ca="1">SUM(INDIRECT($Q$1&amp;"!"&amp;$P$3&amp;P159&amp;":"&amp;$P$1&amp;P159))</f>
        <v>1495</v>
      </c>
      <c r="L159" s="80">
        <f t="shared" ca="1" si="207"/>
        <v>3.4113712374581939E-2</v>
      </c>
      <c r="M159" s="82">
        <f t="shared" ca="1" si="208"/>
        <v>0</v>
      </c>
      <c r="N159">
        <f t="shared" ca="1" si="209"/>
        <v>371</v>
      </c>
      <c r="O159">
        <v>730</v>
      </c>
      <c r="P159">
        <f t="shared" ca="1" si="210"/>
        <v>342</v>
      </c>
      <c r="Q159">
        <f>+Q158+36</f>
        <v>848</v>
      </c>
      <c r="R159">
        <f ca="1">MATCH(Q159,INDIRECT($N$1&amp;"!A1:A1190"),0)</f>
        <v>480</v>
      </c>
    </row>
    <row r="160" spans="1:18" x14ac:dyDescent="0.25">
      <c r="A160" s="181" t="s">
        <v>107</v>
      </c>
      <c r="B160" s="182">
        <f ca="1">+B158-B159</f>
        <v>392.40184861129796</v>
      </c>
      <c r="C160" s="183">
        <f ca="1">+C158-C159</f>
        <v>-389</v>
      </c>
      <c r="D160" s="254">
        <f t="shared" ref="D160:D161" ca="1" si="223">IF(B160=0,"",1-((B160-C160)/ABS(B160)))</f>
        <v>-0.9913307018727433</v>
      </c>
      <c r="E160" s="183">
        <f ca="1">+E158-E159</f>
        <v>-71</v>
      </c>
      <c r="F160" s="184">
        <f t="shared" ca="1" si="205"/>
        <v>-4.47887323943662</v>
      </c>
      <c r="G160" s="185">
        <f ca="1">+G158-G159</f>
        <v>0</v>
      </c>
      <c r="H160" s="182">
        <f t="shared" ref="H160:I160" ca="1" si="224">+H158-H159</f>
        <v>3035.0961510953962</v>
      </c>
      <c r="I160" s="183">
        <f t="shared" ca="1" si="224"/>
        <v>544</v>
      </c>
      <c r="J160" s="254">
        <f t="shared" ref="J160:J161" ca="1" si="225">IF(H160=0,"",1-((H160-I160)/ABS(H160)))</f>
        <v>0.17923649628156424</v>
      </c>
      <c r="K160" s="183">
        <f ca="1">+K158-K159</f>
        <v>1760</v>
      </c>
      <c r="L160" s="184">
        <f t="shared" ca="1" si="207"/>
        <v>-0.69090909090909092</v>
      </c>
      <c r="M160" s="186">
        <f ca="1">+M158-M159</f>
        <v>3</v>
      </c>
    </row>
    <row r="161" spans="1:18" x14ac:dyDescent="0.25">
      <c r="A161" s="187" t="s">
        <v>105</v>
      </c>
      <c r="B161" s="89">
        <f ca="1">INDIRECT($N$1&amp; "!" &amp;$O$1&amp;N161)/1.173</f>
        <v>33.248081841432224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265.98465473145779</v>
      </c>
      <c r="I161" s="90">
        <f t="shared" ref="I161:I162" ca="1" si="226">SUM(INDIRECT($N$1&amp;"!"&amp;$P$3&amp;N161&amp;":"&amp;$P$1&amp;N161))</f>
        <v>229</v>
      </c>
      <c r="J161" s="246">
        <f t="shared" ca="1" si="225"/>
        <v>0.86095192307692314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127</v>
      </c>
      <c r="O161">
        <v>288</v>
      </c>
      <c r="P161">
        <f t="shared" ca="1" si="210"/>
        <v>107</v>
      </c>
      <c r="Q161">
        <v>806</v>
      </c>
      <c r="R161">
        <f ca="1">MATCH(Q161,INDIRECT($N$1&amp;"!A1:A1190"),0)</f>
        <v>438</v>
      </c>
    </row>
    <row r="162" spans="1:18" x14ac:dyDescent="0.25">
      <c r="A162" s="235" t="s">
        <v>104</v>
      </c>
      <c r="B162" s="232">
        <f ca="1">INDIRECT($N$1&amp; "!" &amp;$O$1&amp;N162)/0.95</f>
        <v>2.1052631578947367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15.659955257270694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157</v>
      </c>
      <c r="O162">
        <v>313</v>
      </c>
      <c r="P162">
        <f t="shared" ca="1" si="210"/>
        <v>132</v>
      </c>
      <c r="Q162">
        <f>+Q161+36</f>
        <v>842</v>
      </c>
      <c r="R162">
        <f ca="1">MATCH(Q162,INDIRECT($N$1&amp;"!A1:A1190"),0)</f>
        <v>474</v>
      </c>
    </row>
    <row r="163" spans="1:18" x14ac:dyDescent="0.25">
      <c r="A163" s="181" t="s">
        <v>106</v>
      </c>
      <c r="B163" s="182">
        <f ca="1">+B161-B162</f>
        <v>31.142818683537488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250.3246994741871</v>
      </c>
      <c r="I163" s="183">
        <f t="shared" ref="I163" ca="1" si="230">+I161-I162</f>
        <v>229</v>
      </c>
      <c r="J163" s="254">
        <f t="shared" ref="J163:J167" ca="1" si="231">IF(H163=0,"",1-((H163-I163)/ABS(H163)))</f>
        <v>0.91481184430070173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33.248081841432224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265.98465473145779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899</v>
      </c>
      <c r="O164">
        <v>1462</v>
      </c>
      <c r="P164">
        <f ca="1">MATCH(O164,INDIRECT($Q$1&amp;"!A1:A1600"),0)</f>
        <v>741</v>
      </c>
      <c r="Q164">
        <v>1486</v>
      </c>
      <c r="R164">
        <f ca="1">MATCH(Q164,INDIRECT($N$1&amp;"!A1:A1190"),0)</f>
        <v>923</v>
      </c>
    </row>
    <row r="165" spans="1:18" x14ac:dyDescent="0.25">
      <c r="A165" s="228" t="s">
        <v>860</v>
      </c>
      <c r="B165" s="89">
        <f ca="1">INDIRECT($N$1&amp; "!" &amp;$O$1&amp;N165)/0.95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905</v>
      </c>
      <c r="O165">
        <v>1468</v>
      </c>
      <c r="P165">
        <f ca="1">MATCH(O165,INDIRECT($Q$1&amp;"!A1:A1600"),0)</f>
        <v>747</v>
      </c>
      <c r="Q165">
        <v>1492</v>
      </c>
      <c r="R165">
        <f ca="1">MATCH(Q165,INDIRECT($N$1&amp;"!A1:A1190"),0)</f>
        <v>929</v>
      </c>
    </row>
    <row r="166" spans="1:18" x14ac:dyDescent="0.25">
      <c r="A166" s="181" t="s">
        <v>861</v>
      </c>
      <c r="B166" s="182">
        <f ca="1">+B164-B165</f>
        <v>33.248081841432224</v>
      </c>
      <c r="C166" s="183">
        <f ca="1">+C164-C165</f>
        <v>0</v>
      </c>
      <c r="D166" s="254">
        <f t="shared" ref="D166" ca="1" si="236">IF(B166=0,"",1-((B166-C166)/ABS(B166)))</f>
        <v>0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265.98465473145779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1247.2293265132139</v>
      </c>
      <c r="C167" s="96">
        <f t="shared" ca="1" si="239"/>
        <v>315</v>
      </c>
      <c r="D167" s="247">
        <f t="shared" ca="1" si="229"/>
        <v>0.25255980861244021</v>
      </c>
      <c r="E167" s="229">
        <f ca="1">+E146+E149+E152+E155+E158+E161</f>
        <v>594</v>
      </c>
      <c r="F167" s="230">
        <f t="shared" ca="1" si="205"/>
        <v>-0.46969696969696972</v>
      </c>
      <c r="G167" s="231">
        <f ca="1">INDIRECT($N$1&amp; "!" &amp;$P$1&amp;R167)</f>
        <v>0</v>
      </c>
      <c r="H167" s="44">
        <f ca="1">+H146+H149+H152+H155+H158+H161+H164</f>
        <v>9981.2446717817547</v>
      </c>
      <c r="I167" s="45">
        <f ca="1">+I146+I149+I152+I155+I158+I161+I164</f>
        <v>4268</v>
      </c>
      <c r="J167" s="247">
        <f t="shared" ca="1" si="231"/>
        <v>0.4276019815510762</v>
      </c>
      <c r="K167" s="229">
        <f ca="1">K146+K149+K152+K155+K158+K161</f>
        <v>4055</v>
      </c>
      <c r="L167" s="230">
        <f t="shared" ca="1" si="207"/>
        <v>5.2527743526510483E-2</v>
      </c>
      <c r="M167" s="234">
        <f t="shared" ca="1" si="208"/>
        <v>3</v>
      </c>
      <c r="Q167">
        <v>890</v>
      </c>
      <c r="R167">
        <f ca="1">MATCH(Q167,INDIRECT($N$1&amp;"!A1:A1190"),0)</f>
        <v>522</v>
      </c>
    </row>
    <row r="168" spans="1:18" ht="15.75" thickBot="1" x14ac:dyDescent="0.3">
      <c r="A168" s="180" t="s">
        <v>91</v>
      </c>
      <c r="B168" s="89">
        <f t="shared" ca="1" si="239"/>
        <v>776.84210526315792</v>
      </c>
      <c r="C168" s="89">
        <f t="shared" ca="1" si="239"/>
        <v>1025</v>
      </c>
      <c r="D168" s="237">
        <f t="shared" ref="D168" ca="1" si="240">IF(B168=0,"",1+((B168-C168)/ABS(B168)))</f>
        <v>0.68055555555555558</v>
      </c>
      <c r="E168" s="79">
        <f ca="1">+E147+E150+E153+E156+E159+E162</f>
        <v>1147</v>
      </c>
      <c r="F168" s="80">
        <f t="shared" ca="1" si="205"/>
        <v>-0.10636442894507411</v>
      </c>
      <c r="G168" s="81">
        <f ca="1">INDIRECT($N$1&amp; "!" &amp;$P$1&amp;R168)</f>
        <v>0</v>
      </c>
      <c r="H168" s="31">
        <f t="shared" ref="H168:I168" ca="1" si="241">+H147+H150+H153+H156+H159+H162+H165</f>
        <v>5637.5838926174492</v>
      </c>
      <c r="I168" s="32">
        <f t="shared" ca="1" si="241"/>
        <v>3398</v>
      </c>
      <c r="J168" s="237">
        <f t="shared" ref="J168" ca="1" si="242">IF(H168=0,"",1+((H168-I168)/ABS(H168)))</f>
        <v>1.3972595238095238</v>
      </c>
      <c r="K168" s="79">
        <f ca="1">K147+K150+K153+K156+K159+K162</f>
        <v>6519</v>
      </c>
      <c r="L168" s="80">
        <f t="shared" ca="1" si="207"/>
        <v>-0.47875441018561127</v>
      </c>
      <c r="M168" s="82">
        <f t="shared" ca="1" si="208"/>
        <v>0</v>
      </c>
      <c r="Q168">
        <v>896</v>
      </c>
      <c r="R168">
        <f ca="1">MATCH(Q168,INDIRECT($N$1&amp;"!A1:A1190"),0)</f>
        <v>528</v>
      </c>
    </row>
    <row r="169" spans="1:18" ht="15.75" thickBot="1" x14ac:dyDescent="0.3">
      <c r="A169" s="188" t="s">
        <v>92</v>
      </c>
      <c r="B169" s="189">
        <f t="shared" ca="1" si="239"/>
        <v>470.38722125005592</v>
      </c>
      <c r="C169" s="190">
        <f t="shared" ca="1" si="239"/>
        <v>-710</v>
      </c>
      <c r="D169" s="255">
        <f t="shared" ref="D169" ca="1" si="243">IF(B169=0,"",1-((B169-C169)/ABS(B169)))</f>
        <v>-1.5093947452763965</v>
      </c>
      <c r="E169" s="190">
        <f ca="1">+E148+E151+E154+E157+E160+E163</f>
        <v>-553</v>
      </c>
      <c r="F169" s="191">
        <f t="shared" ca="1" si="205"/>
        <v>-0.28390596745027125</v>
      </c>
      <c r="G169" s="192">
        <f ca="1">+G167-G168</f>
        <v>0</v>
      </c>
      <c r="H169" s="189">
        <f t="shared" ref="H169:I169" ca="1" si="244">+H167-H168</f>
        <v>4343.6607791643055</v>
      </c>
      <c r="I169" s="190">
        <f t="shared" ca="1" si="244"/>
        <v>870</v>
      </c>
      <c r="J169" s="255">
        <f t="shared" ref="J169" ca="1" si="245">IF(H169=0,"",1-((H169-I169)/ABS(H169)))</f>
        <v>0.20029188378918095</v>
      </c>
      <c r="K169" s="190">
        <f ca="1">+K167-K168</f>
        <v>-2464</v>
      </c>
      <c r="L169" s="191">
        <f t="shared" ca="1" si="207"/>
        <v>1.3530844155844155</v>
      </c>
      <c r="M169" s="193">
        <f ca="1">+M167-M168</f>
        <v>3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2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3"/>
      <c r="B173" s="202" t="str">
        <f>"Ppto "&amp;$R$1</f>
        <v>Ppto 2025</v>
      </c>
      <c r="C173" s="203" t="str">
        <f>"Real "&amp;$R$1</f>
        <v>Real 2025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2025</v>
      </c>
      <c r="I173" s="203" t="str">
        <f>"Real "&amp; $R$1</f>
        <v>Real 2025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189.25831202046035</v>
      </c>
      <c r="C174" s="72">
        <f ca="1">INDIRECT($N$1&amp; "!" &amp;$P$1&amp;N174)</f>
        <v>0</v>
      </c>
      <c r="D174" s="244">
        <f ca="1">IF(B174=0,"",1-((B174-C174)/ABS(B174)))</f>
        <v>0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0</v>
      </c>
      <c r="H174" s="71">
        <f ca="1">SUM(INDIRECT($N$1&amp;"!"&amp;$O$3&amp;N174&amp;":"&amp;$O$1&amp;N174))/1.173</f>
        <v>1514.9190110826939</v>
      </c>
      <c r="I174" s="72">
        <f t="shared" ref="I174:I175" ca="1" si="247">SUM(INDIRECT($N$1&amp;"!"&amp;$P$3&amp;N174&amp;":"&amp;$P$1&amp;N174))</f>
        <v>432</v>
      </c>
      <c r="J174" s="244">
        <f ca="1">IF(H174=0,"",1-((H174-I174)/ABS(H174)))</f>
        <v>0.28516375914462577</v>
      </c>
      <c r="K174" s="73">
        <f ca="1">SUM(INDIRECT($Q$1&amp;"!"&amp;$P$3&amp;P174&amp;":"&amp;$P$1&amp;P174))</f>
        <v>872</v>
      </c>
      <c r="L174" s="74">
        <f t="shared" ref="L174:L197" ca="1" si="248">IF(ISERROR(((I174-K174)/ABS(K174))-1),0,((I174-K174)/ABS(K174)))</f>
        <v>-0.50458715596330272</v>
      </c>
      <c r="M174" s="76">
        <f ca="1">SUM(INDIRECT($N$1&amp;"!"&amp;$P$3&amp;R174&amp;":"&amp;$P$1&amp;R174))</f>
        <v>5</v>
      </c>
      <c r="N174">
        <f ca="1">MATCH(O174,INDIRECT($N$1&amp;"!A1:A800"),0)</f>
        <v>107</v>
      </c>
      <c r="O174">
        <v>268</v>
      </c>
      <c r="P174">
        <f ca="1">MATCH(O174,INDIRECT($Q$1&amp;"!A1:A800"),0)</f>
        <v>87</v>
      </c>
      <c r="Q174">
        <v>780</v>
      </c>
      <c r="R174">
        <f ca="1">MATCH(Q174,INDIRECT($N$1&amp;"!A1:A1190"),0)</f>
        <v>412</v>
      </c>
    </row>
    <row r="175" spans="1:18" x14ac:dyDescent="0.25">
      <c r="A175" s="29" t="s">
        <v>120</v>
      </c>
      <c r="B175" s="77">
        <f ca="1">INDIRECT($N$1&amp; "!" &amp;$O$1&amp;N175)/0.95</f>
        <v>407.36842105263162</v>
      </c>
      <c r="C175" s="78">
        <f ca="1">INDIRECT($N$1&amp; "!" &amp;$P$1&amp;N175)</f>
        <v>0</v>
      </c>
      <c r="D175" s="237">
        <f ca="1">IF(B175=0,"",1+((B175-C175)/ABS(B175)))</f>
        <v>2</v>
      </c>
      <c r="E175" s="79">
        <f ca="1">INDIRECT($Q$1&amp; "!" &amp;$P$1&amp;P175)</f>
        <v>0</v>
      </c>
      <c r="F175" s="80">
        <f t="shared" ca="1" si="246"/>
        <v>0</v>
      </c>
      <c r="G175" s="81">
        <f ca="1">INDIRECT($N$1&amp; "!" &amp;$P$1&amp;R175)</f>
        <v>0</v>
      </c>
      <c r="H175" s="77">
        <f ca="1">SUM(INDIRECT($N$1&amp;"!"&amp;$O$3&amp;N175&amp;":"&amp;$O$1&amp;N175))/0.894</f>
        <v>2501.1185682326623</v>
      </c>
      <c r="I175" s="78">
        <f t="shared" ca="1" si="247"/>
        <v>2859</v>
      </c>
      <c r="J175" s="237">
        <f ca="1">IF(H175=0,"",1+((H175-I175)/ABS(H175)))</f>
        <v>0.85691144901610017</v>
      </c>
      <c r="K175" s="79">
        <f ca="1">SUM(INDIRECT($Q$1&amp;"!"&amp;$P$3&amp;P175&amp;":"&amp;$P$1&amp;P175))</f>
        <v>1083</v>
      </c>
      <c r="L175" s="80">
        <f t="shared" ca="1" si="248"/>
        <v>1.6398891966759004</v>
      </c>
      <c r="M175" s="82">
        <f t="shared" ref="M175:M196" ca="1" si="249">SUM(INDIRECT($N$1&amp;"!"&amp;$P$3&amp;R175&amp;":"&amp;$P$1&amp;R175))</f>
        <v>7</v>
      </c>
      <c r="N175">
        <f t="shared" ref="N175:N190" ca="1" si="250">MATCH(O175,INDIRECT($N$1&amp;"!A1:A800"),0)</f>
        <v>132</v>
      </c>
      <c r="O175">
        <v>292</v>
      </c>
      <c r="P175">
        <f t="shared" ref="P175:P190" ca="1" si="251">MATCH(O175,INDIRECT($Q$1&amp;"!A1:A800"),0)</f>
        <v>111</v>
      </c>
      <c r="Q175">
        <f>+Q174+36</f>
        <v>816</v>
      </c>
      <c r="R175">
        <f ca="1">MATCH(Q175,INDIRECT($N$1&amp;"!A1:A1190"),0)</f>
        <v>448</v>
      </c>
    </row>
    <row r="176" spans="1:18" x14ac:dyDescent="0.25">
      <c r="A176" s="83" t="s">
        <v>100</v>
      </c>
      <c r="B176" s="84">
        <f ca="1">+B174-B175</f>
        <v>-218.11010903217127</v>
      </c>
      <c r="C176" s="85">
        <f ca="1">+C174-C175</f>
        <v>0</v>
      </c>
      <c r="D176" s="245">
        <f ca="1">IF(B176=0,"",1-((B176-C176)/ABS(B176)))</f>
        <v>2</v>
      </c>
      <c r="E176" s="85">
        <f ca="1">+E174-E175</f>
        <v>0</v>
      </c>
      <c r="F176" s="86">
        <f t="shared" ca="1" si="246"/>
        <v>0</v>
      </c>
      <c r="G176" s="87">
        <f ca="1">+G174-G175</f>
        <v>0</v>
      </c>
      <c r="H176" s="84">
        <f ca="1">+H174-H175</f>
        <v>-986.19955714996831</v>
      </c>
      <c r="I176" s="85">
        <f t="shared" ref="I176" ca="1" si="252">+I174-I175</f>
        <v>-2427</v>
      </c>
      <c r="J176" s="245">
        <f ca="1">IF(H176=0,"",1-((H176-I176)/ABS(H176)))</f>
        <v>-0.46096237055086564</v>
      </c>
      <c r="K176" s="85">
        <f ca="1">+K174-K175</f>
        <v>-211</v>
      </c>
      <c r="L176" s="86">
        <f t="shared" ca="1" si="248"/>
        <v>-10.502369668246445</v>
      </c>
      <c r="M176" s="88">
        <f ca="1">+M174-M175</f>
        <v>-2</v>
      </c>
    </row>
    <row r="177" spans="1:18" x14ac:dyDescent="0.25">
      <c r="A177" s="42" t="s">
        <v>122</v>
      </c>
      <c r="B177" s="89">
        <f ca="1">INDIRECT($N$1&amp; "!" &amp;$O$1&amp;N177)/1.173</f>
        <v>80.988917306052855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647.91133844842284</v>
      </c>
      <c r="I177" s="90">
        <f t="shared" ref="I177:I178" ca="1" si="254">SUM(INDIRECT($N$1&amp;"!"&amp;$P$3&amp;N177&amp;":"&amp;$P$1&amp;N177))</f>
        <v>237</v>
      </c>
      <c r="J177" s="246">
        <f t="shared" ref="J177" ca="1" si="255">IF(H177=0,"",1-((H177-I177)/ABS(H177)))</f>
        <v>0.36579078947368426</v>
      </c>
      <c r="K177" s="91">
        <f ca="1">SUM(INDIRECT($Q$1&amp;"!"&amp;$P$3&amp;P177&amp;":"&amp;$P$1&amp;P177))</f>
        <v>120</v>
      </c>
      <c r="L177" s="92">
        <f t="shared" ca="1" si="248"/>
        <v>0.97499999999999998</v>
      </c>
      <c r="M177" s="94">
        <f t="shared" ca="1" si="249"/>
        <v>1</v>
      </c>
      <c r="N177">
        <f t="shared" ca="1" si="250"/>
        <v>319</v>
      </c>
      <c r="O177">
        <v>531</v>
      </c>
      <c r="P177">
        <f t="shared" ca="1" si="251"/>
        <v>294</v>
      </c>
      <c r="Q177">
        <f>+Q174+6</f>
        <v>786</v>
      </c>
      <c r="R177">
        <f ca="1">MATCH(Q177,INDIRECT($N$1&amp;"!A1:A1190"),0)</f>
        <v>418</v>
      </c>
    </row>
    <row r="178" spans="1:18" x14ac:dyDescent="0.25">
      <c r="A178" s="29" t="s">
        <v>123</v>
      </c>
      <c r="B178" s="77">
        <f ca="1">INDIRECT($N$1&amp; "!" &amp;$O$1&amp;N178)/0.95</f>
        <v>15.789473684210527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0</v>
      </c>
      <c r="H178" s="77">
        <f ca="1">SUM(INDIRECT($N$1&amp;"!"&amp;$O$3&amp;N178&amp;":"&amp;$O$1&amp;N178))/0.894</f>
        <v>136.46532438478746</v>
      </c>
      <c r="I178" s="78">
        <f t="shared" ca="1" si="254"/>
        <v>340</v>
      </c>
      <c r="J178" s="237">
        <f ca="1">IF(H178=0,"",1+((H178-I178)/ABS(H178)))</f>
        <v>-0.49147540983606564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4</v>
      </c>
      <c r="N178">
        <f t="shared" ca="1" si="250"/>
        <v>326</v>
      </c>
      <c r="O178">
        <v>537</v>
      </c>
      <c r="P178">
        <f t="shared" ca="1" si="251"/>
        <v>300</v>
      </c>
      <c r="Q178">
        <f>+Q177+36</f>
        <v>822</v>
      </c>
      <c r="R178">
        <f ca="1">MATCH(Q178,INDIRECT($N$1&amp;"!A1:A1190"),0)</f>
        <v>454</v>
      </c>
    </row>
    <row r="179" spans="1:18" x14ac:dyDescent="0.25">
      <c r="A179" s="83" t="s">
        <v>124</v>
      </c>
      <c r="B179" s="84">
        <f ca="1">+B177-B178</f>
        <v>65.199443621842335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0</v>
      </c>
      <c r="F179" s="86">
        <f t="shared" ca="1" si="246"/>
        <v>0</v>
      </c>
      <c r="G179" s="87">
        <f ca="1">+G177-G178</f>
        <v>0</v>
      </c>
      <c r="H179" s="84">
        <f t="shared" ref="H179:I179" ca="1" si="256">+H177-H178</f>
        <v>511.4460140636354</v>
      </c>
      <c r="I179" s="85">
        <f t="shared" ca="1" si="256"/>
        <v>-103</v>
      </c>
      <c r="J179" s="245">
        <f ca="1">IF(H179=0,"",1-((H179-I179)/ABS(H179)))</f>
        <v>-0.2013897795030708</v>
      </c>
      <c r="K179" s="85">
        <f ca="1">+K177-K178</f>
        <v>120</v>
      </c>
      <c r="L179" s="86">
        <f t="shared" ca="1" si="248"/>
        <v>-1.8583333333333334</v>
      </c>
      <c r="M179" s="88">
        <f ca="1">+M177-M178</f>
        <v>-3</v>
      </c>
    </row>
    <row r="180" spans="1:18" x14ac:dyDescent="0.25">
      <c r="A180" s="42" t="s">
        <v>101</v>
      </c>
      <c r="B180" s="89">
        <f ca="1">INDIRECT($N$1&amp; "!" &amp;$O$1&amp;N180)/1.173</f>
        <v>52.003410059676042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416.02728047740834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113</v>
      </c>
      <c r="O180">
        <v>274</v>
      </c>
      <c r="P180">
        <f t="shared" ca="1" si="251"/>
        <v>93</v>
      </c>
      <c r="Q180">
        <f>+Q177+6</f>
        <v>792</v>
      </c>
      <c r="R180">
        <f ca="1">MATCH(Q180,INDIRECT($N$1&amp;"!A1:A1190"),0)</f>
        <v>424</v>
      </c>
    </row>
    <row r="181" spans="1:18" x14ac:dyDescent="0.25">
      <c r="A181" s="29" t="s">
        <v>102</v>
      </c>
      <c r="B181" s="77">
        <f ca="1">INDIRECT($N$1&amp; "!" &amp;$O$1&amp;N181)/0.95</f>
        <v>41.05263157894737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348.99328859060404</v>
      </c>
      <c r="I181" s="78">
        <f t="shared" ca="1" si="257"/>
        <v>108</v>
      </c>
      <c r="J181" s="237">
        <f ca="1">IF(H181=0,"",1+((H181-I181)/ABS(H181)))</f>
        <v>1.6905384615384615</v>
      </c>
      <c r="K181" s="79">
        <f ca="1">SUM(INDIRECT($Q$1&amp;"!"&amp;$P$3&amp;P181&amp;":"&amp;$P$1&amp;P181))</f>
        <v>111</v>
      </c>
      <c r="L181" s="80">
        <f t="shared" ca="1" si="248"/>
        <v>-2.7027027027027029E-2</v>
      </c>
      <c r="M181" s="82">
        <f t="shared" ca="1" si="249"/>
        <v>0</v>
      </c>
      <c r="N181">
        <f t="shared" ca="1" si="250"/>
        <v>143</v>
      </c>
      <c r="O181">
        <v>299</v>
      </c>
      <c r="P181">
        <f t="shared" ca="1" si="251"/>
        <v>118</v>
      </c>
      <c r="Q181">
        <f>+Q180+36</f>
        <v>828</v>
      </c>
      <c r="R181">
        <f ca="1">MATCH(Q181,INDIRECT($N$1&amp;"!A1:A1190"),0)</f>
        <v>460</v>
      </c>
    </row>
    <row r="182" spans="1:18" x14ac:dyDescent="0.25">
      <c r="A182" s="83" t="s">
        <v>103</v>
      </c>
      <c r="B182" s="84">
        <f ca="1">+B180-B181</f>
        <v>10.950778480728673</v>
      </c>
      <c r="C182" s="85">
        <f ca="1">+C180-C181</f>
        <v>0</v>
      </c>
      <c r="D182" s="245">
        <f ca="1">IF(B182=0,"",1-((B182-C182)/ABS(B182)))</f>
        <v>0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67.033991886804301</v>
      </c>
      <c r="I182" s="85">
        <f t="shared" ca="1" si="258"/>
        <v>-108</v>
      </c>
      <c r="J182" s="245">
        <f ca="1">IF(H182=0,"",1-((H182-I182)/ABS(H182)))</f>
        <v>-1.6111229088426091</v>
      </c>
      <c r="K182" s="85">
        <f ca="1">+K180-K181</f>
        <v>-111</v>
      </c>
      <c r="L182" s="86">
        <f t="shared" ca="1" si="248"/>
        <v>2.7027027027027029E-2</v>
      </c>
      <c r="M182" s="88">
        <f ca="1">+M180-M181</f>
        <v>0</v>
      </c>
    </row>
    <row r="183" spans="1:18" x14ac:dyDescent="0.25">
      <c r="A183" s="42" t="s">
        <v>111</v>
      </c>
      <c r="B183" s="89">
        <f ca="1">INDIRECT($N$1&amp; "!" &amp;$O$1&amp;N183)/1.173</f>
        <v>112.53196930946291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900.25575447570327</v>
      </c>
      <c r="I183" s="90">
        <f t="shared" ref="I183:I184" ca="1" si="259">SUM(INDIRECT($N$1&amp;"!"&amp;$P$3&amp;N183&amp;":"&amp;$P$1&amp;N183))</f>
        <v>0</v>
      </c>
      <c r="J183" s="246">
        <f ca="1">IF(H183=0,"",1-((H183-I183)/ABS(H183)))</f>
        <v>0</v>
      </c>
      <c r="K183" s="91">
        <f ca="1">SUM(INDIRECT($Q$1&amp;"!"&amp;$P$3&amp;P183&amp;":"&amp;$P$1&amp;P183))</f>
        <v>265</v>
      </c>
      <c r="L183" s="92">
        <f t="shared" ca="1" si="248"/>
        <v>-1</v>
      </c>
      <c r="M183" s="94">
        <f t="shared" ca="1" si="249"/>
        <v>0</v>
      </c>
      <c r="N183">
        <f t="shared" ca="1" si="250"/>
        <v>119</v>
      </c>
      <c r="O183">
        <v>280</v>
      </c>
      <c r="P183">
        <f t="shared" ca="1" si="251"/>
        <v>99</v>
      </c>
      <c r="Q183">
        <f>+Q180+6</f>
        <v>798</v>
      </c>
      <c r="R183">
        <f ca="1">MATCH(Q183,INDIRECT($N$1&amp;"!A1:A1190"),0)</f>
        <v>430</v>
      </c>
    </row>
    <row r="184" spans="1:18" x14ac:dyDescent="0.25">
      <c r="A184" s="29" t="s">
        <v>112</v>
      </c>
      <c r="B184" s="77">
        <f ca="1">INDIRECT($N$1&amp; "!" &amp;$O$1&amp;N184)/0.95</f>
        <v>77.89473684210526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662.19239373601783</v>
      </c>
      <c r="I184" s="78">
        <f t="shared" ca="1" si="259"/>
        <v>684</v>
      </c>
      <c r="J184" s="237">
        <f ca="1">IF(H184=0,"",1+((H184-I184)/ABS(H184)))</f>
        <v>0.96706756756756751</v>
      </c>
      <c r="K184" s="79">
        <f ca="1">SUM(INDIRECT($Q$1&amp;"!"&amp;$P$3&amp;P184&amp;":"&amp;$P$1&amp;P184))</f>
        <v>121</v>
      </c>
      <c r="L184" s="80">
        <f t="shared" ca="1" si="248"/>
        <v>4.6528925619834709</v>
      </c>
      <c r="M184" s="82">
        <f t="shared" ca="1" si="249"/>
        <v>0</v>
      </c>
      <c r="N184">
        <f t="shared" ca="1" si="250"/>
        <v>149</v>
      </c>
      <c r="O184">
        <v>305</v>
      </c>
      <c r="P184">
        <f t="shared" ca="1" si="251"/>
        <v>124</v>
      </c>
      <c r="Q184">
        <f>+Q183+36</f>
        <v>834</v>
      </c>
      <c r="R184">
        <f ca="1">MATCH(Q184,INDIRECT($N$1&amp;"!A1:A1190"),0)</f>
        <v>466</v>
      </c>
    </row>
    <row r="185" spans="1:18" x14ac:dyDescent="0.25">
      <c r="A185" s="83" t="s">
        <v>110</v>
      </c>
      <c r="B185" s="84">
        <f ca="1">+B183-B184</f>
        <v>34.637232467357649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238.06336073968544</v>
      </c>
      <c r="I185" s="85">
        <f t="shared" ca="1" si="260"/>
        <v>-684</v>
      </c>
      <c r="J185" s="245">
        <f ca="1">IF(H185=0,"",1-((H185-I185)/ABS(H185)))</f>
        <v>-2.8731846760238415</v>
      </c>
      <c r="K185" s="85">
        <f ca="1">+K183-K184</f>
        <v>144</v>
      </c>
      <c r="L185" s="86">
        <f t="shared" ca="1" si="248"/>
        <v>-5.75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450.98039215686271</v>
      </c>
      <c r="C186" s="90">
        <f ca="1">INDIRECT($N$1&amp; "!" &amp;$P$1&amp;N186)</f>
        <v>0</v>
      </c>
      <c r="D186" s="246">
        <f t="shared" ref="D186" ca="1" si="261">IF(B186=0,"",1-((B186-C186)/ABS(B186)))</f>
        <v>0</v>
      </c>
      <c r="E186" s="91">
        <f ca="1">INDIRECT($Q$1&amp; "!" &amp;$P$1&amp;P186)</f>
        <v>0</v>
      </c>
      <c r="F186" s="92">
        <f t="shared" ca="1" si="246"/>
        <v>0</v>
      </c>
      <c r="G186" s="93">
        <f ca="1">INDIRECT($N$1&amp; "!" &amp;$P$1&amp;R186)</f>
        <v>0</v>
      </c>
      <c r="H186" s="89">
        <f ca="1">SUM(INDIRECT($N$1&amp;"!"&amp;$O$3&amp;N186&amp;":"&amp;$O$1&amp;N186))/1.173</f>
        <v>3608.695652173913</v>
      </c>
      <c r="I186" s="90">
        <f t="shared" ref="I186:I187" ca="1" si="262">SUM(INDIRECT($N$1&amp;"!"&amp;$P$3&amp;N186&amp;":"&amp;$P$1&amp;N186))</f>
        <v>420</v>
      </c>
      <c r="J186" s="246">
        <f ca="1">IF(H186=0,"",1-((H186-I186)/ABS(H186)))</f>
        <v>0.11638554216867469</v>
      </c>
      <c r="K186" s="91">
        <f ca="1">SUM(INDIRECT($Q$1&amp;"!"&amp;$P$3&amp;P186&amp;":"&amp;$P$1&amp;P186))</f>
        <v>1387</v>
      </c>
      <c r="L186" s="92">
        <f t="shared" ca="1" si="248"/>
        <v>-0.6971881759192502</v>
      </c>
      <c r="M186" s="94">
        <f t="shared" ca="1" si="249"/>
        <v>0</v>
      </c>
      <c r="N186">
        <f t="shared" ca="1" si="250"/>
        <v>363</v>
      </c>
      <c r="O186">
        <v>722</v>
      </c>
      <c r="P186">
        <f t="shared" ca="1" si="251"/>
        <v>334</v>
      </c>
      <c r="Q186">
        <f>+Q183+12</f>
        <v>810</v>
      </c>
      <c r="R186">
        <f ca="1">MATCH(Q186,INDIRECT($N$1&amp;"!A1:A1190"),0)</f>
        <v>442</v>
      </c>
    </row>
    <row r="187" spans="1:18" x14ac:dyDescent="0.25">
      <c r="A187" s="29" t="s">
        <v>108</v>
      </c>
      <c r="B187" s="77">
        <f ca="1">INDIRECT($N$1&amp; "!" &amp;$O$1&amp;N187)/0.95</f>
        <v>178.94736842105263</v>
      </c>
      <c r="C187" s="78">
        <f ca="1">INDIRECT($N$1&amp; "!" &amp;$P$1&amp;N187)</f>
        <v>0</v>
      </c>
      <c r="D187" s="237">
        <f t="shared" ref="D187" ca="1" si="263">IF(B187=0,"",1+((B187-C187)/ABS(B187)))</f>
        <v>2</v>
      </c>
      <c r="E187" s="79">
        <f ca="1">INDIRECT($Q$1&amp; "!" &amp;$P$1&amp;P187)</f>
        <v>0</v>
      </c>
      <c r="F187" s="80">
        <f t="shared" ca="1" si="246"/>
        <v>0</v>
      </c>
      <c r="G187" s="81">
        <f ca="1">INDIRECT($N$1&amp; "!" &amp;$P$1&amp;R187)</f>
        <v>0</v>
      </c>
      <c r="H187" s="77">
        <f ca="1">SUM(INDIRECT($N$1&amp;"!"&amp;$O$3&amp;N187&amp;":"&amp;$O$1&amp;N187))/0.894</f>
        <v>1523.489932885906</v>
      </c>
      <c r="I187" s="78">
        <f t="shared" ca="1" si="262"/>
        <v>1361</v>
      </c>
      <c r="J187" s="237">
        <f t="shared" ref="J187" ca="1" si="264">IF(H187=0,"",1+((H187-I187)/ABS(H187)))</f>
        <v>1.1066563876651982</v>
      </c>
      <c r="K187" s="79">
        <f ca="1">SUM(INDIRECT($Q$1&amp;"!"&amp;$P$3&amp;P187&amp;":"&amp;$P$1&amp;P187))</f>
        <v>1098</v>
      </c>
      <c r="L187" s="80">
        <f t="shared" ca="1" si="248"/>
        <v>0.2395264116575592</v>
      </c>
      <c r="M187" s="82">
        <f t="shared" ca="1" si="249"/>
        <v>3</v>
      </c>
      <c r="N187">
        <f t="shared" ca="1" si="250"/>
        <v>369</v>
      </c>
      <c r="O187">
        <v>728</v>
      </c>
      <c r="P187">
        <f t="shared" ca="1" si="251"/>
        <v>340</v>
      </c>
      <c r="Q187">
        <f>+Q186+36</f>
        <v>846</v>
      </c>
      <c r="R187">
        <f ca="1">MATCH(Q187,INDIRECT($N$1&amp;"!A1:A1190"),0)</f>
        <v>478</v>
      </c>
    </row>
    <row r="188" spans="1:18" x14ac:dyDescent="0.25">
      <c r="A188" s="83" t="s">
        <v>107</v>
      </c>
      <c r="B188" s="84">
        <f ca="1">+B186-B187</f>
        <v>272.03302373581005</v>
      </c>
      <c r="C188" s="85">
        <f ca="1">+C186-C187</f>
        <v>0</v>
      </c>
      <c r="D188" s="245">
        <f t="shared" ref="D188:D189" ca="1" si="265">IF(B188=0,"",1-((B188-C188)/ABS(B188)))</f>
        <v>0</v>
      </c>
      <c r="E188" s="85">
        <f ca="1">+E186-E187</f>
        <v>0</v>
      </c>
      <c r="F188" s="86">
        <f t="shared" ca="1" si="246"/>
        <v>0</v>
      </c>
      <c r="G188" s="87">
        <f ca="1">+G186-G187</f>
        <v>0</v>
      </c>
      <c r="H188" s="84">
        <f ca="1">+H186-H187</f>
        <v>2085.205719288007</v>
      </c>
      <c r="I188" s="85">
        <f t="shared" ref="I188" ca="1" si="266">+I186-I187</f>
        <v>-941</v>
      </c>
      <c r="J188" s="245">
        <f t="shared" ref="J188:J189" ca="1" si="267">IF(H188=0,"",1-((H188-I188)/ABS(H188)))</f>
        <v>-0.45127441925552758</v>
      </c>
      <c r="K188" s="85">
        <f ca="1">+K186-K187</f>
        <v>289</v>
      </c>
      <c r="L188" s="86">
        <f t="shared" ca="1" si="248"/>
        <v>-4.2560553633217992</v>
      </c>
      <c r="M188" s="88">
        <f ca="1">+M186-M187</f>
        <v>-3</v>
      </c>
    </row>
    <row r="189" spans="1:18" x14ac:dyDescent="0.25">
      <c r="A189" s="42" t="s">
        <v>105</v>
      </c>
      <c r="B189" s="89">
        <f ca="1">INDIRECT($N$1&amp; "!" &amp;$O$1&amp;N189)/1.173</f>
        <v>25.575447570332479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204.60358056265983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125</v>
      </c>
      <c r="O189">
        <v>286</v>
      </c>
      <c r="P189">
        <f t="shared" ca="1" si="251"/>
        <v>105</v>
      </c>
      <c r="Q189">
        <f>+Q186-6</f>
        <v>804</v>
      </c>
      <c r="R189">
        <f ca="1">MATCH(Q189,INDIRECT($N$1&amp;"!A1:A1190"),0)</f>
        <v>436</v>
      </c>
    </row>
    <row r="190" spans="1:18" x14ac:dyDescent="0.25">
      <c r="A190" s="228" t="s">
        <v>104</v>
      </c>
      <c r="B190" s="232">
        <f ca="1">INDIRECT($N$1&amp; "!" &amp;$O$1&amp;N190)/0.95</f>
        <v>1.0526315789473684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13.422818791946309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155</v>
      </c>
      <c r="O190">
        <v>311</v>
      </c>
      <c r="P190">
        <f t="shared" ca="1" si="251"/>
        <v>130</v>
      </c>
      <c r="Q190">
        <f>+Q189+36</f>
        <v>840</v>
      </c>
      <c r="R190">
        <f ca="1">MATCH(Q190,INDIRECT($N$1&amp;"!A1:A1190"),0)</f>
        <v>472</v>
      </c>
    </row>
    <row r="191" spans="1:18" x14ac:dyDescent="0.25">
      <c r="A191" s="83" t="s">
        <v>106</v>
      </c>
      <c r="B191" s="84">
        <f ca="1">+B189-B190</f>
        <v>24.522815991385109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191.18076177071353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25">
      <c r="A192" s="42" t="s">
        <v>859</v>
      </c>
      <c r="B192" s="95">
        <f ca="1">INDIRECT($N$1&amp; "!" &amp;$O$1&amp;N192)/1.173</f>
        <v>24.722932651321397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197.78346121057118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897</v>
      </c>
      <c r="O192">
        <v>1460</v>
      </c>
      <c r="P192">
        <f ca="1">MATCH(O192,INDIRECT($Q$1&amp;"!A1:A1600"),0)</f>
        <v>739</v>
      </c>
      <c r="Q192">
        <v>1484</v>
      </c>
      <c r="R192">
        <f ca="1">MATCH(Q192,INDIRECT($N$1&amp;"!A1:A1190"),0)</f>
        <v>921</v>
      </c>
    </row>
    <row r="193" spans="1:18" x14ac:dyDescent="0.25">
      <c r="A193" s="228" t="s">
        <v>860</v>
      </c>
      <c r="B193" s="89">
        <f ca="1">INDIRECT($N$1&amp; "!" &amp;$O$1&amp;N193)/0.95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903</v>
      </c>
      <c r="O193">
        <v>1466</v>
      </c>
      <c r="P193">
        <f ca="1">MATCH(O193,INDIRECT($Q$1&amp;"!A1:A1600"),0)</f>
        <v>745</v>
      </c>
      <c r="Q193">
        <v>1490</v>
      </c>
      <c r="R193">
        <f ca="1">MATCH(Q193,INDIRECT($N$1&amp;"!A1:A1190"),0)</f>
        <v>927</v>
      </c>
    </row>
    <row r="194" spans="1:18" x14ac:dyDescent="0.25">
      <c r="A194" s="83" t="s">
        <v>861</v>
      </c>
      <c r="B194" s="84">
        <f ca="1">+B192-B193</f>
        <v>24.722932651321397</v>
      </c>
      <c r="C194" s="85">
        <f ca="1">+C192-C193</f>
        <v>0</v>
      </c>
      <c r="D194" s="245">
        <f t="shared" ref="D194" ca="1" si="278">IF(B194=0,"",1-((B194-C194)/ABS(B194)))</f>
        <v>0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197.78346121057118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936.06138107416871</v>
      </c>
      <c r="C195" s="96">
        <f t="shared" ca="1" si="281"/>
        <v>0</v>
      </c>
      <c r="D195" s="247">
        <f t="shared" ca="1" si="271"/>
        <v>0</v>
      </c>
      <c r="E195" s="229">
        <f ca="1">+E174+E177+E180+E183+E186+E189</f>
        <v>0</v>
      </c>
      <c r="F195" s="230">
        <f t="shared" ca="1" si="246"/>
        <v>0</v>
      </c>
      <c r="G195" s="231">
        <f ca="1">INDIRECT($N$1&amp; "!" &amp;$P$1&amp;R195)</f>
        <v>0</v>
      </c>
      <c r="H195" s="44">
        <f ca="1">+H174+H177+H180+H183+H186+H189+H192</f>
        <v>7490.1960784313724</v>
      </c>
      <c r="I195" s="45">
        <f ca="1">+I174+I177+I180+I183+I186+I189+I192</f>
        <v>1089</v>
      </c>
      <c r="J195" s="247">
        <f t="shared" ca="1" si="273"/>
        <v>0.14539005235602098</v>
      </c>
      <c r="K195" s="229">
        <f ca="1">K174+K177+K180+K183+K186+K189</f>
        <v>2644</v>
      </c>
      <c r="L195" s="230">
        <f t="shared" ca="1" si="248"/>
        <v>-0.58812405446293492</v>
      </c>
      <c r="M195" s="234">
        <f t="shared" ca="1" si="249"/>
        <v>0</v>
      </c>
      <c r="Q195">
        <v>888</v>
      </c>
      <c r="R195">
        <f ca="1">MATCH(Q195,INDIRECT($N$1&amp;"!A1:A1190"),0)</f>
        <v>520</v>
      </c>
    </row>
    <row r="196" spans="1:18" ht="15.75" thickBot="1" x14ac:dyDescent="0.3">
      <c r="A196" s="29" t="s">
        <v>91</v>
      </c>
      <c r="B196" s="89">
        <f t="shared" ca="1" si="281"/>
        <v>722.1052631578948</v>
      </c>
      <c r="C196" s="89">
        <f t="shared" ca="1" si="281"/>
        <v>0</v>
      </c>
      <c r="D196" s="237">
        <f t="shared" ref="D196" ca="1" si="282">IF(B196=0,"",1+((B196-C196)/ABS(B196)))</f>
        <v>2</v>
      </c>
      <c r="E196" s="79">
        <f ca="1">+E175+E178+E181+E184+E187+E190</f>
        <v>0</v>
      </c>
      <c r="F196" s="80">
        <f t="shared" ca="1" si="246"/>
        <v>0</v>
      </c>
      <c r="G196" s="81">
        <f ca="1">INDIRECT($N$1&amp; "!" &amp;$P$1&amp;R196)</f>
        <v>0</v>
      </c>
      <c r="H196" s="31">
        <f t="shared" ref="H196:I196" ca="1" si="283">+H175+H178+H181+H184+H187+H190+H193</f>
        <v>5185.6823266219244</v>
      </c>
      <c r="I196" s="32">
        <f t="shared" ca="1" si="283"/>
        <v>5352</v>
      </c>
      <c r="J196" s="237">
        <f t="shared" ref="J196" ca="1" si="284">IF(H196=0,"",1+((H196-I196)/ABS(H196)))</f>
        <v>0.96792752372735125</v>
      </c>
      <c r="K196" s="79">
        <f ca="1">K175+K178+K181+K184+K187+K190</f>
        <v>2413</v>
      </c>
      <c r="L196" s="80">
        <f t="shared" ca="1" si="248"/>
        <v>1.2179859096560299</v>
      </c>
      <c r="M196" s="82">
        <f t="shared" ca="1" si="249"/>
        <v>4</v>
      </c>
      <c r="Q196">
        <v>894</v>
      </c>
      <c r="R196">
        <f ca="1">MATCH(Q196,INDIRECT($N$1&amp;"!A1:A1190"),0)</f>
        <v>526</v>
      </c>
    </row>
    <row r="197" spans="1:18" ht="15.75" thickBot="1" x14ac:dyDescent="0.3">
      <c r="A197" s="209" t="s">
        <v>92</v>
      </c>
      <c r="B197" s="210">
        <f t="shared" ca="1" si="281"/>
        <v>213.95611791627394</v>
      </c>
      <c r="C197" s="211">
        <f t="shared" ca="1" si="281"/>
        <v>0</v>
      </c>
      <c r="D197" s="256">
        <f t="shared" ref="D197" ca="1" si="285">IF(B197=0,"",1-((B197-C197)/ABS(B197)))</f>
        <v>0</v>
      </c>
      <c r="E197" s="211">
        <f ca="1">+E176+E179+E182+E185+E188+E191</f>
        <v>0</v>
      </c>
      <c r="F197" s="212">
        <f t="shared" ca="1" si="246"/>
        <v>0</v>
      </c>
      <c r="G197" s="213">
        <f ca="1">+G195-G196</f>
        <v>0</v>
      </c>
      <c r="H197" s="210">
        <f t="shared" ref="H197:I197" ca="1" si="286">+H195-H196</f>
        <v>2304.513751809448</v>
      </c>
      <c r="I197" s="211">
        <f t="shared" ca="1" si="286"/>
        <v>-4263</v>
      </c>
      <c r="J197" s="256">
        <f ca="1">IF(H197=0,"",1-((H197-I197)/ABS(H197)))</f>
        <v>-1.8498479328460489</v>
      </c>
      <c r="K197" s="211">
        <f ca="1">+K195-K196</f>
        <v>231</v>
      </c>
      <c r="L197" s="212">
        <f t="shared" ca="1" si="248"/>
        <v>-19.454545454545453</v>
      </c>
      <c r="M197" s="214">
        <f ca="1">+M195-M196</f>
        <v>-4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DBCD-C09C-44B2-B569-711FA4D39DF6}">
  <dimension ref="A1:Z1124"/>
  <sheetViews>
    <sheetView workbookViewId="0">
      <selection sqref="A1:Z1124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3143</v>
      </c>
      <c r="D2">
        <v>4400</v>
      </c>
      <c r="E2">
        <v>5028</v>
      </c>
      <c r="F2">
        <v>5657</v>
      </c>
      <c r="G2">
        <v>6285</v>
      </c>
      <c r="H2">
        <v>5657</v>
      </c>
      <c r="I2">
        <v>5028</v>
      </c>
      <c r="J2">
        <v>5657</v>
      </c>
      <c r="K2">
        <v>6285</v>
      </c>
      <c r="L2">
        <v>5028</v>
      </c>
      <c r="M2">
        <v>5657</v>
      </c>
      <c r="N2">
        <v>5028</v>
      </c>
      <c r="O2">
        <v>1504</v>
      </c>
      <c r="P2">
        <v>1388</v>
      </c>
      <c r="Q2">
        <v>1661</v>
      </c>
      <c r="R2">
        <v>4015</v>
      </c>
      <c r="S2">
        <v>2310</v>
      </c>
      <c r="T2">
        <v>1657</v>
      </c>
      <c r="U2">
        <v>1497</v>
      </c>
      <c r="V2">
        <v>2493</v>
      </c>
      <c r="W2">
        <v>4251</v>
      </c>
      <c r="X2">
        <v>2289</v>
      </c>
      <c r="Y2">
        <v>2360</v>
      </c>
      <c r="Z2">
        <v>419</v>
      </c>
    </row>
    <row r="3" spans="1:26" x14ac:dyDescent="0.25">
      <c r="A3">
        <v>2</v>
      </c>
      <c r="B3" t="s">
        <v>301</v>
      </c>
      <c r="C3">
        <v>1148</v>
      </c>
      <c r="D3">
        <v>1434</v>
      </c>
      <c r="E3">
        <v>2008</v>
      </c>
      <c r="F3">
        <v>2295</v>
      </c>
      <c r="G3">
        <v>2582</v>
      </c>
      <c r="H3">
        <v>2582</v>
      </c>
      <c r="I3">
        <v>2295</v>
      </c>
      <c r="J3">
        <v>2008</v>
      </c>
      <c r="K3">
        <v>2582</v>
      </c>
      <c r="L3">
        <v>2582</v>
      </c>
      <c r="M3">
        <v>2869</v>
      </c>
      <c r="N3">
        <v>4303</v>
      </c>
      <c r="O3">
        <v>1341</v>
      </c>
      <c r="P3">
        <v>1110</v>
      </c>
      <c r="Q3">
        <v>1767</v>
      </c>
      <c r="R3">
        <v>1354</v>
      </c>
      <c r="S3">
        <v>1989</v>
      </c>
      <c r="T3">
        <v>1130</v>
      </c>
      <c r="U3">
        <v>2082</v>
      </c>
      <c r="V3">
        <v>1086</v>
      </c>
      <c r="W3">
        <v>1260</v>
      </c>
      <c r="X3">
        <v>2247</v>
      </c>
      <c r="Y3">
        <v>4226</v>
      </c>
      <c r="Z3">
        <v>24998</v>
      </c>
    </row>
    <row r="4" spans="1:26" x14ac:dyDescent="0.25">
      <c r="A4">
        <v>3</v>
      </c>
      <c r="B4" t="s">
        <v>302</v>
      </c>
      <c r="C4">
        <v>1995</v>
      </c>
      <c r="D4">
        <v>2966</v>
      </c>
      <c r="E4">
        <v>3020</v>
      </c>
      <c r="F4">
        <v>3362</v>
      </c>
      <c r="G4">
        <v>3703</v>
      </c>
      <c r="H4">
        <v>3075</v>
      </c>
      <c r="I4">
        <v>2733</v>
      </c>
      <c r="J4">
        <v>3649</v>
      </c>
      <c r="K4">
        <v>3703</v>
      </c>
      <c r="L4">
        <v>2446</v>
      </c>
      <c r="M4">
        <v>2788</v>
      </c>
      <c r="N4">
        <v>725</v>
      </c>
      <c r="O4">
        <v>163</v>
      </c>
      <c r="P4">
        <v>277</v>
      </c>
      <c r="Q4">
        <v>-106</v>
      </c>
      <c r="R4">
        <v>2662</v>
      </c>
      <c r="S4">
        <v>321</v>
      </c>
      <c r="T4">
        <v>528</v>
      </c>
      <c r="U4">
        <v>-584</v>
      </c>
      <c r="V4">
        <v>1178</v>
      </c>
      <c r="W4">
        <v>2990</v>
      </c>
      <c r="X4">
        <v>42</v>
      </c>
      <c r="Y4">
        <v>-1866</v>
      </c>
      <c r="Z4">
        <v>-24579</v>
      </c>
    </row>
    <row r="5" spans="1:26" x14ac:dyDescent="0.25">
      <c r="A5">
        <v>4</v>
      </c>
      <c r="B5" t="s">
        <v>303</v>
      </c>
      <c r="C5">
        <v>265</v>
      </c>
      <c r="D5">
        <v>372</v>
      </c>
      <c r="E5">
        <v>425</v>
      </c>
      <c r="F5">
        <v>478</v>
      </c>
      <c r="G5">
        <v>531</v>
      </c>
      <c r="H5">
        <v>478</v>
      </c>
      <c r="I5">
        <v>425</v>
      </c>
      <c r="J5">
        <v>478</v>
      </c>
      <c r="K5">
        <v>531</v>
      </c>
      <c r="L5">
        <v>425</v>
      </c>
      <c r="M5">
        <v>478</v>
      </c>
      <c r="N5">
        <v>425</v>
      </c>
      <c r="O5">
        <v>0</v>
      </c>
      <c r="P5">
        <v>0</v>
      </c>
      <c r="Q5">
        <v>269</v>
      </c>
      <c r="R5">
        <v>695</v>
      </c>
      <c r="S5">
        <v>112</v>
      </c>
      <c r="T5">
        <v>102</v>
      </c>
      <c r="U5">
        <v>318</v>
      </c>
      <c r="V5">
        <v>90</v>
      </c>
      <c r="W5">
        <v>257</v>
      </c>
      <c r="X5">
        <v>0</v>
      </c>
      <c r="Y5">
        <v>0</v>
      </c>
      <c r="Z5">
        <v>37</v>
      </c>
    </row>
    <row r="6" spans="1:26" x14ac:dyDescent="0.25">
      <c r="A6">
        <v>5</v>
      </c>
      <c r="B6" t="s">
        <v>304</v>
      </c>
      <c r="C6">
        <v>611</v>
      </c>
      <c r="D6">
        <v>764</v>
      </c>
      <c r="E6">
        <v>1070</v>
      </c>
      <c r="F6">
        <v>1223</v>
      </c>
      <c r="G6">
        <v>1376</v>
      </c>
      <c r="H6">
        <v>1376</v>
      </c>
      <c r="I6">
        <v>1223</v>
      </c>
      <c r="J6">
        <v>1070</v>
      </c>
      <c r="K6">
        <v>1376</v>
      </c>
      <c r="L6">
        <v>1376</v>
      </c>
      <c r="M6">
        <v>1529</v>
      </c>
      <c r="N6">
        <v>2293</v>
      </c>
      <c r="O6">
        <v>46</v>
      </c>
      <c r="P6">
        <v>600</v>
      </c>
      <c r="Q6">
        <v>397</v>
      </c>
      <c r="R6">
        <v>480</v>
      </c>
      <c r="S6">
        <v>500</v>
      </c>
      <c r="T6">
        <v>2169</v>
      </c>
      <c r="U6">
        <v>1688</v>
      </c>
      <c r="V6">
        <v>427</v>
      </c>
      <c r="W6">
        <v>1032</v>
      </c>
      <c r="X6">
        <v>2208</v>
      </c>
      <c r="Y6">
        <v>1292</v>
      </c>
      <c r="Z6">
        <v>8848</v>
      </c>
    </row>
    <row r="7" spans="1:26" x14ac:dyDescent="0.25">
      <c r="A7">
        <v>6</v>
      </c>
      <c r="B7" t="s">
        <v>305</v>
      </c>
      <c r="C7">
        <v>-346</v>
      </c>
      <c r="D7">
        <v>-392</v>
      </c>
      <c r="E7">
        <v>-645</v>
      </c>
      <c r="F7">
        <v>-745</v>
      </c>
      <c r="G7">
        <v>-845</v>
      </c>
      <c r="H7">
        <v>-898</v>
      </c>
      <c r="I7">
        <v>-798</v>
      </c>
      <c r="J7">
        <v>-592</v>
      </c>
      <c r="K7">
        <v>-845</v>
      </c>
      <c r="L7">
        <v>-951</v>
      </c>
      <c r="M7">
        <v>-1051</v>
      </c>
      <c r="N7">
        <v>-1868</v>
      </c>
      <c r="O7">
        <v>-46</v>
      </c>
      <c r="P7">
        <v>-600</v>
      </c>
      <c r="Q7">
        <v>-128</v>
      </c>
      <c r="R7">
        <v>215</v>
      </c>
      <c r="S7">
        <v>-389</v>
      </c>
      <c r="T7">
        <v>-2067</v>
      </c>
      <c r="U7">
        <v>-1370</v>
      </c>
      <c r="V7">
        <v>-337</v>
      </c>
      <c r="W7">
        <v>-775</v>
      </c>
      <c r="X7">
        <v>-2208</v>
      </c>
      <c r="Y7">
        <v>-1292</v>
      </c>
      <c r="Z7">
        <v>-8811</v>
      </c>
    </row>
    <row r="8" spans="1:26" x14ac:dyDescent="0.25">
      <c r="A8">
        <v>7</v>
      </c>
      <c r="B8" t="s">
        <v>306</v>
      </c>
      <c r="C8">
        <v>942</v>
      </c>
      <c r="D8">
        <v>1319</v>
      </c>
      <c r="E8">
        <v>1508</v>
      </c>
      <c r="F8">
        <v>1696</v>
      </c>
      <c r="G8">
        <v>1884</v>
      </c>
      <c r="H8">
        <v>1696</v>
      </c>
      <c r="I8">
        <v>1508</v>
      </c>
      <c r="J8">
        <v>1696</v>
      </c>
      <c r="K8">
        <v>1884</v>
      </c>
      <c r="L8">
        <v>1508</v>
      </c>
      <c r="M8">
        <v>1696</v>
      </c>
      <c r="N8">
        <v>1508</v>
      </c>
      <c r="O8">
        <v>532</v>
      </c>
      <c r="P8">
        <v>921</v>
      </c>
      <c r="Q8">
        <v>478</v>
      </c>
      <c r="R8">
        <v>506</v>
      </c>
      <c r="S8">
        <v>29</v>
      </c>
      <c r="T8">
        <v>29</v>
      </c>
      <c r="U8">
        <v>355</v>
      </c>
      <c r="V8">
        <v>2108</v>
      </c>
      <c r="W8">
        <v>787</v>
      </c>
      <c r="X8">
        <v>3105</v>
      </c>
      <c r="Y8">
        <v>428</v>
      </c>
      <c r="Z8">
        <v>34</v>
      </c>
    </row>
    <row r="9" spans="1:26" x14ac:dyDescent="0.25">
      <c r="A9">
        <v>8</v>
      </c>
      <c r="B9" t="s">
        <v>307</v>
      </c>
      <c r="C9">
        <v>284</v>
      </c>
      <c r="D9">
        <v>355</v>
      </c>
      <c r="E9">
        <v>497</v>
      </c>
      <c r="F9">
        <v>568</v>
      </c>
      <c r="G9">
        <v>639</v>
      </c>
      <c r="H9">
        <v>639</v>
      </c>
      <c r="I9">
        <v>568</v>
      </c>
      <c r="J9">
        <v>497</v>
      </c>
      <c r="K9">
        <v>639</v>
      </c>
      <c r="L9">
        <v>639</v>
      </c>
      <c r="M9">
        <v>711</v>
      </c>
      <c r="N9">
        <v>1066</v>
      </c>
      <c r="O9">
        <v>620</v>
      </c>
      <c r="P9">
        <v>1049</v>
      </c>
      <c r="Q9">
        <v>621</v>
      </c>
      <c r="R9">
        <v>509</v>
      </c>
      <c r="S9">
        <v>85</v>
      </c>
      <c r="T9">
        <v>498</v>
      </c>
      <c r="U9">
        <v>139</v>
      </c>
      <c r="V9">
        <v>287</v>
      </c>
      <c r="W9">
        <v>2017</v>
      </c>
      <c r="X9">
        <v>4010</v>
      </c>
      <c r="Y9">
        <v>2930</v>
      </c>
      <c r="Z9">
        <v>14724</v>
      </c>
    </row>
    <row r="10" spans="1:26" x14ac:dyDescent="0.25">
      <c r="A10">
        <v>9</v>
      </c>
      <c r="B10" t="s">
        <v>308</v>
      </c>
      <c r="C10">
        <v>658</v>
      </c>
      <c r="D10">
        <v>964</v>
      </c>
      <c r="E10">
        <v>1011</v>
      </c>
      <c r="F10">
        <v>1128</v>
      </c>
      <c r="G10">
        <v>1245</v>
      </c>
      <c r="H10">
        <v>1057</v>
      </c>
      <c r="I10">
        <v>940</v>
      </c>
      <c r="J10">
        <v>1199</v>
      </c>
      <c r="K10">
        <v>1245</v>
      </c>
      <c r="L10">
        <v>869</v>
      </c>
      <c r="M10">
        <v>985</v>
      </c>
      <c r="N10">
        <v>442</v>
      </c>
      <c r="O10">
        <v>-88</v>
      </c>
      <c r="P10">
        <v>-128</v>
      </c>
      <c r="Q10">
        <v>-143</v>
      </c>
      <c r="R10">
        <v>-4</v>
      </c>
      <c r="S10">
        <v>-57</v>
      </c>
      <c r="T10">
        <v>-470</v>
      </c>
      <c r="U10">
        <v>216</v>
      </c>
      <c r="V10">
        <v>1821</v>
      </c>
      <c r="W10">
        <v>-1230</v>
      </c>
      <c r="X10">
        <v>-905</v>
      </c>
      <c r="Y10">
        <v>-2501</v>
      </c>
      <c r="Z10">
        <v>-14690</v>
      </c>
    </row>
    <row r="11" spans="1:26" x14ac:dyDescent="0.25">
      <c r="A11">
        <v>10</v>
      </c>
      <c r="B11" t="s">
        <v>312</v>
      </c>
      <c r="C11">
        <v>10155</v>
      </c>
      <c r="D11">
        <v>11752</v>
      </c>
      <c r="E11">
        <v>13430</v>
      </c>
      <c r="F11">
        <v>14522</v>
      </c>
      <c r="G11">
        <v>15613</v>
      </c>
      <c r="H11">
        <v>15109</v>
      </c>
      <c r="I11">
        <v>13430</v>
      </c>
      <c r="J11">
        <v>15109</v>
      </c>
      <c r="K11">
        <v>16787</v>
      </c>
      <c r="L11">
        <v>13430</v>
      </c>
      <c r="M11">
        <v>14522</v>
      </c>
      <c r="N11">
        <v>14017</v>
      </c>
      <c r="O11">
        <v>4109</v>
      </c>
      <c r="P11">
        <v>5470</v>
      </c>
      <c r="Q11">
        <v>7364</v>
      </c>
      <c r="R11">
        <v>8874</v>
      </c>
      <c r="S11">
        <v>9700</v>
      </c>
      <c r="T11">
        <v>6901</v>
      </c>
      <c r="U11">
        <v>7225</v>
      </c>
      <c r="V11">
        <v>9337</v>
      </c>
      <c r="W11">
        <v>8769</v>
      </c>
      <c r="X11">
        <v>11059</v>
      </c>
      <c r="Y11">
        <v>8578</v>
      </c>
      <c r="Z11">
        <v>3927</v>
      </c>
    </row>
    <row r="12" spans="1:26" x14ac:dyDescent="0.25">
      <c r="A12">
        <v>11</v>
      </c>
      <c r="B12" t="s">
        <v>313</v>
      </c>
      <c r="C12">
        <v>3995</v>
      </c>
      <c r="D12">
        <v>4992</v>
      </c>
      <c r="E12">
        <v>6990</v>
      </c>
      <c r="F12">
        <v>7989</v>
      </c>
      <c r="G12">
        <v>8989</v>
      </c>
      <c r="H12">
        <v>8989</v>
      </c>
      <c r="I12">
        <v>7989</v>
      </c>
      <c r="J12">
        <v>6990</v>
      </c>
      <c r="K12">
        <v>8989</v>
      </c>
      <c r="L12">
        <v>8989</v>
      </c>
      <c r="M12">
        <v>9988</v>
      </c>
      <c r="N12">
        <v>14980</v>
      </c>
      <c r="O12">
        <v>2529</v>
      </c>
      <c r="P12">
        <v>4187</v>
      </c>
      <c r="Q12">
        <v>5951</v>
      </c>
      <c r="R12">
        <v>5631</v>
      </c>
      <c r="S12">
        <v>8211</v>
      </c>
      <c r="T12">
        <v>6889</v>
      </c>
      <c r="U12">
        <v>9427</v>
      </c>
      <c r="V12">
        <v>6466</v>
      </c>
      <c r="W12">
        <v>8304</v>
      </c>
      <c r="X12">
        <v>11771</v>
      </c>
      <c r="Y12">
        <v>17260</v>
      </c>
      <c r="Z12">
        <v>60209</v>
      </c>
    </row>
    <row r="13" spans="1:26" x14ac:dyDescent="0.25">
      <c r="A13">
        <v>12</v>
      </c>
      <c r="B13" t="s">
        <v>314</v>
      </c>
      <c r="C13">
        <v>442003</v>
      </c>
      <c r="D13">
        <v>326510</v>
      </c>
      <c r="E13">
        <v>346796</v>
      </c>
      <c r="F13">
        <v>406981</v>
      </c>
      <c r="G13">
        <v>359561</v>
      </c>
      <c r="H13">
        <v>406047</v>
      </c>
      <c r="I13">
        <v>390928</v>
      </c>
      <c r="J13">
        <v>381704</v>
      </c>
      <c r="K13">
        <v>393262</v>
      </c>
      <c r="L13">
        <v>434735</v>
      </c>
      <c r="M13">
        <v>401420</v>
      </c>
      <c r="N13">
        <v>493254</v>
      </c>
      <c r="O13">
        <v>474474</v>
      </c>
      <c r="P13">
        <v>355053</v>
      </c>
      <c r="Q13">
        <v>374327</v>
      </c>
      <c r="R13">
        <v>397960</v>
      </c>
      <c r="S13">
        <v>330037</v>
      </c>
      <c r="T13">
        <v>400134</v>
      </c>
      <c r="U13">
        <v>401885</v>
      </c>
      <c r="V13">
        <v>453680</v>
      </c>
      <c r="W13">
        <v>383757</v>
      </c>
      <c r="X13">
        <v>390858</v>
      </c>
      <c r="Y13">
        <v>404160</v>
      </c>
      <c r="Z13">
        <v>480535</v>
      </c>
    </row>
    <row r="14" spans="1:26" x14ac:dyDescent="0.25">
      <c r="A14">
        <v>13</v>
      </c>
      <c r="B14" t="s">
        <v>315</v>
      </c>
      <c r="C14">
        <v>89119</v>
      </c>
      <c r="D14">
        <v>109090</v>
      </c>
      <c r="E14">
        <v>94316</v>
      </c>
      <c r="F14">
        <v>94209</v>
      </c>
      <c r="G14">
        <v>97157</v>
      </c>
      <c r="H14">
        <v>103747</v>
      </c>
      <c r="I14">
        <v>91352</v>
      </c>
      <c r="J14">
        <v>91756</v>
      </c>
      <c r="K14">
        <v>99606</v>
      </c>
      <c r="L14">
        <v>94389</v>
      </c>
      <c r="M14">
        <v>94330</v>
      </c>
      <c r="N14">
        <v>96933</v>
      </c>
      <c r="O14">
        <v>115202</v>
      </c>
      <c r="P14">
        <v>81564</v>
      </c>
      <c r="Q14">
        <v>87565</v>
      </c>
      <c r="R14">
        <v>102219</v>
      </c>
      <c r="S14">
        <v>73547</v>
      </c>
      <c r="T14">
        <v>86863</v>
      </c>
      <c r="U14">
        <v>74214</v>
      </c>
      <c r="V14">
        <v>79854</v>
      </c>
      <c r="W14">
        <v>80409</v>
      </c>
      <c r="X14">
        <v>66514</v>
      </c>
      <c r="Y14">
        <v>62906</v>
      </c>
      <c r="Z14">
        <v>82680</v>
      </c>
    </row>
    <row r="15" spans="1:26" x14ac:dyDescent="0.25">
      <c r="A15">
        <v>14</v>
      </c>
      <c r="B15" t="s">
        <v>316</v>
      </c>
      <c r="C15">
        <v>145372</v>
      </c>
      <c r="D15">
        <v>131220</v>
      </c>
      <c r="E15">
        <v>131445</v>
      </c>
      <c r="F15">
        <v>140254</v>
      </c>
      <c r="G15">
        <v>139513</v>
      </c>
      <c r="H15">
        <v>137060</v>
      </c>
      <c r="I15">
        <v>144462</v>
      </c>
      <c r="J15">
        <v>147497</v>
      </c>
      <c r="K15">
        <v>143200</v>
      </c>
      <c r="L15">
        <v>150025</v>
      </c>
      <c r="M15">
        <v>149932</v>
      </c>
      <c r="N15">
        <v>145157</v>
      </c>
      <c r="O15">
        <v>154086</v>
      </c>
      <c r="P15">
        <v>130261</v>
      </c>
      <c r="Q15">
        <v>130928</v>
      </c>
      <c r="R15">
        <v>132764</v>
      </c>
      <c r="S15">
        <v>126942</v>
      </c>
      <c r="T15">
        <v>125942</v>
      </c>
      <c r="U15">
        <v>143212</v>
      </c>
      <c r="V15">
        <v>141888</v>
      </c>
      <c r="W15">
        <v>128730</v>
      </c>
      <c r="X15">
        <v>136214</v>
      </c>
      <c r="Y15">
        <v>116636</v>
      </c>
      <c r="Z15">
        <v>113072</v>
      </c>
    </row>
    <row r="16" spans="1:26" x14ac:dyDescent="0.25">
      <c r="A16">
        <v>15</v>
      </c>
      <c r="B16" t="s">
        <v>318</v>
      </c>
      <c r="C16">
        <v>47888</v>
      </c>
      <c r="D16">
        <v>47888</v>
      </c>
      <c r="E16">
        <v>41900</v>
      </c>
      <c r="F16">
        <v>47888</v>
      </c>
      <c r="G16">
        <v>41900</v>
      </c>
      <c r="H16">
        <v>47888</v>
      </c>
      <c r="I16">
        <v>53872</v>
      </c>
      <c r="J16">
        <v>53872</v>
      </c>
      <c r="K16">
        <v>59857</v>
      </c>
      <c r="L16">
        <v>53871</v>
      </c>
      <c r="M16">
        <v>53871</v>
      </c>
      <c r="N16">
        <v>47886</v>
      </c>
      <c r="O16">
        <v>40753</v>
      </c>
      <c r="P16">
        <v>20334</v>
      </c>
      <c r="Q16">
        <v>98377</v>
      </c>
      <c r="R16">
        <v>28450</v>
      </c>
      <c r="S16">
        <v>25297</v>
      </c>
      <c r="T16">
        <v>38011</v>
      </c>
      <c r="U16">
        <v>14864</v>
      </c>
      <c r="V16">
        <v>18621</v>
      </c>
      <c r="W16">
        <v>31475</v>
      </c>
      <c r="X16">
        <v>30530</v>
      </c>
      <c r="Y16">
        <v>25726</v>
      </c>
      <c r="Z16">
        <v>29824</v>
      </c>
    </row>
    <row r="17" spans="1:26" x14ac:dyDescent="0.25">
      <c r="A17">
        <v>16</v>
      </c>
      <c r="B17" t="s">
        <v>319</v>
      </c>
      <c r="C17">
        <v>88278</v>
      </c>
      <c r="D17">
        <v>102925</v>
      </c>
      <c r="E17">
        <v>121338</v>
      </c>
      <c r="F17">
        <v>117639</v>
      </c>
      <c r="G17">
        <v>117836</v>
      </c>
      <c r="H17">
        <v>136183</v>
      </c>
      <c r="I17">
        <v>132484</v>
      </c>
      <c r="J17">
        <v>132484</v>
      </c>
      <c r="K17">
        <v>150697</v>
      </c>
      <c r="L17">
        <v>132418</v>
      </c>
      <c r="M17">
        <v>132418</v>
      </c>
      <c r="N17">
        <v>121401</v>
      </c>
      <c r="O17">
        <v>115155</v>
      </c>
      <c r="P17">
        <v>80988</v>
      </c>
      <c r="Q17">
        <v>85324</v>
      </c>
      <c r="R17">
        <v>81849</v>
      </c>
      <c r="S17">
        <v>32619</v>
      </c>
      <c r="T17">
        <v>124075</v>
      </c>
      <c r="U17">
        <v>71147</v>
      </c>
      <c r="V17">
        <v>53578</v>
      </c>
      <c r="W17">
        <v>42514</v>
      </c>
      <c r="X17">
        <v>154888</v>
      </c>
      <c r="Y17">
        <v>80390</v>
      </c>
      <c r="Z17">
        <v>69123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1001054</v>
      </c>
      <c r="D19">
        <v>904470</v>
      </c>
      <c r="E19">
        <v>923722</v>
      </c>
      <c r="F19">
        <v>1011086</v>
      </c>
      <c r="G19">
        <v>974631</v>
      </c>
      <c r="H19">
        <v>1144955</v>
      </c>
      <c r="I19">
        <v>1020331</v>
      </c>
      <c r="J19">
        <v>1009142</v>
      </c>
      <c r="K19">
        <v>1050614</v>
      </c>
      <c r="L19">
        <v>1076304</v>
      </c>
      <c r="M19">
        <v>1041279</v>
      </c>
      <c r="N19">
        <v>1115927</v>
      </c>
      <c r="O19">
        <v>1084869</v>
      </c>
      <c r="P19">
        <v>871053</v>
      </c>
      <c r="Q19">
        <v>981755</v>
      </c>
      <c r="R19">
        <v>938187</v>
      </c>
      <c r="S19">
        <v>783928</v>
      </c>
      <c r="T19">
        <v>1003361</v>
      </c>
      <c r="U19">
        <v>906727</v>
      </c>
      <c r="V19">
        <v>1033302</v>
      </c>
      <c r="W19">
        <v>863482</v>
      </c>
      <c r="X19">
        <v>989985</v>
      </c>
      <c r="Y19">
        <v>901729</v>
      </c>
      <c r="Z19">
        <v>1014286</v>
      </c>
    </row>
    <row r="20" spans="1:26" x14ac:dyDescent="0.25">
      <c r="A20">
        <v>19</v>
      </c>
      <c r="B20" t="s">
        <v>323</v>
      </c>
      <c r="C20">
        <v>81259</v>
      </c>
      <c r="D20">
        <v>90369</v>
      </c>
      <c r="E20">
        <v>101317</v>
      </c>
      <c r="F20">
        <v>99760</v>
      </c>
      <c r="G20">
        <v>100056</v>
      </c>
      <c r="H20">
        <v>110921</v>
      </c>
      <c r="I20">
        <v>109366</v>
      </c>
      <c r="J20">
        <v>109806</v>
      </c>
      <c r="K20">
        <v>120752</v>
      </c>
      <c r="L20">
        <v>110411</v>
      </c>
      <c r="M20">
        <v>110559</v>
      </c>
      <c r="N20">
        <v>103506</v>
      </c>
      <c r="O20">
        <v>93582</v>
      </c>
      <c r="P20">
        <v>61983</v>
      </c>
      <c r="Q20">
        <v>84342</v>
      </c>
      <c r="R20">
        <v>74015</v>
      </c>
      <c r="S20">
        <v>51186</v>
      </c>
      <c r="T20">
        <v>126498</v>
      </c>
      <c r="U20">
        <v>68406</v>
      </c>
      <c r="V20">
        <v>52270</v>
      </c>
      <c r="W20">
        <v>70568</v>
      </c>
      <c r="X20">
        <v>158463</v>
      </c>
      <c r="Y20">
        <v>91902</v>
      </c>
      <c r="Z20">
        <v>84410</v>
      </c>
    </row>
    <row r="21" spans="1:26" x14ac:dyDescent="0.25">
      <c r="A21">
        <v>20</v>
      </c>
      <c r="B21" t="s">
        <v>324</v>
      </c>
      <c r="C21">
        <v>190462</v>
      </c>
      <c r="D21">
        <v>210627</v>
      </c>
      <c r="E21">
        <v>197387</v>
      </c>
      <c r="F21">
        <v>209081</v>
      </c>
      <c r="G21">
        <v>216376</v>
      </c>
      <c r="H21">
        <v>212190</v>
      </c>
      <c r="I21">
        <v>219674</v>
      </c>
      <c r="J21">
        <v>235160</v>
      </c>
      <c r="K21">
        <v>247640</v>
      </c>
      <c r="L21">
        <v>218558</v>
      </c>
      <c r="M21">
        <v>238555</v>
      </c>
      <c r="N21">
        <v>215298</v>
      </c>
      <c r="O21">
        <v>172553</v>
      </c>
      <c r="P21">
        <v>203885</v>
      </c>
      <c r="Q21">
        <v>220722</v>
      </c>
      <c r="R21">
        <v>189137</v>
      </c>
      <c r="S21">
        <v>218255</v>
      </c>
      <c r="T21">
        <v>195217</v>
      </c>
      <c r="U21">
        <v>183906</v>
      </c>
      <c r="V21">
        <v>210660</v>
      </c>
      <c r="W21">
        <v>209914</v>
      </c>
      <c r="X21">
        <v>196927</v>
      </c>
      <c r="Y21">
        <v>229117</v>
      </c>
      <c r="Z21">
        <v>206687</v>
      </c>
    </row>
    <row r="22" spans="1:26" x14ac:dyDescent="0.25">
      <c r="A22">
        <v>21</v>
      </c>
      <c r="B22" t="s">
        <v>325</v>
      </c>
      <c r="C22">
        <v>729333</v>
      </c>
      <c r="D22">
        <v>603474</v>
      </c>
      <c r="E22">
        <v>625018</v>
      </c>
      <c r="F22">
        <v>702245</v>
      </c>
      <c r="G22">
        <v>658199</v>
      </c>
      <c r="H22">
        <v>821844</v>
      </c>
      <c r="I22">
        <v>691291</v>
      </c>
      <c r="J22">
        <v>664176</v>
      </c>
      <c r="K22">
        <v>682222</v>
      </c>
      <c r="L22">
        <v>747335</v>
      </c>
      <c r="M22">
        <v>692165</v>
      </c>
      <c r="N22">
        <v>797123</v>
      </c>
      <c r="O22">
        <v>818733</v>
      </c>
      <c r="P22">
        <v>605186</v>
      </c>
      <c r="Q22">
        <v>676691</v>
      </c>
      <c r="R22">
        <v>675035</v>
      </c>
      <c r="S22">
        <v>514487</v>
      </c>
      <c r="T22">
        <v>681646</v>
      </c>
      <c r="U22">
        <v>654416</v>
      </c>
      <c r="V22">
        <v>770372</v>
      </c>
      <c r="W22">
        <v>582999</v>
      </c>
      <c r="X22">
        <v>634595</v>
      </c>
      <c r="Y22">
        <v>575275</v>
      </c>
      <c r="Z22">
        <v>723189</v>
      </c>
    </row>
    <row r="23" spans="1:26" x14ac:dyDescent="0.25">
      <c r="A23">
        <v>22</v>
      </c>
      <c r="B23" t="s">
        <v>326</v>
      </c>
      <c r="C23">
        <v>307857</v>
      </c>
      <c r="D23">
        <v>333665</v>
      </c>
      <c r="E23">
        <v>305137</v>
      </c>
      <c r="F23">
        <v>324637</v>
      </c>
      <c r="G23">
        <v>315043</v>
      </c>
      <c r="H23">
        <v>337732</v>
      </c>
      <c r="I23">
        <v>318155</v>
      </c>
      <c r="J23">
        <v>343212</v>
      </c>
      <c r="K23">
        <v>327553</v>
      </c>
      <c r="L23">
        <v>346600</v>
      </c>
      <c r="M23">
        <v>315607</v>
      </c>
      <c r="N23">
        <v>353245</v>
      </c>
      <c r="O23">
        <v>282237</v>
      </c>
      <c r="P23">
        <v>310261</v>
      </c>
      <c r="Q23">
        <v>299720</v>
      </c>
      <c r="R23">
        <v>316688</v>
      </c>
      <c r="S23">
        <v>274451</v>
      </c>
      <c r="T23">
        <v>318115</v>
      </c>
      <c r="U23">
        <v>299159</v>
      </c>
      <c r="V23">
        <v>321160</v>
      </c>
      <c r="W23">
        <v>310520</v>
      </c>
      <c r="X23">
        <v>338515</v>
      </c>
      <c r="Y23">
        <v>343206</v>
      </c>
      <c r="Z23">
        <v>398192</v>
      </c>
    </row>
    <row r="24" spans="1:26" x14ac:dyDescent="0.25">
      <c r="A24">
        <v>23</v>
      </c>
      <c r="B24" t="s">
        <v>327</v>
      </c>
      <c r="C24">
        <v>56331</v>
      </c>
      <c r="D24">
        <v>57739</v>
      </c>
      <c r="E24">
        <v>56461</v>
      </c>
      <c r="F24">
        <v>54923</v>
      </c>
      <c r="G24">
        <v>57883</v>
      </c>
      <c r="H24">
        <v>57626</v>
      </c>
      <c r="I24">
        <v>58554</v>
      </c>
      <c r="J24">
        <v>57739</v>
      </c>
      <c r="K24">
        <v>55471</v>
      </c>
      <c r="L24">
        <v>57694</v>
      </c>
      <c r="M24">
        <v>57357</v>
      </c>
      <c r="N24">
        <v>55345</v>
      </c>
      <c r="O24">
        <v>49056</v>
      </c>
      <c r="P24">
        <v>54317</v>
      </c>
      <c r="Q24">
        <v>56210</v>
      </c>
      <c r="R24">
        <v>53145</v>
      </c>
      <c r="S24">
        <v>54021</v>
      </c>
      <c r="T24">
        <v>51063</v>
      </c>
      <c r="U24">
        <v>50842</v>
      </c>
      <c r="V24">
        <v>56197</v>
      </c>
      <c r="W24">
        <v>57942</v>
      </c>
      <c r="X24">
        <v>58966</v>
      </c>
      <c r="Y24">
        <v>58977</v>
      </c>
      <c r="Z24">
        <v>59591</v>
      </c>
    </row>
    <row r="25" spans="1:26" x14ac:dyDescent="0.25">
      <c r="A25">
        <v>24</v>
      </c>
      <c r="B25" t="s">
        <v>328</v>
      </c>
      <c r="C25">
        <v>182993</v>
      </c>
      <c r="D25">
        <v>184306</v>
      </c>
      <c r="E25">
        <v>196518</v>
      </c>
      <c r="F25">
        <v>187707</v>
      </c>
      <c r="G25">
        <v>188032</v>
      </c>
      <c r="H25">
        <v>185969</v>
      </c>
      <c r="I25">
        <v>192299</v>
      </c>
      <c r="J25">
        <v>187790</v>
      </c>
      <c r="K25">
        <v>185814</v>
      </c>
      <c r="L25">
        <v>187154</v>
      </c>
      <c r="M25">
        <v>186613</v>
      </c>
      <c r="N25">
        <v>197204</v>
      </c>
      <c r="O25">
        <v>164836</v>
      </c>
      <c r="P25">
        <v>163871</v>
      </c>
      <c r="Q25">
        <v>173815</v>
      </c>
      <c r="R25">
        <v>172588</v>
      </c>
      <c r="S25">
        <v>180580</v>
      </c>
      <c r="T25">
        <v>202183</v>
      </c>
      <c r="U25">
        <v>176464</v>
      </c>
      <c r="V25">
        <v>206166</v>
      </c>
      <c r="W25">
        <v>198340</v>
      </c>
      <c r="X25">
        <v>194520</v>
      </c>
      <c r="Y25">
        <v>190953</v>
      </c>
      <c r="Z25">
        <v>208497</v>
      </c>
    </row>
    <row r="26" spans="1:26" x14ac:dyDescent="0.25">
      <c r="A26">
        <v>25</v>
      </c>
      <c r="B26" t="s">
        <v>329</v>
      </c>
      <c r="C26">
        <v>547181</v>
      </c>
      <c r="D26">
        <v>575710</v>
      </c>
      <c r="E26">
        <v>558116</v>
      </c>
      <c r="F26">
        <v>567267</v>
      </c>
      <c r="G26">
        <v>560958</v>
      </c>
      <c r="H26">
        <v>581327</v>
      </c>
      <c r="I26">
        <v>569008</v>
      </c>
      <c r="J26">
        <v>588741</v>
      </c>
      <c r="K26">
        <v>568838</v>
      </c>
      <c r="L26">
        <v>591448</v>
      </c>
      <c r="M26">
        <v>559577</v>
      </c>
      <c r="N26">
        <v>605794</v>
      </c>
      <c r="O26">
        <v>496823</v>
      </c>
      <c r="P26">
        <v>529449</v>
      </c>
      <c r="Q26">
        <v>530746</v>
      </c>
      <c r="R26">
        <v>543365</v>
      </c>
      <c r="S26">
        <v>510062</v>
      </c>
      <c r="T26">
        <v>572337</v>
      </c>
      <c r="U26">
        <v>527390</v>
      </c>
      <c r="V26">
        <v>584599</v>
      </c>
      <c r="W26">
        <v>567922</v>
      </c>
      <c r="X26">
        <v>593070</v>
      </c>
      <c r="Y26">
        <v>594231</v>
      </c>
      <c r="Z26">
        <v>667360</v>
      </c>
    </row>
    <row r="27" spans="1:26" x14ac:dyDescent="0.25">
      <c r="A27">
        <v>26</v>
      </c>
      <c r="B27" t="s">
        <v>330</v>
      </c>
      <c r="C27">
        <v>182152</v>
      </c>
      <c r="D27">
        <v>27764</v>
      </c>
      <c r="E27">
        <v>66902</v>
      </c>
      <c r="F27">
        <v>134978</v>
      </c>
      <c r="G27">
        <v>97241</v>
      </c>
      <c r="H27">
        <v>240517</v>
      </c>
      <c r="I27">
        <v>122283</v>
      </c>
      <c r="J27">
        <v>75435</v>
      </c>
      <c r="K27">
        <v>113384</v>
      </c>
      <c r="L27">
        <v>155887</v>
      </c>
      <c r="M27">
        <v>132588</v>
      </c>
      <c r="N27">
        <v>191329</v>
      </c>
      <c r="O27">
        <v>321910</v>
      </c>
      <c r="P27">
        <v>75736</v>
      </c>
      <c r="Q27">
        <v>145944</v>
      </c>
      <c r="R27">
        <v>131670</v>
      </c>
      <c r="S27">
        <v>4424</v>
      </c>
      <c r="T27">
        <v>109309</v>
      </c>
      <c r="U27">
        <v>127025</v>
      </c>
      <c r="V27">
        <v>185773</v>
      </c>
      <c r="W27">
        <v>15078</v>
      </c>
      <c r="X27">
        <v>41525</v>
      </c>
      <c r="Y27">
        <v>-18957</v>
      </c>
      <c r="Z27">
        <v>55829</v>
      </c>
    </row>
    <row r="28" spans="1:26" x14ac:dyDescent="0.25">
      <c r="A28">
        <v>27</v>
      </c>
      <c r="B28" t="s">
        <v>364</v>
      </c>
      <c r="C28">
        <v>224953</v>
      </c>
      <c r="D28">
        <v>70204</v>
      </c>
      <c r="E28">
        <v>110544</v>
      </c>
      <c r="F28">
        <v>180936</v>
      </c>
      <c r="G28">
        <v>142886</v>
      </c>
      <c r="H28">
        <v>286107</v>
      </c>
      <c r="I28">
        <v>170338</v>
      </c>
      <c r="J28">
        <v>122739</v>
      </c>
      <c r="K28">
        <v>159873</v>
      </c>
      <c r="L28">
        <v>201366</v>
      </c>
      <c r="M28">
        <v>178663</v>
      </c>
      <c r="N28">
        <v>239376</v>
      </c>
      <c r="O28">
        <v>365654</v>
      </c>
      <c r="P28">
        <v>119194</v>
      </c>
      <c r="Q28">
        <v>192696</v>
      </c>
      <c r="R28">
        <v>176269</v>
      </c>
      <c r="S28">
        <v>51539</v>
      </c>
      <c r="T28">
        <v>155257</v>
      </c>
      <c r="U28">
        <v>173114</v>
      </c>
      <c r="V28">
        <v>232266</v>
      </c>
      <c r="W28">
        <v>61642</v>
      </c>
      <c r="X28">
        <v>87471</v>
      </c>
      <c r="Y28">
        <v>26653</v>
      </c>
      <c r="Z28">
        <v>101677</v>
      </c>
    </row>
    <row r="29" spans="1:26" x14ac:dyDescent="0.25">
      <c r="A29">
        <v>41</v>
      </c>
      <c r="B29" t="s">
        <v>889</v>
      </c>
      <c r="C29">
        <v>450740</v>
      </c>
      <c r="D29">
        <v>61768</v>
      </c>
      <c r="E29">
        <v>428586</v>
      </c>
      <c r="F29">
        <v>258222</v>
      </c>
      <c r="G29">
        <v>184514</v>
      </c>
      <c r="H29">
        <v>266269</v>
      </c>
      <c r="I29">
        <v>455034</v>
      </c>
      <c r="J29">
        <v>344854</v>
      </c>
      <c r="K29">
        <v>368071</v>
      </c>
      <c r="L29">
        <v>328728</v>
      </c>
      <c r="M29">
        <v>320078</v>
      </c>
      <c r="N29">
        <v>227330</v>
      </c>
      <c r="O29">
        <v>450740</v>
      </c>
      <c r="P29">
        <v>189695</v>
      </c>
      <c r="Q29">
        <v>511876</v>
      </c>
      <c r="R29">
        <v>211139</v>
      </c>
      <c r="S29">
        <v>254961</v>
      </c>
      <c r="T29">
        <v>272145</v>
      </c>
      <c r="U29">
        <v>383272</v>
      </c>
      <c r="V29">
        <v>377812</v>
      </c>
      <c r="W29">
        <v>341634</v>
      </c>
      <c r="X29">
        <v>499544</v>
      </c>
      <c r="Y29">
        <v>289962</v>
      </c>
      <c r="Z29">
        <v>185229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14</v>
      </c>
      <c r="P32">
        <v>12</v>
      </c>
      <c r="Q32">
        <v>9</v>
      </c>
      <c r="R32">
        <v>27</v>
      </c>
      <c r="S32">
        <v>12</v>
      </c>
      <c r="T32">
        <v>10</v>
      </c>
      <c r="U32">
        <v>7</v>
      </c>
      <c r="V32">
        <v>13</v>
      </c>
      <c r="W32">
        <v>7</v>
      </c>
      <c r="X32">
        <v>20</v>
      </c>
      <c r="Y32">
        <v>14</v>
      </c>
      <c r="Z32">
        <v>5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7</v>
      </c>
      <c r="P33">
        <v>5</v>
      </c>
      <c r="Q33">
        <v>9</v>
      </c>
      <c r="R33">
        <v>8</v>
      </c>
      <c r="S33">
        <v>12</v>
      </c>
      <c r="T33">
        <v>8</v>
      </c>
      <c r="U33">
        <v>12</v>
      </c>
      <c r="V33">
        <v>10</v>
      </c>
      <c r="W33">
        <v>13</v>
      </c>
      <c r="X33">
        <v>8</v>
      </c>
      <c r="Y33">
        <v>27</v>
      </c>
      <c r="Z33">
        <v>193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4</v>
      </c>
      <c r="P34">
        <v>1</v>
      </c>
      <c r="Q34">
        <v>4</v>
      </c>
      <c r="R34">
        <v>2</v>
      </c>
      <c r="S34">
        <v>1</v>
      </c>
      <c r="T34">
        <v>2</v>
      </c>
      <c r="U34">
        <v>2</v>
      </c>
      <c r="V34">
        <v>6</v>
      </c>
      <c r="W34">
        <v>1</v>
      </c>
      <c r="X34">
        <v>3</v>
      </c>
      <c r="Y34">
        <v>5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4</v>
      </c>
      <c r="R35">
        <v>2</v>
      </c>
      <c r="S35">
        <v>0</v>
      </c>
      <c r="T35">
        <v>4</v>
      </c>
      <c r="U35">
        <v>1</v>
      </c>
      <c r="V35">
        <v>2</v>
      </c>
      <c r="W35">
        <v>4</v>
      </c>
      <c r="X35">
        <v>12</v>
      </c>
      <c r="Y35">
        <v>11</v>
      </c>
      <c r="Z35">
        <v>14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4</v>
      </c>
      <c r="R36">
        <v>2</v>
      </c>
      <c r="S36">
        <v>1</v>
      </c>
      <c r="T36">
        <v>2</v>
      </c>
      <c r="U36">
        <v>2</v>
      </c>
      <c r="V36">
        <v>6</v>
      </c>
      <c r="W36">
        <v>1</v>
      </c>
      <c r="X36">
        <v>3</v>
      </c>
      <c r="Y36">
        <v>5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</v>
      </c>
      <c r="Q37">
        <v>-17</v>
      </c>
      <c r="R37">
        <v>2</v>
      </c>
      <c r="S37">
        <v>0</v>
      </c>
      <c r="T37">
        <v>4</v>
      </c>
      <c r="U37">
        <v>1</v>
      </c>
      <c r="V37">
        <v>1</v>
      </c>
      <c r="W37">
        <v>4</v>
      </c>
      <c r="X37">
        <v>12</v>
      </c>
      <c r="Y37">
        <v>10</v>
      </c>
      <c r="Z37">
        <v>13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535</v>
      </c>
      <c r="D39">
        <v>749</v>
      </c>
      <c r="E39">
        <v>856</v>
      </c>
      <c r="F39">
        <v>963</v>
      </c>
      <c r="G39">
        <v>1070</v>
      </c>
      <c r="H39">
        <v>963</v>
      </c>
      <c r="I39">
        <v>856</v>
      </c>
      <c r="J39">
        <v>963</v>
      </c>
      <c r="K39">
        <v>1070</v>
      </c>
      <c r="L39">
        <v>856</v>
      </c>
      <c r="M39">
        <v>963</v>
      </c>
      <c r="N39">
        <v>856</v>
      </c>
      <c r="O39">
        <v>338</v>
      </c>
      <c r="P39">
        <v>194</v>
      </c>
      <c r="Q39">
        <v>0</v>
      </c>
      <c r="R39">
        <v>591</v>
      </c>
      <c r="S39">
        <v>1897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295</v>
      </c>
    </row>
    <row r="40" spans="1:26" x14ac:dyDescent="0.25">
      <c r="A40">
        <v>109</v>
      </c>
      <c r="B40" t="s">
        <v>310</v>
      </c>
      <c r="C40">
        <v>191</v>
      </c>
      <c r="D40">
        <v>239</v>
      </c>
      <c r="E40">
        <v>335</v>
      </c>
      <c r="F40">
        <v>383</v>
      </c>
      <c r="G40">
        <v>431</v>
      </c>
      <c r="H40">
        <v>431</v>
      </c>
      <c r="I40">
        <v>383</v>
      </c>
      <c r="J40">
        <v>335</v>
      </c>
      <c r="K40">
        <v>431</v>
      </c>
      <c r="L40">
        <v>431</v>
      </c>
      <c r="M40">
        <v>479</v>
      </c>
      <c r="N40">
        <v>718</v>
      </c>
      <c r="O40">
        <v>205</v>
      </c>
      <c r="P40">
        <v>0</v>
      </c>
      <c r="Q40">
        <v>1715</v>
      </c>
      <c r="R40">
        <v>0</v>
      </c>
      <c r="S40">
        <v>1228</v>
      </c>
      <c r="T40">
        <v>800</v>
      </c>
      <c r="U40">
        <v>1904</v>
      </c>
      <c r="V40">
        <v>2071</v>
      </c>
      <c r="W40">
        <v>2195</v>
      </c>
      <c r="X40">
        <v>2195</v>
      </c>
      <c r="Y40">
        <v>2227</v>
      </c>
      <c r="Z40">
        <v>0</v>
      </c>
    </row>
    <row r="41" spans="1:26" x14ac:dyDescent="0.25">
      <c r="A41">
        <v>110</v>
      </c>
      <c r="B41" t="s">
        <v>311</v>
      </c>
      <c r="C41">
        <v>344</v>
      </c>
      <c r="D41">
        <v>510</v>
      </c>
      <c r="E41">
        <v>521</v>
      </c>
      <c r="F41">
        <v>580</v>
      </c>
      <c r="G41">
        <v>639</v>
      </c>
      <c r="H41">
        <v>532</v>
      </c>
      <c r="I41">
        <v>473</v>
      </c>
      <c r="J41">
        <v>628</v>
      </c>
      <c r="K41">
        <v>639</v>
      </c>
      <c r="L41">
        <v>425</v>
      </c>
      <c r="M41">
        <v>484</v>
      </c>
      <c r="N41">
        <v>138</v>
      </c>
      <c r="O41">
        <v>133</v>
      </c>
      <c r="P41">
        <v>194</v>
      </c>
      <c r="Q41">
        <v>-1715</v>
      </c>
      <c r="R41">
        <v>591</v>
      </c>
      <c r="S41">
        <v>669</v>
      </c>
      <c r="T41">
        <v>-800</v>
      </c>
      <c r="U41">
        <v>-1904</v>
      </c>
      <c r="V41">
        <v>-2071</v>
      </c>
      <c r="W41">
        <v>-2195</v>
      </c>
      <c r="X41">
        <v>-2195</v>
      </c>
      <c r="Y41">
        <v>-2227</v>
      </c>
      <c r="Z41">
        <v>295</v>
      </c>
    </row>
    <row r="42" spans="1:26" x14ac:dyDescent="0.25">
      <c r="A42">
        <v>111</v>
      </c>
      <c r="B42" t="s">
        <v>317</v>
      </c>
      <c r="C42">
        <v>13494</v>
      </c>
      <c r="D42">
        <v>14167</v>
      </c>
      <c r="E42">
        <v>14589</v>
      </c>
      <c r="F42">
        <v>18911</v>
      </c>
      <c r="G42">
        <v>36891</v>
      </c>
      <c r="H42">
        <v>134472</v>
      </c>
      <c r="I42">
        <v>20952</v>
      </c>
      <c r="J42">
        <v>21757</v>
      </c>
      <c r="K42">
        <v>22708</v>
      </c>
      <c r="L42">
        <v>23810</v>
      </c>
      <c r="M42">
        <v>24242</v>
      </c>
      <c r="N42">
        <v>24760</v>
      </c>
      <c r="O42">
        <v>15141</v>
      </c>
      <c r="P42">
        <v>15349</v>
      </c>
      <c r="Q42">
        <v>11264</v>
      </c>
      <c r="R42">
        <v>8644</v>
      </c>
      <c r="S42">
        <v>10563</v>
      </c>
      <c r="T42">
        <v>15269</v>
      </c>
      <c r="U42">
        <v>11422</v>
      </c>
      <c r="V42">
        <v>48135</v>
      </c>
      <c r="W42">
        <v>1452</v>
      </c>
      <c r="X42">
        <v>13345</v>
      </c>
      <c r="Y42">
        <v>13345</v>
      </c>
      <c r="Z42">
        <v>33085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2</v>
      </c>
      <c r="Q43">
        <v>0</v>
      </c>
      <c r="R43">
        <v>1</v>
      </c>
      <c r="S43">
        <v>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6</v>
      </c>
      <c r="R44">
        <v>0</v>
      </c>
      <c r="S44">
        <v>3</v>
      </c>
      <c r="T44">
        <v>5</v>
      </c>
      <c r="U44">
        <v>6</v>
      </c>
      <c r="V44">
        <v>1</v>
      </c>
      <c r="W44">
        <v>0</v>
      </c>
      <c r="X44">
        <v>0</v>
      </c>
      <c r="Y44">
        <v>1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7</v>
      </c>
      <c r="P45">
        <v>7</v>
      </c>
      <c r="Q45">
        <v>0</v>
      </c>
      <c r="R45">
        <v>19</v>
      </c>
      <c r="S45">
        <v>0</v>
      </c>
      <c r="T45">
        <v>2</v>
      </c>
      <c r="U45">
        <v>-5</v>
      </c>
      <c r="V45">
        <v>3</v>
      </c>
      <c r="W45">
        <v>-6</v>
      </c>
      <c r="X45">
        <v>12</v>
      </c>
      <c r="Y45">
        <v>-13</v>
      </c>
      <c r="Z45">
        <v>-188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-2</v>
      </c>
      <c r="Q46">
        <v>0</v>
      </c>
      <c r="R46">
        <v>0</v>
      </c>
      <c r="S46">
        <v>1</v>
      </c>
      <c r="T46">
        <v>-2</v>
      </c>
      <c r="U46">
        <v>1</v>
      </c>
      <c r="V46">
        <v>4</v>
      </c>
      <c r="W46">
        <v>-3</v>
      </c>
      <c r="X46">
        <v>-9</v>
      </c>
      <c r="Y46">
        <v>-6</v>
      </c>
      <c r="Z46">
        <v>-14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-2</v>
      </c>
      <c r="Q47">
        <v>21</v>
      </c>
      <c r="R47">
        <v>0</v>
      </c>
      <c r="S47">
        <v>1</v>
      </c>
      <c r="T47">
        <v>-2</v>
      </c>
      <c r="U47">
        <v>1</v>
      </c>
      <c r="V47">
        <v>5</v>
      </c>
      <c r="W47">
        <v>-3</v>
      </c>
      <c r="X47">
        <v>-9</v>
      </c>
      <c r="Y47">
        <v>-5</v>
      </c>
      <c r="Z47">
        <v>-13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0</v>
      </c>
      <c r="R48">
        <v>1</v>
      </c>
      <c r="S48">
        <v>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1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247</v>
      </c>
      <c r="O49">
        <v>0</v>
      </c>
      <c r="P49">
        <v>7</v>
      </c>
      <c r="Q49">
        <v>7</v>
      </c>
      <c r="R49">
        <v>26</v>
      </c>
      <c r="S49">
        <v>26</v>
      </c>
      <c r="T49">
        <v>28</v>
      </c>
      <c r="U49">
        <v>23</v>
      </c>
      <c r="V49">
        <v>26</v>
      </c>
      <c r="W49">
        <v>20</v>
      </c>
      <c r="X49">
        <v>32</v>
      </c>
      <c r="Y49">
        <v>19</v>
      </c>
      <c r="Z49">
        <v>246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-2</v>
      </c>
      <c r="Q50">
        <v>-2</v>
      </c>
      <c r="R50">
        <v>-2</v>
      </c>
      <c r="S50">
        <v>-1</v>
      </c>
      <c r="T50">
        <v>-3</v>
      </c>
      <c r="U50">
        <v>-2</v>
      </c>
      <c r="V50">
        <v>2</v>
      </c>
      <c r="W50">
        <v>-1</v>
      </c>
      <c r="X50">
        <v>-10</v>
      </c>
      <c r="Y50">
        <v>-16</v>
      </c>
      <c r="Z50">
        <v>-30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-2</v>
      </c>
      <c r="Q51">
        <v>19</v>
      </c>
      <c r="R51">
        <v>19</v>
      </c>
      <c r="S51">
        <v>20</v>
      </c>
      <c r="T51">
        <v>18</v>
      </c>
      <c r="U51">
        <v>19</v>
      </c>
      <c r="V51">
        <v>24</v>
      </c>
      <c r="W51">
        <v>21</v>
      </c>
      <c r="X51">
        <v>12</v>
      </c>
      <c r="Y51">
        <v>7</v>
      </c>
      <c r="Z51">
        <v>-6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2</v>
      </c>
      <c r="Q52">
        <v>2</v>
      </c>
      <c r="R52">
        <v>3</v>
      </c>
      <c r="S52">
        <v>5</v>
      </c>
      <c r="T52">
        <v>5</v>
      </c>
      <c r="U52">
        <v>5</v>
      </c>
      <c r="V52">
        <v>5</v>
      </c>
      <c r="W52">
        <v>5</v>
      </c>
      <c r="X52">
        <v>5</v>
      </c>
      <c r="Y52">
        <v>5</v>
      </c>
      <c r="Z52">
        <v>6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71</v>
      </c>
      <c r="Q53">
        <v>128</v>
      </c>
      <c r="R53">
        <v>30</v>
      </c>
      <c r="S53">
        <v>46</v>
      </c>
      <c r="T53">
        <v>28</v>
      </c>
      <c r="U53">
        <v>52</v>
      </c>
      <c r="V53">
        <v>38</v>
      </c>
      <c r="W53">
        <v>65</v>
      </c>
      <c r="X53">
        <v>25</v>
      </c>
      <c r="Y53">
        <v>142</v>
      </c>
      <c r="Z53">
        <v>-114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-150</v>
      </c>
      <c r="Q54">
        <v>-200</v>
      </c>
      <c r="R54">
        <v>-100</v>
      </c>
      <c r="S54">
        <v>0</v>
      </c>
      <c r="T54">
        <v>-133</v>
      </c>
      <c r="U54">
        <v>-50</v>
      </c>
      <c r="V54">
        <v>100</v>
      </c>
      <c r="W54">
        <v>-400</v>
      </c>
      <c r="X54">
        <v>-120</v>
      </c>
      <c r="Y54">
        <v>-68</v>
      </c>
      <c r="Z54">
        <v>-46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-150</v>
      </c>
      <c r="Q55">
        <v>-89</v>
      </c>
      <c r="R55">
        <v>10</v>
      </c>
      <c r="S55">
        <v>0</v>
      </c>
      <c r="T55">
        <v>22</v>
      </c>
      <c r="U55">
        <v>5</v>
      </c>
      <c r="V55">
        <v>4</v>
      </c>
      <c r="W55">
        <v>19</v>
      </c>
      <c r="X55">
        <v>100</v>
      </c>
      <c r="Y55">
        <v>142</v>
      </c>
      <c r="Z55">
        <v>-216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300</v>
      </c>
      <c r="R56">
        <v>0</v>
      </c>
      <c r="S56">
        <v>60</v>
      </c>
      <c r="T56">
        <v>100</v>
      </c>
      <c r="U56">
        <v>120</v>
      </c>
      <c r="V56">
        <v>20</v>
      </c>
      <c r="W56">
        <v>0</v>
      </c>
      <c r="X56">
        <v>0</v>
      </c>
      <c r="Y56">
        <v>20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5426</v>
      </c>
      <c r="P64">
        <v>34683</v>
      </c>
      <c r="Q64">
        <v>995</v>
      </c>
      <c r="R64">
        <v>-1685</v>
      </c>
      <c r="S64">
        <v>818</v>
      </c>
      <c r="T64">
        <v>8526</v>
      </c>
      <c r="U64">
        <v>19059</v>
      </c>
      <c r="V64">
        <v>4147</v>
      </c>
      <c r="W64">
        <v>17985</v>
      </c>
      <c r="X64">
        <v>82941</v>
      </c>
      <c r="Y64">
        <v>26923</v>
      </c>
      <c r="Z64">
        <v>59455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790</v>
      </c>
      <c r="P65">
        <v>4395</v>
      </c>
      <c r="Q65">
        <v>6923</v>
      </c>
      <c r="R65">
        <v>200</v>
      </c>
      <c r="S65">
        <v>10337</v>
      </c>
      <c r="T65">
        <v>8680</v>
      </c>
      <c r="U65">
        <v>918</v>
      </c>
      <c r="V65">
        <v>2262</v>
      </c>
      <c r="W65">
        <v>3479</v>
      </c>
      <c r="X65">
        <v>17906</v>
      </c>
      <c r="Y65">
        <v>-1650</v>
      </c>
      <c r="Z65">
        <v>6850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15773</v>
      </c>
      <c r="P70">
        <v>4503</v>
      </c>
      <c r="Q70">
        <v>1797</v>
      </c>
      <c r="R70">
        <v>1521</v>
      </c>
      <c r="S70">
        <v>1970</v>
      </c>
      <c r="T70">
        <v>1337</v>
      </c>
      <c r="U70">
        <v>1952</v>
      </c>
      <c r="V70">
        <v>1254</v>
      </c>
      <c r="W70">
        <v>6701</v>
      </c>
      <c r="X70">
        <v>14008</v>
      </c>
      <c r="Y70">
        <v>11765</v>
      </c>
      <c r="Z70">
        <v>12435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22</v>
      </c>
      <c r="P71">
        <v>20</v>
      </c>
      <c r="Q71">
        <v>4</v>
      </c>
      <c r="R71">
        <v>3</v>
      </c>
      <c r="S71">
        <v>20</v>
      </c>
      <c r="T71">
        <v>11</v>
      </c>
      <c r="U71">
        <v>7</v>
      </c>
      <c r="V71">
        <v>11</v>
      </c>
      <c r="W71">
        <v>7</v>
      </c>
      <c r="X71">
        <v>5</v>
      </c>
      <c r="Y71">
        <v>23</v>
      </c>
      <c r="Z71">
        <v>4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5</v>
      </c>
      <c r="Q72">
        <v>2</v>
      </c>
      <c r="R72">
        <v>2</v>
      </c>
      <c r="S72">
        <v>11</v>
      </c>
      <c r="T72">
        <v>5</v>
      </c>
      <c r="U72">
        <v>21</v>
      </c>
      <c r="V72">
        <v>11</v>
      </c>
      <c r="W72">
        <v>16</v>
      </c>
      <c r="X72">
        <v>16</v>
      </c>
      <c r="Y72">
        <v>10</v>
      </c>
      <c r="Z72">
        <v>27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7</v>
      </c>
      <c r="Q77">
        <v>14</v>
      </c>
      <c r="R77">
        <v>3</v>
      </c>
      <c r="S77">
        <v>12</v>
      </c>
      <c r="T77">
        <v>9</v>
      </c>
      <c r="U77">
        <v>27</v>
      </c>
      <c r="V77">
        <v>1</v>
      </c>
      <c r="W77">
        <v>5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262</v>
      </c>
      <c r="B81" t="s">
        <v>994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263</v>
      </c>
      <c r="B82" t="s">
        <v>995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264</v>
      </c>
      <c r="B83" t="s">
        <v>996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265</v>
      </c>
      <c r="B84" t="s">
        <v>997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t="s">
        <v>2</v>
      </c>
      <c r="C85">
        <v>922</v>
      </c>
      <c r="D85">
        <v>1290</v>
      </c>
      <c r="E85">
        <v>1475</v>
      </c>
      <c r="F85">
        <v>1659</v>
      </c>
      <c r="G85">
        <v>1843</v>
      </c>
      <c r="H85">
        <v>1659</v>
      </c>
      <c r="I85">
        <v>1475</v>
      </c>
      <c r="J85">
        <v>1659</v>
      </c>
      <c r="K85">
        <v>1843</v>
      </c>
      <c r="L85">
        <v>1475</v>
      </c>
      <c r="M85">
        <v>1659</v>
      </c>
      <c r="N85">
        <v>1475</v>
      </c>
      <c r="O85">
        <v>110</v>
      </c>
      <c r="P85">
        <v>680</v>
      </c>
      <c r="Q85">
        <v>98</v>
      </c>
      <c r="R85">
        <v>1715</v>
      </c>
      <c r="S85">
        <v>185</v>
      </c>
      <c r="T85">
        <v>56</v>
      </c>
      <c r="U85">
        <v>215</v>
      </c>
      <c r="V85">
        <v>400</v>
      </c>
      <c r="W85">
        <v>260</v>
      </c>
      <c r="X85">
        <v>427</v>
      </c>
      <c r="Y85">
        <v>779</v>
      </c>
      <c r="Z85">
        <v>158</v>
      </c>
    </row>
    <row r="86" spans="1:26" x14ac:dyDescent="0.25">
      <c r="A86">
        <v>268</v>
      </c>
      <c r="B86" t="s">
        <v>3</v>
      </c>
      <c r="C86">
        <v>221</v>
      </c>
      <c r="D86">
        <v>310</v>
      </c>
      <c r="E86">
        <v>354</v>
      </c>
      <c r="F86">
        <v>398</v>
      </c>
      <c r="G86">
        <v>442</v>
      </c>
      <c r="H86">
        <v>398</v>
      </c>
      <c r="I86">
        <v>354</v>
      </c>
      <c r="J86">
        <v>398</v>
      </c>
      <c r="K86">
        <v>442</v>
      </c>
      <c r="L86">
        <v>354</v>
      </c>
      <c r="M86">
        <v>398</v>
      </c>
      <c r="N86">
        <v>354</v>
      </c>
      <c r="O86">
        <v>0</v>
      </c>
      <c r="P86">
        <v>0</v>
      </c>
      <c r="Q86">
        <v>138</v>
      </c>
      <c r="R86">
        <v>0</v>
      </c>
      <c r="S86">
        <v>0</v>
      </c>
      <c r="T86">
        <v>0</v>
      </c>
      <c r="U86">
        <v>0</v>
      </c>
      <c r="V86">
        <v>225</v>
      </c>
      <c r="W86">
        <v>360</v>
      </c>
      <c r="X86">
        <v>220</v>
      </c>
      <c r="Y86">
        <v>0</v>
      </c>
      <c r="Z86">
        <v>0</v>
      </c>
    </row>
    <row r="87" spans="1:26" x14ac:dyDescent="0.25">
      <c r="A87">
        <v>269</v>
      </c>
      <c r="B87" t="s">
        <v>4</v>
      </c>
      <c r="C87">
        <v>1290</v>
      </c>
      <c r="D87">
        <v>1806</v>
      </c>
      <c r="E87">
        <v>2064</v>
      </c>
      <c r="F87">
        <v>2322</v>
      </c>
      <c r="G87">
        <v>2580</v>
      </c>
      <c r="H87">
        <v>2322</v>
      </c>
      <c r="I87">
        <v>2064</v>
      </c>
      <c r="J87">
        <v>2322</v>
      </c>
      <c r="K87">
        <v>2580</v>
      </c>
      <c r="L87">
        <v>2064</v>
      </c>
      <c r="M87">
        <v>2322</v>
      </c>
      <c r="N87">
        <v>2064</v>
      </c>
      <c r="O87">
        <v>1155</v>
      </c>
      <c r="P87">
        <v>708</v>
      </c>
      <c r="Q87">
        <v>157</v>
      </c>
      <c r="R87">
        <v>2036</v>
      </c>
      <c r="S87">
        <v>701</v>
      </c>
      <c r="T87">
        <v>1212</v>
      </c>
      <c r="U87">
        <v>1253</v>
      </c>
      <c r="V87">
        <v>1458</v>
      </c>
      <c r="W87">
        <v>3393</v>
      </c>
      <c r="X87">
        <v>1522</v>
      </c>
      <c r="Y87">
        <v>1166</v>
      </c>
      <c r="Z87">
        <v>132</v>
      </c>
    </row>
    <row r="88" spans="1:26" x14ac:dyDescent="0.25">
      <c r="A88">
        <v>270</v>
      </c>
      <c r="B88" t="s">
        <v>5</v>
      </c>
      <c r="C88">
        <v>369</v>
      </c>
      <c r="D88">
        <v>516</v>
      </c>
      <c r="E88">
        <v>590</v>
      </c>
      <c r="F88">
        <v>664</v>
      </c>
      <c r="G88">
        <v>737</v>
      </c>
      <c r="H88">
        <v>664</v>
      </c>
      <c r="I88">
        <v>590</v>
      </c>
      <c r="J88">
        <v>664</v>
      </c>
      <c r="K88">
        <v>737</v>
      </c>
      <c r="L88">
        <v>590</v>
      </c>
      <c r="M88">
        <v>664</v>
      </c>
      <c r="N88">
        <v>590</v>
      </c>
      <c r="O88">
        <v>113</v>
      </c>
      <c r="P88">
        <v>0</v>
      </c>
      <c r="Q88">
        <v>63</v>
      </c>
      <c r="R88">
        <v>0</v>
      </c>
      <c r="S88">
        <v>501</v>
      </c>
      <c r="T88">
        <v>0</v>
      </c>
      <c r="U88">
        <v>0</v>
      </c>
      <c r="V88">
        <v>0</v>
      </c>
      <c r="W88">
        <v>0</v>
      </c>
      <c r="X88">
        <v>0</v>
      </c>
      <c r="Y88">
        <v>194</v>
      </c>
      <c r="Z88">
        <v>0</v>
      </c>
    </row>
    <row r="89" spans="1:26" x14ac:dyDescent="0.25">
      <c r="A89">
        <v>271</v>
      </c>
      <c r="B89" t="s">
        <v>6</v>
      </c>
      <c r="C89">
        <v>442</v>
      </c>
      <c r="D89">
        <v>619</v>
      </c>
      <c r="E89">
        <v>708</v>
      </c>
      <c r="F89">
        <v>796</v>
      </c>
      <c r="G89">
        <v>885</v>
      </c>
      <c r="H89">
        <v>796</v>
      </c>
      <c r="I89">
        <v>708</v>
      </c>
      <c r="J89">
        <v>796</v>
      </c>
      <c r="K89">
        <v>885</v>
      </c>
      <c r="L89">
        <v>708</v>
      </c>
      <c r="M89">
        <v>796</v>
      </c>
      <c r="N89">
        <v>708</v>
      </c>
      <c r="O89">
        <v>0</v>
      </c>
      <c r="P89">
        <v>0</v>
      </c>
      <c r="Q89">
        <v>1016</v>
      </c>
      <c r="R89">
        <v>114</v>
      </c>
      <c r="S89">
        <v>138</v>
      </c>
      <c r="T89">
        <v>263</v>
      </c>
      <c r="U89">
        <v>29</v>
      </c>
      <c r="V89">
        <v>0</v>
      </c>
      <c r="W89">
        <v>237</v>
      </c>
      <c r="X89">
        <v>120</v>
      </c>
      <c r="Y89">
        <v>220</v>
      </c>
      <c r="Z89">
        <v>0</v>
      </c>
    </row>
    <row r="90" spans="1:26" x14ac:dyDescent="0.25">
      <c r="A90">
        <v>272</v>
      </c>
      <c r="B90" t="s">
        <v>7</v>
      </c>
      <c r="C90">
        <v>442</v>
      </c>
      <c r="D90">
        <v>619</v>
      </c>
      <c r="E90">
        <v>708</v>
      </c>
      <c r="F90">
        <v>796</v>
      </c>
      <c r="G90">
        <v>885</v>
      </c>
      <c r="H90">
        <v>796</v>
      </c>
      <c r="I90">
        <v>708</v>
      </c>
      <c r="J90">
        <v>796</v>
      </c>
      <c r="K90">
        <v>885</v>
      </c>
      <c r="L90">
        <v>708</v>
      </c>
      <c r="M90">
        <v>796</v>
      </c>
      <c r="N90">
        <v>708</v>
      </c>
      <c r="O90">
        <v>127</v>
      </c>
      <c r="P90">
        <v>0</v>
      </c>
      <c r="Q90">
        <v>190</v>
      </c>
      <c r="R90">
        <v>150</v>
      </c>
      <c r="S90">
        <v>785</v>
      </c>
      <c r="T90">
        <v>127</v>
      </c>
      <c r="U90">
        <v>0</v>
      </c>
      <c r="V90">
        <v>410</v>
      </c>
      <c r="W90">
        <v>0</v>
      </c>
      <c r="X90">
        <v>0</v>
      </c>
      <c r="Y90">
        <v>0</v>
      </c>
      <c r="Z90">
        <v>128</v>
      </c>
    </row>
    <row r="91" spans="1:26" x14ac:dyDescent="0.25">
      <c r="A91">
        <v>273</v>
      </c>
      <c r="B91" t="s">
        <v>8</v>
      </c>
      <c r="C91">
        <v>78</v>
      </c>
      <c r="D91">
        <v>109</v>
      </c>
      <c r="E91">
        <v>125</v>
      </c>
      <c r="F91">
        <v>140</v>
      </c>
      <c r="G91">
        <v>156</v>
      </c>
      <c r="H91">
        <v>140</v>
      </c>
      <c r="I91">
        <v>125</v>
      </c>
      <c r="J91">
        <v>140</v>
      </c>
      <c r="K91">
        <v>156</v>
      </c>
      <c r="L91">
        <v>125</v>
      </c>
      <c r="M91">
        <v>140</v>
      </c>
      <c r="N91">
        <v>125</v>
      </c>
      <c r="O91">
        <v>0</v>
      </c>
      <c r="P91">
        <v>0</v>
      </c>
      <c r="Q91">
        <v>112</v>
      </c>
      <c r="R91">
        <v>469</v>
      </c>
      <c r="S91">
        <v>0</v>
      </c>
      <c r="T91">
        <v>102</v>
      </c>
      <c r="U91">
        <v>158</v>
      </c>
      <c r="V91">
        <v>90</v>
      </c>
      <c r="W91">
        <v>103</v>
      </c>
      <c r="X91">
        <v>0</v>
      </c>
      <c r="Y91">
        <v>0</v>
      </c>
      <c r="Z91">
        <v>37</v>
      </c>
    </row>
    <row r="92" spans="1:26" x14ac:dyDescent="0.25">
      <c r="A92">
        <v>274</v>
      </c>
      <c r="B92" t="s">
        <v>9</v>
      </c>
      <c r="C92">
        <v>19</v>
      </c>
      <c r="D92">
        <v>26</v>
      </c>
      <c r="E92">
        <v>30</v>
      </c>
      <c r="F92">
        <v>34</v>
      </c>
      <c r="G92">
        <v>37</v>
      </c>
      <c r="H92">
        <v>34</v>
      </c>
      <c r="I92">
        <v>30</v>
      </c>
      <c r="J92">
        <v>34</v>
      </c>
      <c r="K92">
        <v>37</v>
      </c>
      <c r="L92">
        <v>30</v>
      </c>
      <c r="M92">
        <v>34</v>
      </c>
      <c r="N92">
        <v>30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t="s">
        <v>10</v>
      </c>
      <c r="C93">
        <v>109</v>
      </c>
      <c r="D93">
        <v>153</v>
      </c>
      <c r="E93">
        <v>174</v>
      </c>
      <c r="F93">
        <v>196</v>
      </c>
      <c r="G93">
        <v>218</v>
      </c>
      <c r="H93">
        <v>196</v>
      </c>
      <c r="I93">
        <v>174</v>
      </c>
      <c r="J93">
        <v>196</v>
      </c>
      <c r="K93">
        <v>218</v>
      </c>
      <c r="L93">
        <v>174</v>
      </c>
      <c r="M93">
        <v>196</v>
      </c>
      <c r="N93">
        <v>174</v>
      </c>
      <c r="O93">
        <v>0</v>
      </c>
      <c r="P93">
        <v>0</v>
      </c>
      <c r="Q93">
        <v>91</v>
      </c>
      <c r="R93">
        <v>226</v>
      </c>
      <c r="S93">
        <v>112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276</v>
      </c>
      <c r="B94" t="s">
        <v>11</v>
      </c>
      <c r="C94">
        <v>31</v>
      </c>
      <c r="D94">
        <v>44</v>
      </c>
      <c r="E94">
        <v>50</v>
      </c>
      <c r="F94">
        <v>56</v>
      </c>
      <c r="G94">
        <v>62</v>
      </c>
      <c r="H94">
        <v>56</v>
      </c>
      <c r="I94">
        <v>50</v>
      </c>
      <c r="J94">
        <v>56</v>
      </c>
      <c r="K94">
        <v>62</v>
      </c>
      <c r="L94">
        <v>50</v>
      </c>
      <c r="M94">
        <v>56</v>
      </c>
      <c r="N94">
        <v>50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277</v>
      </c>
      <c r="B95" t="s">
        <v>12</v>
      </c>
      <c r="C95">
        <v>37</v>
      </c>
      <c r="D95">
        <v>52</v>
      </c>
      <c r="E95">
        <v>60</v>
      </c>
      <c r="F95">
        <v>67</v>
      </c>
      <c r="G95">
        <v>75</v>
      </c>
      <c r="H95">
        <v>67</v>
      </c>
      <c r="I95">
        <v>60</v>
      </c>
      <c r="J95">
        <v>67</v>
      </c>
      <c r="K95">
        <v>75</v>
      </c>
      <c r="L95">
        <v>60</v>
      </c>
      <c r="M95">
        <v>67</v>
      </c>
      <c r="N95">
        <v>60</v>
      </c>
      <c r="O95">
        <v>0</v>
      </c>
      <c r="P95">
        <v>0</v>
      </c>
      <c r="Q95">
        <v>66</v>
      </c>
      <c r="R95">
        <v>0</v>
      </c>
      <c r="S95">
        <v>0</v>
      </c>
      <c r="T95">
        <v>0</v>
      </c>
      <c r="U95">
        <v>0</v>
      </c>
      <c r="V95">
        <v>0</v>
      </c>
      <c r="W95">
        <v>154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t="s">
        <v>13</v>
      </c>
      <c r="C96">
        <v>37</v>
      </c>
      <c r="D96">
        <v>52</v>
      </c>
      <c r="E96">
        <v>60</v>
      </c>
      <c r="F96">
        <v>67</v>
      </c>
      <c r="G96">
        <v>75</v>
      </c>
      <c r="H96">
        <v>67</v>
      </c>
      <c r="I96">
        <v>60</v>
      </c>
      <c r="J96">
        <v>67</v>
      </c>
      <c r="K96">
        <v>75</v>
      </c>
      <c r="L96">
        <v>60</v>
      </c>
      <c r="M96">
        <v>67</v>
      </c>
      <c r="N96">
        <v>60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160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t="s">
        <v>14</v>
      </c>
      <c r="C97">
        <v>276</v>
      </c>
      <c r="D97">
        <v>387</v>
      </c>
      <c r="E97">
        <v>442</v>
      </c>
      <c r="F97">
        <v>497</v>
      </c>
      <c r="G97">
        <v>553</v>
      </c>
      <c r="H97">
        <v>497</v>
      </c>
      <c r="I97">
        <v>442</v>
      </c>
      <c r="J97">
        <v>497</v>
      </c>
      <c r="K97">
        <v>553</v>
      </c>
      <c r="L97">
        <v>442</v>
      </c>
      <c r="M97">
        <v>497</v>
      </c>
      <c r="N97">
        <v>442</v>
      </c>
      <c r="O97">
        <v>192</v>
      </c>
      <c r="P97">
        <v>800</v>
      </c>
      <c r="Q97">
        <v>32</v>
      </c>
      <c r="R97">
        <v>24</v>
      </c>
      <c r="S97">
        <v>0</v>
      </c>
      <c r="T97">
        <v>0</v>
      </c>
      <c r="U97">
        <v>105</v>
      </c>
      <c r="V97">
        <v>1068</v>
      </c>
      <c r="W97">
        <v>210</v>
      </c>
      <c r="X97">
        <v>0</v>
      </c>
      <c r="Y97">
        <v>207</v>
      </c>
      <c r="Z97">
        <v>0</v>
      </c>
    </row>
    <row r="98" spans="1:26" x14ac:dyDescent="0.25">
      <c r="A98">
        <v>280</v>
      </c>
      <c r="B98" t="s">
        <v>15</v>
      </c>
      <c r="C98">
        <v>66</v>
      </c>
      <c r="D98">
        <v>93</v>
      </c>
      <c r="E98">
        <v>106</v>
      </c>
      <c r="F98">
        <v>119</v>
      </c>
      <c r="G98">
        <v>133</v>
      </c>
      <c r="H98">
        <v>119</v>
      </c>
      <c r="I98">
        <v>106</v>
      </c>
      <c r="J98">
        <v>119</v>
      </c>
      <c r="K98">
        <v>133</v>
      </c>
      <c r="L98">
        <v>106</v>
      </c>
      <c r="M98">
        <v>119</v>
      </c>
      <c r="N98">
        <v>106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169</v>
      </c>
      <c r="W98">
        <v>0</v>
      </c>
      <c r="X98">
        <v>100</v>
      </c>
      <c r="Y98">
        <v>0</v>
      </c>
      <c r="Z98">
        <v>0</v>
      </c>
    </row>
    <row r="99" spans="1:26" x14ac:dyDescent="0.25">
      <c r="A99">
        <v>281</v>
      </c>
      <c r="B99" t="s">
        <v>16</v>
      </c>
      <c r="C99">
        <v>387</v>
      </c>
      <c r="D99">
        <v>542</v>
      </c>
      <c r="E99">
        <v>619</v>
      </c>
      <c r="F99">
        <v>696</v>
      </c>
      <c r="G99">
        <v>774</v>
      </c>
      <c r="H99">
        <v>696</v>
      </c>
      <c r="I99">
        <v>619</v>
      </c>
      <c r="J99">
        <v>696</v>
      </c>
      <c r="K99">
        <v>774</v>
      </c>
      <c r="L99">
        <v>619</v>
      </c>
      <c r="M99">
        <v>696</v>
      </c>
      <c r="N99">
        <v>619</v>
      </c>
      <c r="O99">
        <v>340</v>
      </c>
      <c r="P99">
        <v>121</v>
      </c>
      <c r="Q99">
        <v>218</v>
      </c>
      <c r="R99">
        <v>236</v>
      </c>
      <c r="S99">
        <v>29</v>
      </c>
      <c r="T99">
        <v>29</v>
      </c>
      <c r="U99">
        <v>207</v>
      </c>
      <c r="V99">
        <v>871</v>
      </c>
      <c r="W99">
        <v>0</v>
      </c>
      <c r="X99">
        <v>816</v>
      </c>
      <c r="Y99">
        <v>221</v>
      </c>
      <c r="Z99">
        <v>36</v>
      </c>
    </row>
    <row r="100" spans="1:26" x14ac:dyDescent="0.25">
      <c r="A100">
        <v>282</v>
      </c>
      <c r="B100" t="s">
        <v>17</v>
      </c>
      <c r="C100">
        <v>111</v>
      </c>
      <c r="D100">
        <v>155</v>
      </c>
      <c r="E100">
        <v>177</v>
      </c>
      <c r="F100">
        <v>199</v>
      </c>
      <c r="G100">
        <v>221</v>
      </c>
      <c r="H100">
        <v>199</v>
      </c>
      <c r="I100">
        <v>177</v>
      </c>
      <c r="J100">
        <v>199</v>
      </c>
      <c r="K100">
        <v>221</v>
      </c>
      <c r="L100">
        <v>177</v>
      </c>
      <c r="M100">
        <v>199</v>
      </c>
      <c r="N100">
        <v>177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43</v>
      </c>
      <c r="V100">
        <v>0</v>
      </c>
      <c r="W100">
        <v>0</v>
      </c>
      <c r="X100">
        <v>27</v>
      </c>
      <c r="Y100">
        <v>0</v>
      </c>
      <c r="Z100">
        <v>0</v>
      </c>
    </row>
    <row r="101" spans="1:26" x14ac:dyDescent="0.25">
      <c r="A101">
        <v>283</v>
      </c>
      <c r="B101" t="s">
        <v>18</v>
      </c>
      <c r="C101">
        <v>133</v>
      </c>
      <c r="D101">
        <v>186</v>
      </c>
      <c r="E101">
        <v>212</v>
      </c>
      <c r="F101">
        <v>239</v>
      </c>
      <c r="G101">
        <v>265</v>
      </c>
      <c r="H101">
        <v>239</v>
      </c>
      <c r="I101">
        <v>212</v>
      </c>
      <c r="J101">
        <v>239</v>
      </c>
      <c r="K101">
        <v>265</v>
      </c>
      <c r="L101">
        <v>212</v>
      </c>
      <c r="M101">
        <v>239</v>
      </c>
      <c r="N101">
        <v>212</v>
      </c>
      <c r="O101">
        <v>0</v>
      </c>
      <c r="P101">
        <v>0</v>
      </c>
      <c r="Q101">
        <v>222</v>
      </c>
      <c r="R101">
        <v>246</v>
      </c>
      <c r="S101">
        <v>0</v>
      </c>
      <c r="T101">
        <v>0</v>
      </c>
      <c r="U101">
        <v>0</v>
      </c>
      <c r="V101">
        <v>0</v>
      </c>
      <c r="W101">
        <v>577</v>
      </c>
      <c r="X101">
        <v>2162</v>
      </c>
      <c r="Y101">
        <v>0</v>
      </c>
      <c r="Z101">
        <v>0</v>
      </c>
    </row>
    <row r="102" spans="1:26" x14ac:dyDescent="0.25">
      <c r="A102">
        <v>284</v>
      </c>
      <c r="B102" t="s">
        <v>19</v>
      </c>
      <c r="C102">
        <v>133</v>
      </c>
      <c r="D102">
        <v>186</v>
      </c>
      <c r="E102">
        <v>212</v>
      </c>
      <c r="F102">
        <v>239</v>
      </c>
      <c r="G102">
        <v>265</v>
      </c>
      <c r="H102">
        <v>239</v>
      </c>
      <c r="I102">
        <v>212</v>
      </c>
      <c r="J102">
        <v>239</v>
      </c>
      <c r="K102">
        <v>265</v>
      </c>
      <c r="L102">
        <v>212</v>
      </c>
      <c r="M102">
        <v>239</v>
      </c>
      <c r="N102">
        <v>212</v>
      </c>
      <c r="O102">
        <v>0</v>
      </c>
      <c r="P102">
        <v>0</v>
      </c>
      <c r="Q102">
        <v>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t="s">
        <v>20</v>
      </c>
      <c r="C103">
        <v>169</v>
      </c>
      <c r="D103">
        <v>237</v>
      </c>
      <c r="E103">
        <v>271</v>
      </c>
      <c r="F103">
        <v>305</v>
      </c>
      <c r="G103">
        <v>339</v>
      </c>
      <c r="H103">
        <v>305</v>
      </c>
      <c r="I103">
        <v>271</v>
      </c>
      <c r="J103">
        <v>305</v>
      </c>
      <c r="K103">
        <v>339</v>
      </c>
      <c r="L103">
        <v>271</v>
      </c>
      <c r="M103">
        <v>305</v>
      </c>
      <c r="N103">
        <v>271</v>
      </c>
      <c r="O103">
        <v>338</v>
      </c>
      <c r="P103">
        <v>194</v>
      </c>
      <c r="Q103">
        <v>0</v>
      </c>
      <c r="R103">
        <v>591</v>
      </c>
      <c r="S103">
        <v>282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295</v>
      </c>
    </row>
    <row r="104" spans="1:26" x14ac:dyDescent="0.25">
      <c r="A104">
        <v>286</v>
      </c>
      <c r="B104" t="s">
        <v>21</v>
      </c>
      <c r="C104">
        <v>31</v>
      </c>
      <c r="D104">
        <v>44</v>
      </c>
      <c r="E104">
        <v>50</v>
      </c>
      <c r="F104">
        <v>56</v>
      </c>
      <c r="G104">
        <v>63</v>
      </c>
      <c r="H104">
        <v>56</v>
      </c>
      <c r="I104">
        <v>50</v>
      </c>
      <c r="J104">
        <v>56</v>
      </c>
      <c r="K104">
        <v>63</v>
      </c>
      <c r="L104">
        <v>50</v>
      </c>
      <c r="M104">
        <v>56</v>
      </c>
      <c r="N104">
        <v>50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t="s">
        <v>22</v>
      </c>
      <c r="C105">
        <v>201</v>
      </c>
      <c r="D105">
        <v>281</v>
      </c>
      <c r="E105">
        <v>321</v>
      </c>
      <c r="F105">
        <v>361</v>
      </c>
      <c r="G105">
        <v>402</v>
      </c>
      <c r="H105">
        <v>361</v>
      </c>
      <c r="I105">
        <v>321</v>
      </c>
      <c r="J105">
        <v>361</v>
      </c>
      <c r="K105">
        <v>402</v>
      </c>
      <c r="L105">
        <v>321</v>
      </c>
      <c r="M105">
        <v>361</v>
      </c>
      <c r="N105">
        <v>321</v>
      </c>
      <c r="O105">
        <v>0</v>
      </c>
      <c r="P105">
        <v>0</v>
      </c>
      <c r="Q105">
        <v>0</v>
      </c>
      <c r="R105">
        <v>0</v>
      </c>
      <c r="S105">
        <v>1615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t="s">
        <v>23</v>
      </c>
      <c r="C106">
        <v>63</v>
      </c>
      <c r="D106">
        <v>88</v>
      </c>
      <c r="E106">
        <v>100</v>
      </c>
      <c r="F106">
        <v>113</v>
      </c>
      <c r="G106">
        <v>125</v>
      </c>
      <c r="H106">
        <v>113</v>
      </c>
      <c r="I106">
        <v>100</v>
      </c>
      <c r="J106">
        <v>113</v>
      </c>
      <c r="K106">
        <v>125</v>
      </c>
      <c r="L106">
        <v>100</v>
      </c>
      <c r="M106">
        <v>113</v>
      </c>
      <c r="N106">
        <v>100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t="s">
        <v>24</v>
      </c>
      <c r="C107">
        <v>82</v>
      </c>
      <c r="D107">
        <v>114</v>
      </c>
      <c r="E107">
        <v>131</v>
      </c>
      <c r="F107">
        <v>147</v>
      </c>
      <c r="G107">
        <v>163</v>
      </c>
      <c r="H107">
        <v>147</v>
      </c>
      <c r="I107">
        <v>131</v>
      </c>
      <c r="J107">
        <v>147</v>
      </c>
      <c r="K107">
        <v>163</v>
      </c>
      <c r="L107">
        <v>131</v>
      </c>
      <c r="M107">
        <v>147</v>
      </c>
      <c r="N107">
        <v>131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t="s">
        <v>25</v>
      </c>
      <c r="C108">
        <v>82</v>
      </c>
      <c r="D108">
        <v>114</v>
      </c>
      <c r="E108">
        <v>131</v>
      </c>
      <c r="F108">
        <v>147</v>
      </c>
      <c r="G108">
        <v>163</v>
      </c>
      <c r="H108">
        <v>147</v>
      </c>
      <c r="I108">
        <v>131</v>
      </c>
      <c r="J108">
        <v>147</v>
      </c>
      <c r="K108">
        <v>163</v>
      </c>
      <c r="L108">
        <v>131</v>
      </c>
      <c r="M108">
        <v>147</v>
      </c>
      <c r="N108">
        <v>131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t="s">
        <v>26</v>
      </c>
      <c r="C109">
        <v>226</v>
      </c>
      <c r="D109">
        <v>282</v>
      </c>
      <c r="E109">
        <v>395</v>
      </c>
      <c r="F109">
        <v>452</v>
      </c>
      <c r="G109">
        <v>508</v>
      </c>
      <c r="H109">
        <v>508</v>
      </c>
      <c r="I109">
        <v>452</v>
      </c>
      <c r="J109">
        <v>395</v>
      </c>
      <c r="K109">
        <v>508</v>
      </c>
      <c r="L109">
        <v>508</v>
      </c>
      <c r="M109">
        <v>565</v>
      </c>
      <c r="N109">
        <v>847</v>
      </c>
      <c r="O109">
        <v>338</v>
      </c>
      <c r="P109">
        <v>236</v>
      </c>
      <c r="Q109">
        <v>661</v>
      </c>
      <c r="R109">
        <v>523</v>
      </c>
      <c r="S109">
        <v>159</v>
      </c>
      <c r="T109">
        <v>13</v>
      </c>
      <c r="U109">
        <v>165</v>
      </c>
      <c r="V109">
        <v>439</v>
      </c>
      <c r="W109">
        <v>98</v>
      </c>
      <c r="X109">
        <v>237</v>
      </c>
      <c r="Y109">
        <v>427</v>
      </c>
      <c r="Z109">
        <v>8714</v>
      </c>
    </row>
    <row r="110" spans="1:26" x14ac:dyDescent="0.25">
      <c r="A110">
        <v>292</v>
      </c>
      <c r="B110" t="s">
        <v>27</v>
      </c>
      <c r="C110">
        <v>82</v>
      </c>
      <c r="D110">
        <v>103</v>
      </c>
      <c r="E110">
        <v>144</v>
      </c>
      <c r="F110">
        <v>164</v>
      </c>
      <c r="G110">
        <v>185</v>
      </c>
      <c r="H110">
        <v>185</v>
      </c>
      <c r="I110">
        <v>164</v>
      </c>
      <c r="J110">
        <v>144</v>
      </c>
      <c r="K110">
        <v>185</v>
      </c>
      <c r="L110">
        <v>185</v>
      </c>
      <c r="M110">
        <v>205</v>
      </c>
      <c r="N110">
        <v>308</v>
      </c>
      <c r="O110">
        <v>0</v>
      </c>
      <c r="P110">
        <v>79</v>
      </c>
      <c r="Q110">
        <v>0</v>
      </c>
      <c r="R110">
        <v>0</v>
      </c>
      <c r="S110">
        <v>353</v>
      </c>
      <c r="T110">
        <v>350</v>
      </c>
      <c r="U110">
        <v>646</v>
      </c>
      <c r="V110">
        <v>0</v>
      </c>
      <c r="W110">
        <v>135</v>
      </c>
      <c r="X110">
        <v>470</v>
      </c>
      <c r="Y110">
        <v>0</v>
      </c>
      <c r="Z110">
        <v>1016</v>
      </c>
    </row>
    <row r="111" spans="1:26" x14ac:dyDescent="0.25">
      <c r="A111">
        <v>293</v>
      </c>
      <c r="B111" t="s">
        <v>28</v>
      </c>
      <c r="C111">
        <v>411</v>
      </c>
      <c r="D111">
        <v>514</v>
      </c>
      <c r="E111">
        <v>719</v>
      </c>
      <c r="F111">
        <v>822</v>
      </c>
      <c r="G111">
        <v>924</v>
      </c>
      <c r="H111">
        <v>924</v>
      </c>
      <c r="I111">
        <v>822</v>
      </c>
      <c r="J111">
        <v>719</v>
      </c>
      <c r="K111">
        <v>924</v>
      </c>
      <c r="L111">
        <v>924</v>
      </c>
      <c r="M111">
        <v>1027</v>
      </c>
      <c r="N111">
        <v>1541</v>
      </c>
      <c r="O111">
        <v>473</v>
      </c>
      <c r="P111">
        <v>535</v>
      </c>
      <c r="Q111">
        <v>976</v>
      </c>
      <c r="R111">
        <v>596</v>
      </c>
      <c r="S111">
        <v>1042</v>
      </c>
      <c r="T111">
        <v>643</v>
      </c>
      <c r="U111">
        <v>704</v>
      </c>
      <c r="V111">
        <v>420</v>
      </c>
      <c r="W111">
        <v>840</v>
      </c>
      <c r="X111">
        <v>605</v>
      </c>
      <c r="Y111">
        <v>2685</v>
      </c>
      <c r="Z111">
        <v>10007</v>
      </c>
    </row>
    <row r="112" spans="1:26" x14ac:dyDescent="0.25">
      <c r="A112">
        <v>294</v>
      </c>
      <c r="B112" t="s">
        <v>29</v>
      </c>
      <c r="C112">
        <v>82</v>
      </c>
      <c r="D112">
        <v>103</v>
      </c>
      <c r="E112">
        <v>144</v>
      </c>
      <c r="F112">
        <v>164</v>
      </c>
      <c r="G112">
        <v>185</v>
      </c>
      <c r="H112">
        <v>185</v>
      </c>
      <c r="I112">
        <v>164</v>
      </c>
      <c r="J112">
        <v>144</v>
      </c>
      <c r="K112">
        <v>185</v>
      </c>
      <c r="L112">
        <v>185</v>
      </c>
      <c r="M112">
        <v>205</v>
      </c>
      <c r="N112">
        <v>308</v>
      </c>
      <c r="O112">
        <v>0</v>
      </c>
      <c r="P112">
        <v>0</v>
      </c>
      <c r="Q112">
        <v>0</v>
      </c>
      <c r="R112">
        <v>235</v>
      </c>
      <c r="S112">
        <v>0</v>
      </c>
      <c r="T112">
        <v>0</v>
      </c>
      <c r="U112">
        <v>0</v>
      </c>
      <c r="V112">
        <v>0</v>
      </c>
      <c r="W112">
        <v>102</v>
      </c>
      <c r="X112">
        <v>934</v>
      </c>
      <c r="Y112">
        <v>485</v>
      </c>
      <c r="Z112">
        <v>632</v>
      </c>
    </row>
    <row r="113" spans="1:26" x14ac:dyDescent="0.25">
      <c r="A113">
        <v>295</v>
      </c>
      <c r="B113" t="s">
        <v>30</v>
      </c>
      <c r="C113">
        <v>144</v>
      </c>
      <c r="D113">
        <v>180</v>
      </c>
      <c r="E113">
        <v>252</v>
      </c>
      <c r="F113">
        <v>288</v>
      </c>
      <c r="G113">
        <v>324</v>
      </c>
      <c r="H113">
        <v>324</v>
      </c>
      <c r="I113">
        <v>288</v>
      </c>
      <c r="J113">
        <v>252</v>
      </c>
      <c r="K113">
        <v>324</v>
      </c>
      <c r="L113">
        <v>324</v>
      </c>
      <c r="M113">
        <v>359</v>
      </c>
      <c r="N113">
        <v>539</v>
      </c>
      <c r="O113">
        <v>439</v>
      </c>
      <c r="P113">
        <v>260</v>
      </c>
      <c r="Q113">
        <v>130</v>
      </c>
      <c r="R113">
        <v>0</v>
      </c>
      <c r="S113">
        <v>0</v>
      </c>
      <c r="T113">
        <v>0</v>
      </c>
      <c r="U113">
        <v>414</v>
      </c>
      <c r="V113">
        <v>0</v>
      </c>
      <c r="W113">
        <v>0</v>
      </c>
      <c r="X113">
        <v>0</v>
      </c>
      <c r="Y113">
        <v>502</v>
      </c>
      <c r="Z113">
        <v>3543</v>
      </c>
    </row>
    <row r="114" spans="1:26" x14ac:dyDescent="0.25">
      <c r="A114">
        <v>296</v>
      </c>
      <c r="B114" t="s">
        <v>31</v>
      </c>
      <c r="C114">
        <v>82</v>
      </c>
      <c r="D114">
        <v>103</v>
      </c>
      <c r="E114">
        <v>144</v>
      </c>
      <c r="F114">
        <v>164</v>
      </c>
      <c r="G114">
        <v>185</v>
      </c>
      <c r="H114">
        <v>185</v>
      </c>
      <c r="I114">
        <v>164</v>
      </c>
      <c r="J114">
        <v>144</v>
      </c>
      <c r="K114">
        <v>185</v>
      </c>
      <c r="L114">
        <v>185</v>
      </c>
      <c r="M114">
        <v>205</v>
      </c>
      <c r="N114">
        <v>308</v>
      </c>
      <c r="O114">
        <v>91</v>
      </c>
      <c r="P114">
        <v>0</v>
      </c>
      <c r="Q114">
        <v>0</v>
      </c>
      <c r="R114">
        <v>0</v>
      </c>
      <c r="S114">
        <v>435</v>
      </c>
      <c r="T114">
        <v>123</v>
      </c>
      <c r="U114">
        <v>154</v>
      </c>
      <c r="V114">
        <v>227</v>
      </c>
      <c r="W114">
        <v>86</v>
      </c>
      <c r="X114">
        <v>0</v>
      </c>
      <c r="Y114">
        <v>127</v>
      </c>
      <c r="Z114">
        <v>1085</v>
      </c>
    </row>
    <row r="115" spans="1:26" x14ac:dyDescent="0.25">
      <c r="A115">
        <v>297</v>
      </c>
      <c r="B115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t="s">
        <v>32</v>
      </c>
      <c r="C116">
        <v>120</v>
      </c>
      <c r="D116">
        <v>150</v>
      </c>
      <c r="E116">
        <v>211</v>
      </c>
      <c r="F116">
        <v>241</v>
      </c>
      <c r="G116">
        <v>271</v>
      </c>
      <c r="H116">
        <v>271</v>
      </c>
      <c r="I116">
        <v>241</v>
      </c>
      <c r="J116">
        <v>211</v>
      </c>
      <c r="K116">
        <v>271</v>
      </c>
      <c r="L116">
        <v>271</v>
      </c>
      <c r="M116">
        <v>301</v>
      </c>
      <c r="N116">
        <v>451</v>
      </c>
      <c r="O116">
        <v>0</v>
      </c>
      <c r="P116">
        <v>31</v>
      </c>
      <c r="Q116">
        <v>33</v>
      </c>
      <c r="R116">
        <v>80</v>
      </c>
      <c r="S116">
        <v>71</v>
      </c>
      <c r="T116">
        <v>791</v>
      </c>
      <c r="U116">
        <v>783</v>
      </c>
      <c r="V116">
        <v>427</v>
      </c>
      <c r="W116">
        <v>708</v>
      </c>
      <c r="X116">
        <v>244</v>
      </c>
      <c r="Y116">
        <v>952</v>
      </c>
      <c r="Z116">
        <v>6238</v>
      </c>
    </row>
    <row r="117" spans="1:26" x14ac:dyDescent="0.25">
      <c r="A117">
        <v>299</v>
      </c>
      <c r="B117" t="s">
        <v>33</v>
      </c>
      <c r="C117">
        <v>44</v>
      </c>
      <c r="D117">
        <v>55</v>
      </c>
      <c r="E117">
        <v>77</v>
      </c>
      <c r="F117">
        <v>88</v>
      </c>
      <c r="G117">
        <v>99</v>
      </c>
      <c r="H117">
        <v>99</v>
      </c>
      <c r="I117">
        <v>88</v>
      </c>
      <c r="J117">
        <v>77</v>
      </c>
      <c r="K117">
        <v>99</v>
      </c>
      <c r="L117">
        <v>99</v>
      </c>
      <c r="M117">
        <v>109</v>
      </c>
      <c r="N117">
        <v>164</v>
      </c>
      <c r="O117">
        <v>0</v>
      </c>
      <c r="P117">
        <v>195</v>
      </c>
      <c r="Q117">
        <v>0</v>
      </c>
      <c r="R117">
        <v>162</v>
      </c>
      <c r="S117">
        <v>203</v>
      </c>
      <c r="T117">
        <v>0</v>
      </c>
      <c r="U117">
        <v>359</v>
      </c>
      <c r="V117">
        <v>0</v>
      </c>
      <c r="W117">
        <v>140</v>
      </c>
      <c r="X117">
        <v>0</v>
      </c>
      <c r="Y117">
        <v>0</v>
      </c>
      <c r="Z117">
        <v>0</v>
      </c>
    </row>
    <row r="118" spans="1:26" x14ac:dyDescent="0.25">
      <c r="A118">
        <v>300</v>
      </c>
      <c r="B118" t="s">
        <v>34</v>
      </c>
      <c r="C118">
        <v>219</v>
      </c>
      <c r="D118">
        <v>274</v>
      </c>
      <c r="E118">
        <v>383</v>
      </c>
      <c r="F118">
        <v>438</v>
      </c>
      <c r="G118">
        <v>493</v>
      </c>
      <c r="H118">
        <v>493</v>
      </c>
      <c r="I118">
        <v>438</v>
      </c>
      <c r="J118">
        <v>383</v>
      </c>
      <c r="K118">
        <v>493</v>
      </c>
      <c r="L118">
        <v>493</v>
      </c>
      <c r="M118">
        <v>547</v>
      </c>
      <c r="N118">
        <v>821</v>
      </c>
      <c r="O118">
        <v>34</v>
      </c>
      <c r="P118">
        <v>86</v>
      </c>
      <c r="Q118">
        <v>166</v>
      </c>
      <c r="R118">
        <v>237</v>
      </c>
      <c r="S118">
        <v>226</v>
      </c>
      <c r="T118">
        <v>1378</v>
      </c>
      <c r="U118">
        <v>147</v>
      </c>
      <c r="V118">
        <v>0</v>
      </c>
      <c r="W118">
        <v>0</v>
      </c>
      <c r="X118">
        <v>1843</v>
      </c>
      <c r="Y118">
        <v>0</v>
      </c>
      <c r="Z118">
        <v>2360</v>
      </c>
    </row>
    <row r="119" spans="1:26" x14ac:dyDescent="0.25">
      <c r="A119">
        <v>301</v>
      </c>
      <c r="B119" t="s">
        <v>35</v>
      </c>
      <c r="C119">
        <v>44</v>
      </c>
      <c r="D119">
        <v>55</v>
      </c>
      <c r="E119">
        <v>77</v>
      </c>
      <c r="F119">
        <v>88</v>
      </c>
      <c r="G119">
        <v>99</v>
      </c>
      <c r="H119">
        <v>99</v>
      </c>
      <c r="I119">
        <v>88</v>
      </c>
      <c r="J119">
        <v>77</v>
      </c>
      <c r="K119">
        <v>99</v>
      </c>
      <c r="L119">
        <v>99</v>
      </c>
      <c r="M119">
        <v>109</v>
      </c>
      <c r="N119">
        <v>164</v>
      </c>
      <c r="O119">
        <v>0</v>
      </c>
      <c r="P119">
        <v>181</v>
      </c>
      <c r="Q119">
        <v>197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97</v>
      </c>
      <c r="Z119">
        <v>7</v>
      </c>
    </row>
    <row r="120" spans="1:26" x14ac:dyDescent="0.25">
      <c r="A120">
        <v>302</v>
      </c>
      <c r="B120" t="s">
        <v>36</v>
      </c>
      <c r="C120">
        <v>77</v>
      </c>
      <c r="D120">
        <v>96</v>
      </c>
      <c r="E120">
        <v>134</v>
      </c>
      <c r="F120">
        <v>153</v>
      </c>
      <c r="G120">
        <v>172</v>
      </c>
      <c r="H120">
        <v>172</v>
      </c>
      <c r="I120">
        <v>153</v>
      </c>
      <c r="J120">
        <v>134</v>
      </c>
      <c r="K120">
        <v>172</v>
      </c>
      <c r="L120">
        <v>172</v>
      </c>
      <c r="M120">
        <v>192</v>
      </c>
      <c r="N120">
        <v>287</v>
      </c>
      <c r="O120">
        <v>13</v>
      </c>
      <c r="P120">
        <v>108</v>
      </c>
      <c r="Q120">
        <v>0</v>
      </c>
      <c r="R120">
        <v>0</v>
      </c>
      <c r="S120">
        <v>0</v>
      </c>
      <c r="T120">
        <v>0</v>
      </c>
      <c r="U120">
        <v>400</v>
      </c>
      <c r="V120">
        <v>0</v>
      </c>
      <c r="W120">
        <v>184</v>
      </c>
      <c r="X120">
        <v>121</v>
      </c>
      <c r="Y120">
        <v>0</v>
      </c>
      <c r="Z120">
        <v>105</v>
      </c>
    </row>
    <row r="121" spans="1:26" x14ac:dyDescent="0.25">
      <c r="A121">
        <v>303</v>
      </c>
      <c r="B121" t="s">
        <v>37</v>
      </c>
      <c r="C121">
        <v>44</v>
      </c>
      <c r="D121">
        <v>55</v>
      </c>
      <c r="E121">
        <v>77</v>
      </c>
      <c r="F121">
        <v>88</v>
      </c>
      <c r="G121">
        <v>99</v>
      </c>
      <c r="H121">
        <v>99</v>
      </c>
      <c r="I121">
        <v>88</v>
      </c>
      <c r="J121">
        <v>77</v>
      </c>
      <c r="K121">
        <v>99</v>
      </c>
      <c r="L121">
        <v>99</v>
      </c>
      <c r="M121">
        <v>109</v>
      </c>
      <c r="N121">
        <v>164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243</v>
      </c>
      <c r="Z121">
        <v>138</v>
      </c>
    </row>
    <row r="122" spans="1:26" x14ac:dyDescent="0.25">
      <c r="A122">
        <v>304</v>
      </c>
      <c r="B122" t="s">
        <v>38</v>
      </c>
      <c r="C122">
        <v>56</v>
      </c>
      <c r="D122">
        <v>70</v>
      </c>
      <c r="E122">
        <v>98</v>
      </c>
      <c r="F122">
        <v>112</v>
      </c>
      <c r="G122">
        <v>126</v>
      </c>
      <c r="H122">
        <v>126</v>
      </c>
      <c r="I122">
        <v>112</v>
      </c>
      <c r="J122">
        <v>98</v>
      </c>
      <c r="K122">
        <v>126</v>
      </c>
      <c r="L122">
        <v>126</v>
      </c>
      <c r="M122">
        <v>140</v>
      </c>
      <c r="N122">
        <v>210</v>
      </c>
      <c r="O122">
        <v>0</v>
      </c>
      <c r="P122">
        <v>613</v>
      </c>
      <c r="Q122">
        <v>379</v>
      </c>
      <c r="R122">
        <v>278</v>
      </c>
      <c r="S122">
        <v>26</v>
      </c>
      <c r="T122">
        <v>15</v>
      </c>
      <c r="U122">
        <v>0</v>
      </c>
      <c r="V122">
        <v>287</v>
      </c>
      <c r="W122">
        <v>1358</v>
      </c>
      <c r="X122">
        <v>3911</v>
      </c>
      <c r="Y122">
        <v>1119</v>
      </c>
      <c r="Z122">
        <v>11938</v>
      </c>
    </row>
    <row r="123" spans="1:26" x14ac:dyDescent="0.25">
      <c r="A123">
        <v>305</v>
      </c>
      <c r="B123" t="s">
        <v>39</v>
      </c>
      <c r="C123">
        <v>20</v>
      </c>
      <c r="D123">
        <v>25</v>
      </c>
      <c r="E123">
        <v>36</v>
      </c>
      <c r="F123">
        <v>41</v>
      </c>
      <c r="G123">
        <v>46</v>
      </c>
      <c r="H123">
        <v>46</v>
      </c>
      <c r="I123">
        <v>41</v>
      </c>
      <c r="J123">
        <v>36</v>
      </c>
      <c r="K123">
        <v>46</v>
      </c>
      <c r="L123">
        <v>46</v>
      </c>
      <c r="M123">
        <v>51</v>
      </c>
      <c r="N123">
        <v>76</v>
      </c>
      <c r="O123">
        <v>0</v>
      </c>
      <c r="P123">
        <v>43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326</v>
      </c>
    </row>
    <row r="124" spans="1:26" x14ac:dyDescent="0.25">
      <c r="A124">
        <v>306</v>
      </c>
      <c r="B124" t="s">
        <v>40</v>
      </c>
      <c r="C124">
        <v>102</v>
      </c>
      <c r="D124">
        <v>127</v>
      </c>
      <c r="E124">
        <v>178</v>
      </c>
      <c r="F124">
        <v>203</v>
      </c>
      <c r="G124">
        <v>229</v>
      </c>
      <c r="H124">
        <v>229</v>
      </c>
      <c r="I124">
        <v>203</v>
      </c>
      <c r="J124">
        <v>178</v>
      </c>
      <c r="K124">
        <v>229</v>
      </c>
      <c r="L124">
        <v>229</v>
      </c>
      <c r="M124">
        <v>254</v>
      </c>
      <c r="N124">
        <v>382</v>
      </c>
      <c r="O124">
        <v>464</v>
      </c>
      <c r="P124">
        <v>207</v>
      </c>
      <c r="Q124">
        <v>242</v>
      </c>
      <c r="R124">
        <v>27</v>
      </c>
      <c r="S124">
        <v>60</v>
      </c>
      <c r="T124">
        <v>236</v>
      </c>
      <c r="U124">
        <v>139</v>
      </c>
      <c r="V124">
        <v>0</v>
      </c>
      <c r="W124">
        <v>0</v>
      </c>
      <c r="X124">
        <v>0</v>
      </c>
      <c r="Y124">
        <v>524</v>
      </c>
      <c r="Z124">
        <v>831</v>
      </c>
    </row>
    <row r="125" spans="1:26" x14ac:dyDescent="0.25">
      <c r="A125">
        <v>307</v>
      </c>
      <c r="B125" t="s">
        <v>41</v>
      </c>
      <c r="C125">
        <v>20</v>
      </c>
      <c r="D125">
        <v>25</v>
      </c>
      <c r="E125">
        <v>36</v>
      </c>
      <c r="F125">
        <v>41</v>
      </c>
      <c r="G125">
        <v>46</v>
      </c>
      <c r="H125">
        <v>46</v>
      </c>
      <c r="I125">
        <v>41</v>
      </c>
      <c r="J125">
        <v>36</v>
      </c>
      <c r="K125">
        <v>46</v>
      </c>
      <c r="L125">
        <v>46</v>
      </c>
      <c r="M125">
        <v>51</v>
      </c>
      <c r="N125">
        <v>76</v>
      </c>
      <c r="O125">
        <v>0</v>
      </c>
      <c r="P125">
        <v>0</v>
      </c>
      <c r="Q125">
        <v>0</v>
      </c>
      <c r="R125">
        <v>99</v>
      </c>
      <c r="S125">
        <v>0</v>
      </c>
      <c r="T125">
        <v>167</v>
      </c>
      <c r="U125">
        <v>0</v>
      </c>
      <c r="V125">
        <v>0</v>
      </c>
      <c r="W125">
        <v>498</v>
      </c>
      <c r="X125">
        <v>99</v>
      </c>
      <c r="Y125">
        <v>0</v>
      </c>
      <c r="Z125">
        <v>0</v>
      </c>
    </row>
    <row r="126" spans="1:26" x14ac:dyDescent="0.25">
      <c r="A126">
        <v>308</v>
      </c>
      <c r="B126" t="s">
        <v>42</v>
      </c>
      <c r="C126">
        <v>36</v>
      </c>
      <c r="D126">
        <v>45</v>
      </c>
      <c r="E126">
        <v>62</v>
      </c>
      <c r="F126">
        <v>71</v>
      </c>
      <c r="G126">
        <v>80</v>
      </c>
      <c r="H126">
        <v>80</v>
      </c>
      <c r="I126">
        <v>71</v>
      </c>
      <c r="J126">
        <v>62</v>
      </c>
      <c r="K126">
        <v>80</v>
      </c>
      <c r="L126">
        <v>80</v>
      </c>
      <c r="M126">
        <v>89</v>
      </c>
      <c r="N126">
        <v>134</v>
      </c>
      <c r="O126">
        <v>0</v>
      </c>
      <c r="P126">
        <v>186</v>
      </c>
      <c r="Q126">
        <v>0</v>
      </c>
      <c r="R126">
        <v>105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617</v>
      </c>
      <c r="Z126">
        <v>1629</v>
      </c>
    </row>
    <row r="127" spans="1:26" x14ac:dyDescent="0.25">
      <c r="A127">
        <v>309</v>
      </c>
      <c r="B127" t="s">
        <v>43</v>
      </c>
      <c r="C127">
        <v>20</v>
      </c>
      <c r="D127">
        <v>25</v>
      </c>
      <c r="E127">
        <v>36</v>
      </c>
      <c r="F127">
        <v>41</v>
      </c>
      <c r="G127">
        <v>46</v>
      </c>
      <c r="H127">
        <v>46</v>
      </c>
      <c r="I127">
        <v>41</v>
      </c>
      <c r="J127">
        <v>36</v>
      </c>
      <c r="K127">
        <v>46</v>
      </c>
      <c r="L127">
        <v>46</v>
      </c>
      <c r="M127">
        <v>51</v>
      </c>
      <c r="N127">
        <v>76</v>
      </c>
      <c r="O127">
        <v>156</v>
      </c>
      <c r="P127">
        <v>0</v>
      </c>
      <c r="Q127">
        <v>0</v>
      </c>
      <c r="R127">
        <v>0</v>
      </c>
      <c r="S127">
        <v>0</v>
      </c>
      <c r="T127">
        <v>80</v>
      </c>
      <c r="U127">
        <v>0</v>
      </c>
      <c r="V127">
        <v>0</v>
      </c>
      <c r="W127">
        <v>161</v>
      </c>
      <c r="X127">
        <v>0</v>
      </c>
      <c r="Y127">
        <v>670</v>
      </c>
      <c r="Z127">
        <v>0</v>
      </c>
    </row>
    <row r="128" spans="1:26" x14ac:dyDescent="0.25">
      <c r="A128">
        <v>310</v>
      </c>
      <c r="B128" t="s">
        <v>113</v>
      </c>
      <c r="C128">
        <v>38</v>
      </c>
      <c r="D128">
        <v>47</v>
      </c>
      <c r="E128">
        <v>66</v>
      </c>
      <c r="F128">
        <v>75</v>
      </c>
      <c r="G128">
        <v>85</v>
      </c>
      <c r="H128">
        <v>85</v>
      </c>
      <c r="I128">
        <v>75</v>
      </c>
      <c r="J128">
        <v>66</v>
      </c>
      <c r="K128">
        <v>85</v>
      </c>
      <c r="L128">
        <v>85</v>
      </c>
      <c r="M128">
        <v>94</v>
      </c>
      <c r="N128">
        <v>141</v>
      </c>
      <c r="O128">
        <v>205</v>
      </c>
      <c r="P128">
        <v>0</v>
      </c>
      <c r="Q128">
        <v>141</v>
      </c>
      <c r="R128">
        <v>0</v>
      </c>
      <c r="S128">
        <v>-56</v>
      </c>
      <c r="T128">
        <v>800</v>
      </c>
      <c r="U128">
        <v>0</v>
      </c>
      <c r="V128">
        <v>0</v>
      </c>
      <c r="W128">
        <v>0</v>
      </c>
      <c r="X128">
        <v>0</v>
      </c>
      <c r="Y128">
        <v>30</v>
      </c>
      <c r="Z128">
        <v>0</v>
      </c>
    </row>
    <row r="129" spans="1:26" x14ac:dyDescent="0.25">
      <c r="A129">
        <v>311</v>
      </c>
      <c r="B129" t="s">
        <v>114</v>
      </c>
      <c r="C129">
        <v>14</v>
      </c>
      <c r="D129">
        <v>17</v>
      </c>
      <c r="E129">
        <v>24</v>
      </c>
      <c r="F129">
        <v>27</v>
      </c>
      <c r="G129">
        <v>31</v>
      </c>
      <c r="H129">
        <v>31</v>
      </c>
      <c r="I129">
        <v>27</v>
      </c>
      <c r="J129">
        <v>24</v>
      </c>
      <c r="K129">
        <v>31</v>
      </c>
      <c r="L129">
        <v>31</v>
      </c>
      <c r="M129">
        <v>34</v>
      </c>
      <c r="N129">
        <v>51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t="s">
        <v>115</v>
      </c>
      <c r="C130">
        <v>69</v>
      </c>
      <c r="D130">
        <v>86</v>
      </c>
      <c r="E130">
        <v>120</v>
      </c>
      <c r="F130">
        <v>137</v>
      </c>
      <c r="G130">
        <v>154</v>
      </c>
      <c r="H130">
        <v>154</v>
      </c>
      <c r="I130">
        <v>137</v>
      </c>
      <c r="J130">
        <v>120</v>
      </c>
      <c r="K130">
        <v>154</v>
      </c>
      <c r="L130">
        <v>154</v>
      </c>
      <c r="M130">
        <v>171</v>
      </c>
      <c r="N130">
        <v>257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2071</v>
      </c>
      <c r="W130">
        <v>2195</v>
      </c>
      <c r="X130">
        <v>2195</v>
      </c>
      <c r="Y130">
        <v>2197</v>
      </c>
      <c r="Z130">
        <v>0</v>
      </c>
    </row>
    <row r="131" spans="1:26" x14ac:dyDescent="0.25">
      <c r="A131">
        <v>313</v>
      </c>
      <c r="B131" t="s">
        <v>116</v>
      </c>
      <c r="C131">
        <v>14</v>
      </c>
      <c r="D131">
        <v>17</v>
      </c>
      <c r="E131">
        <v>24</v>
      </c>
      <c r="F131">
        <v>27</v>
      </c>
      <c r="G131">
        <v>31</v>
      </c>
      <c r="H131">
        <v>31</v>
      </c>
      <c r="I131">
        <v>27</v>
      </c>
      <c r="J131">
        <v>24</v>
      </c>
      <c r="K131">
        <v>31</v>
      </c>
      <c r="L131">
        <v>31</v>
      </c>
      <c r="M131">
        <v>34</v>
      </c>
      <c r="N131">
        <v>51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t="s">
        <v>117</v>
      </c>
      <c r="C132">
        <v>24</v>
      </c>
      <c r="D132">
        <v>30</v>
      </c>
      <c r="E132">
        <v>42</v>
      </c>
      <c r="F132">
        <v>48</v>
      </c>
      <c r="G132">
        <v>54</v>
      </c>
      <c r="H132">
        <v>54</v>
      </c>
      <c r="I132">
        <v>48</v>
      </c>
      <c r="J132">
        <v>42</v>
      </c>
      <c r="K132">
        <v>54</v>
      </c>
      <c r="L132">
        <v>54</v>
      </c>
      <c r="M132">
        <v>60</v>
      </c>
      <c r="N132">
        <v>90</v>
      </c>
      <c r="O132">
        <v>0</v>
      </c>
      <c r="P132">
        <v>0</v>
      </c>
      <c r="Q132">
        <v>1574</v>
      </c>
      <c r="R132">
        <v>0</v>
      </c>
      <c r="S132">
        <v>1284</v>
      </c>
      <c r="T132">
        <v>0</v>
      </c>
      <c r="U132">
        <v>1904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t="s">
        <v>118</v>
      </c>
      <c r="C133">
        <v>14</v>
      </c>
      <c r="D133">
        <v>17</v>
      </c>
      <c r="E133">
        <v>24</v>
      </c>
      <c r="F133">
        <v>27</v>
      </c>
      <c r="G133">
        <v>31</v>
      </c>
      <c r="H133">
        <v>31</v>
      </c>
      <c r="I133">
        <v>27</v>
      </c>
      <c r="J133">
        <v>24</v>
      </c>
      <c r="K133">
        <v>31</v>
      </c>
      <c r="L133">
        <v>31</v>
      </c>
      <c r="M133">
        <v>34</v>
      </c>
      <c r="N133">
        <v>51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t="s">
        <v>171</v>
      </c>
      <c r="C134">
        <v>696</v>
      </c>
      <c r="D134">
        <v>1008</v>
      </c>
      <c r="E134">
        <v>1080</v>
      </c>
      <c r="F134">
        <v>1207</v>
      </c>
      <c r="G134">
        <v>1335</v>
      </c>
      <c r="H134">
        <v>1151</v>
      </c>
      <c r="I134">
        <v>1023</v>
      </c>
      <c r="J134">
        <v>1264</v>
      </c>
      <c r="K134">
        <v>1335</v>
      </c>
      <c r="L134">
        <v>967</v>
      </c>
      <c r="M134">
        <v>1094</v>
      </c>
      <c r="N134">
        <v>628</v>
      </c>
      <c r="O134">
        <v>-228</v>
      </c>
      <c r="P134">
        <v>444</v>
      </c>
      <c r="Q134">
        <v>-563</v>
      </c>
      <c r="R134">
        <v>1192</v>
      </c>
      <c r="S134">
        <v>26</v>
      </c>
      <c r="T134">
        <v>43</v>
      </c>
      <c r="U134">
        <v>50</v>
      </c>
      <c r="V134">
        <v>-39</v>
      </c>
      <c r="W134">
        <v>162</v>
      </c>
      <c r="X134">
        <v>190</v>
      </c>
      <c r="Y134">
        <v>352</v>
      </c>
      <c r="Z134">
        <v>-8556</v>
      </c>
    </row>
    <row r="135" spans="1:26" x14ac:dyDescent="0.25">
      <c r="A135">
        <v>317</v>
      </c>
      <c r="B135" t="s">
        <v>166</v>
      </c>
      <c r="C135">
        <v>139</v>
      </c>
      <c r="D135">
        <v>207</v>
      </c>
      <c r="E135">
        <v>210</v>
      </c>
      <c r="F135">
        <v>234</v>
      </c>
      <c r="G135">
        <v>257</v>
      </c>
      <c r="H135">
        <v>213</v>
      </c>
      <c r="I135">
        <v>190</v>
      </c>
      <c r="J135">
        <v>254</v>
      </c>
      <c r="K135">
        <v>257</v>
      </c>
      <c r="L135">
        <v>169</v>
      </c>
      <c r="M135">
        <v>193</v>
      </c>
      <c r="N135">
        <v>46</v>
      </c>
      <c r="O135">
        <v>0</v>
      </c>
      <c r="P135">
        <v>-79</v>
      </c>
      <c r="Q135">
        <v>138</v>
      </c>
      <c r="R135">
        <v>0</v>
      </c>
      <c r="S135">
        <v>-353</v>
      </c>
      <c r="T135">
        <v>-350</v>
      </c>
      <c r="U135">
        <v>-646</v>
      </c>
      <c r="V135">
        <v>225</v>
      </c>
      <c r="W135">
        <v>225</v>
      </c>
      <c r="X135">
        <v>-250</v>
      </c>
      <c r="Y135">
        <v>0</v>
      </c>
      <c r="Z135">
        <v>-1016</v>
      </c>
    </row>
    <row r="136" spans="1:26" x14ac:dyDescent="0.25">
      <c r="A136">
        <v>318</v>
      </c>
      <c r="B136" t="s">
        <v>167</v>
      </c>
      <c r="C136">
        <v>879</v>
      </c>
      <c r="D136">
        <v>1292</v>
      </c>
      <c r="E136">
        <v>1345</v>
      </c>
      <c r="F136">
        <v>1500</v>
      </c>
      <c r="G136">
        <v>1656</v>
      </c>
      <c r="H136">
        <v>1398</v>
      </c>
      <c r="I136">
        <v>1242</v>
      </c>
      <c r="J136">
        <v>1603</v>
      </c>
      <c r="K136">
        <v>1656</v>
      </c>
      <c r="L136">
        <v>1140</v>
      </c>
      <c r="M136">
        <v>1295</v>
      </c>
      <c r="N136">
        <v>523</v>
      </c>
      <c r="O136">
        <v>682</v>
      </c>
      <c r="P136">
        <v>173</v>
      </c>
      <c r="Q136">
        <v>-819</v>
      </c>
      <c r="R136">
        <v>1440</v>
      </c>
      <c r="S136">
        <v>-341</v>
      </c>
      <c r="T136">
        <v>569</v>
      </c>
      <c r="U136">
        <v>549</v>
      </c>
      <c r="V136">
        <v>1038</v>
      </c>
      <c r="W136">
        <v>2553</v>
      </c>
      <c r="X136">
        <v>917</v>
      </c>
      <c r="Y136">
        <v>-1519</v>
      </c>
      <c r="Z136">
        <v>-9875</v>
      </c>
    </row>
    <row r="137" spans="1:26" x14ac:dyDescent="0.25">
      <c r="A137">
        <v>319</v>
      </c>
      <c r="B137" t="s">
        <v>170</v>
      </c>
      <c r="C137">
        <v>287</v>
      </c>
      <c r="D137">
        <v>413</v>
      </c>
      <c r="E137">
        <v>446</v>
      </c>
      <c r="F137">
        <v>500</v>
      </c>
      <c r="G137">
        <v>552</v>
      </c>
      <c r="H137">
        <v>479</v>
      </c>
      <c r="I137">
        <v>426</v>
      </c>
      <c r="J137">
        <v>520</v>
      </c>
      <c r="K137">
        <v>552</v>
      </c>
      <c r="L137">
        <v>405</v>
      </c>
      <c r="M137">
        <v>459</v>
      </c>
      <c r="N137">
        <v>282</v>
      </c>
      <c r="O137">
        <v>113</v>
      </c>
      <c r="P137">
        <v>0</v>
      </c>
      <c r="Q137">
        <v>63</v>
      </c>
      <c r="R137">
        <v>-235</v>
      </c>
      <c r="S137">
        <v>501</v>
      </c>
      <c r="T137">
        <v>0</v>
      </c>
      <c r="U137">
        <v>0</v>
      </c>
      <c r="V137">
        <v>0</v>
      </c>
      <c r="W137">
        <v>-102</v>
      </c>
      <c r="X137">
        <v>-934</v>
      </c>
      <c r="Y137">
        <v>-291</v>
      </c>
      <c r="Z137">
        <v>-632</v>
      </c>
    </row>
    <row r="138" spans="1:26" x14ac:dyDescent="0.25">
      <c r="A138">
        <v>320</v>
      </c>
      <c r="B138" t="s">
        <v>169</v>
      </c>
      <c r="C138">
        <v>298</v>
      </c>
      <c r="D138">
        <v>439</v>
      </c>
      <c r="E138">
        <v>456</v>
      </c>
      <c r="F138">
        <v>508</v>
      </c>
      <c r="G138">
        <v>561</v>
      </c>
      <c r="H138">
        <v>472</v>
      </c>
      <c r="I138">
        <v>420</v>
      </c>
      <c r="J138">
        <v>544</v>
      </c>
      <c r="K138">
        <v>561</v>
      </c>
      <c r="L138">
        <v>384</v>
      </c>
      <c r="M138">
        <v>437</v>
      </c>
      <c r="N138">
        <v>169</v>
      </c>
      <c r="O138">
        <v>-439</v>
      </c>
      <c r="P138">
        <v>-260</v>
      </c>
      <c r="Q138">
        <v>886</v>
      </c>
      <c r="R138">
        <v>114</v>
      </c>
      <c r="S138">
        <v>138</v>
      </c>
      <c r="T138">
        <v>263</v>
      </c>
      <c r="U138">
        <v>-385</v>
      </c>
      <c r="V138">
        <v>0</v>
      </c>
      <c r="W138">
        <v>237</v>
      </c>
      <c r="X138">
        <v>120</v>
      </c>
      <c r="Y138">
        <v>-282</v>
      </c>
      <c r="Z138">
        <v>-3543</v>
      </c>
    </row>
    <row r="139" spans="1:26" x14ac:dyDescent="0.25">
      <c r="A139">
        <v>321</v>
      </c>
      <c r="B139" t="s">
        <v>168</v>
      </c>
      <c r="C139">
        <v>360</v>
      </c>
      <c r="D139">
        <v>516</v>
      </c>
      <c r="E139">
        <v>564</v>
      </c>
      <c r="F139">
        <v>632</v>
      </c>
      <c r="G139">
        <v>700</v>
      </c>
      <c r="H139">
        <v>611</v>
      </c>
      <c r="I139">
        <v>544</v>
      </c>
      <c r="J139">
        <v>652</v>
      </c>
      <c r="K139">
        <v>700</v>
      </c>
      <c r="L139">
        <v>523</v>
      </c>
      <c r="M139">
        <v>591</v>
      </c>
      <c r="N139">
        <v>400</v>
      </c>
      <c r="O139">
        <v>36</v>
      </c>
      <c r="P139">
        <v>0</v>
      </c>
      <c r="Q139">
        <v>190</v>
      </c>
      <c r="R139">
        <v>150</v>
      </c>
      <c r="S139">
        <v>350</v>
      </c>
      <c r="T139">
        <v>4</v>
      </c>
      <c r="U139">
        <v>-154</v>
      </c>
      <c r="V139">
        <v>183</v>
      </c>
      <c r="W139">
        <v>-86</v>
      </c>
      <c r="X139">
        <v>0</v>
      </c>
      <c r="Y139">
        <v>-127</v>
      </c>
      <c r="Z139">
        <v>-957</v>
      </c>
    </row>
    <row r="140" spans="1:26" x14ac:dyDescent="0.25">
      <c r="A140">
        <v>322</v>
      </c>
      <c r="B140" t="s">
        <v>183</v>
      </c>
      <c r="C140">
        <v>-42</v>
      </c>
      <c r="D140">
        <v>-41</v>
      </c>
      <c r="E140">
        <v>-86</v>
      </c>
      <c r="F140">
        <v>-101</v>
      </c>
      <c r="G140">
        <v>-115</v>
      </c>
      <c r="H140">
        <v>-131</v>
      </c>
      <c r="I140">
        <v>-116</v>
      </c>
      <c r="J140">
        <v>-71</v>
      </c>
      <c r="K140">
        <v>-115</v>
      </c>
      <c r="L140">
        <v>-146</v>
      </c>
      <c r="M140">
        <v>-161</v>
      </c>
      <c r="N140">
        <v>-326</v>
      </c>
      <c r="O140">
        <v>0</v>
      </c>
      <c r="P140">
        <v>-31</v>
      </c>
      <c r="Q140">
        <v>79</v>
      </c>
      <c r="R140">
        <v>389</v>
      </c>
      <c r="S140">
        <v>-71</v>
      </c>
      <c r="T140">
        <v>-689</v>
      </c>
      <c r="U140">
        <v>-625</v>
      </c>
      <c r="V140">
        <v>-337</v>
      </c>
      <c r="W140">
        <v>-605</v>
      </c>
      <c r="X140">
        <v>-244</v>
      </c>
      <c r="Y140">
        <v>-952</v>
      </c>
      <c r="Z140">
        <v>-6201</v>
      </c>
    </row>
    <row r="141" spans="1:26" x14ac:dyDescent="0.25">
      <c r="A141">
        <v>323</v>
      </c>
      <c r="B141" t="s">
        <v>178</v>
      </c>
      <c r="C141">
        <v>-25</v>
      </c>
      <c r="D141">
        <v>-29</v>
      </c>
      <c r="E141">
        <v>-47</v>
      </c>
      <c r="F141">
        <v>-54</v>
      </c>
      <c r="G141">
        <v>-62</v>
      </c>
      <c r="H141">
        <v>-65</v>
      </c>
      <c r="I141">
        <v>-58</v>
      </c>
      <c r="J141">
        <v>-43</v>
      </c>
      <c r="K141">
        <v>-62</v>
      </c>
      <c r="L141">
        <v>-69</v>
      </c>
      <c r="M141">
        <v>-75</v>
      </c>
      <c r="N141">
        <v>-134</v>
      </c>
      <c r="O141">
        <v>0</v>
      </c>
      <c r="P141">
        <v>-195</v>
      </c>
      <c r="Q141">
        <v>0</v>
      </c>
      <c r="R141">
        <v>-162</v>
      </c>
      <c r="S141">
        <v>-203</v>
      </c>
      <c r="T141">
        <v>0</v>
      </c>
      <c r="U141">
        <v>-359</v>
      </c>
      <c r="V141">
        <v>0</v>
      </c>
      <c r="W141">
        <v>-140</v>
      </c>
      <c r="X141">
        <v>0</v>
      </c>
      <c r="Y141">
        <v>0</v>
      </c>
      <c r="Z141">
        <v>0</v>
      </c>
    </row>
    <row r="142" spans="1:26" x14ac:dyDescent="0.25">
      <c r="A142">
        <v>324</v>
      </c>
      <c r="B142" t="s">
        <v>179</v>
      </c>
      <c r="C142">
        <v>-110</v>
      </c>
      <c r="D142">
        <v>-121</v>
      </c>
      <c r="E142">
        <v>-209</v>
      </c>
      <c r="F142">
        <v>-242</v>
      </c>
      <c r="G142">
        <v>-275</v>
      </c>
      <c r="H142">
        <v>-297</v>
      </c>
      <c r="I142">
        <v>-264</v>
      </c>
      <c r="J142">
        <v>-187</v>
      </c>
      <c r="K142">
        <v>-275</v>
      </c>
      <c r="L142">
        <v>-319</v>
      </c>
      <c r="M142">
        <v>-351</v>
      </c>
      <c r="N142">
        <v>-647</v>
      </c>
      <c r="O142">
        <v>-34</v>
      </c>
      <c r="P142">
        <v>-86</v>
      </c>
      <c r="Q142">
        <v>-75</v>
      </c>
      <c r="R142">
        <v>-11</v>
      </c>
      <c r="S142">
        <v>-114</v>
      </c>
      <c r="T142">
        <v>-1378</v>
      </c>
      <c r="U142">
        <v>-147</v>
      </c>
      <c r="V142">
        <v>0</v>
      </c>
      <c r="W142">
        <v>0</v>
      </c>
      <c r="X142">
        <v>-1843</v>
      </c>
      <c r="Y142">
        <v>0</v>
      </c>
      <c r="Z142">
        <v>-2360</v>
      </c>
    </row>
    <row r="143" spans="1:26" x14ac:dyDescent="0.25">
      <c r="A143">
        <v>325</v>
      </c>
      <c r="B143" t="s">
        <v>182</v>
      </c>
      <c r="C143">
        <v>-13</v>
      </c>
      <c r="D143">
        <v>-11</v>
      </c>
      <c r="E143">
        <v>-27</v>
      </c>
      <c r="F143">
        <v>-32</v>
      </c>
      <c r="G143">
        <v>-37</v>
      </c>
      <c r="H143">
        <v>-43</v>
      </c>
      <c r="I143">
        <v>-38</v>
      </c>
      <c r="J143">
        <v>-21</v>
      </c>
      <c r="K143">
        <v>-37</v>
      </c>
      <c r="L143">
        <v>-49</v>
      </c>
      <c r="M143">
        <v>-53</v>
      </c>
      <c r="N143">
        <v>-114</v>
      </c>
      <c r="O143">
        <v>0</v>
      </c>
      <c r="P143">
        <v>-181</v>
      </c>
      <c r="Q143">
        <v>-197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-97</v>
      </c>
      <c r="Z143">
        <v>-7</v>
      </c>
    </row>
    <row r="144" spans="1:26" x14ac:dyDescent="0.25">
      <c r="A144">
        <v>326</v>
      </c>
      <c r="B144" t="s">
        <v>181</v>
      </c>
      <c r="C144">
        <v>-40</v>
      </c>
      <c r="D144">
        <v>-44</v>
      </c>
      <c r="E144">
        <v>-74</v>
      </c>
      <c r="F144">
        <v>-86</v>
      </c>
      <c r="G144">
        <v>-97</v>
      </c>
      <c r="H144">
        <v>-105</v>
      </c>
      <c r="I144">
        <v>-93</v>
      </c>
      <c r="J144">
        <v>-67</v>
      </c>
      <c r="K144">
        <v>-97</v>
      </c>
      <c r="L144">
        <v>-112</v>
      </c>
      <c r="M144">
        <v>-125</v>
      </c>
      <c r="N144">
        <v>-227</v>
      </c>
      <c r="O144">
        <v>-13</v>
      </c>
      <c r="P144">
        <v>-108</v>
      </c>
      <c r="Q144">
        <v>66</v>
      </c>
      <c r="R144">
        <v>0</v>
      </c>
      <c r="S144">
        <v>0</v>
      </c>
      <c r="T144">
        <v>0</v>
      </c>
      <c r="U144">
        <v>-400</v>
      </c>
      <c r="V144">
        <v>0</v>
      </c>
      <c r="W144">
        <v>-30</v>
      </c>
      <c r="X144">
        <v>-121</v>
      </c>
      <c r="Y144">
        <v>0</v>
      </c>
      <c r="Z144">
        <v>-105</v>
      </c>
    </row>
    <row r="145" spans="1:26" x14ac:dyDescent="0.25">
      <c r="A145">
        <v>327</v>
      </c>
      <c r="B145" t="s">
        <v>180</v>
      </c>
      <c r="C145">
        <v>-7</v>
      </c>
      <c r="D145">
        <v>-3</v>
      </c>
      <c r="E145">
        <v>-17</v>
      </c>
      <c r="F145">
        <v>-21</v>
      </c>
      <c r="G145">
        <v>-24</v>
      </c>
      <c r="H145">
        <v>-32</v>
      </c>
      <c r="I145">
        <v>-28</v>
      </c>
      <c r="J145">
        <v>-10</v>
      </c>
      <c r="K145">
        <v>-24</v>
      </c>
      <c r="L145">
        <v>-39</v>
      </c>
      <c r="M145">
        <v>-42</v>
      </c>
      <c r="N145">
        <v>-104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160</v>
      </c>
      <c r="V145">
        <v>0</v>
      </c>
      <c r="W145">
        <v>0</v>
      </c>
      <c r="X145">
        <v>0</v>
      </c>
      <c r="Y145">
        <v>-243</v>
      </c>
      <c r="Z145">
        <v>-138</v>
      </c>
    </row>
    <row r="146" spans="1:26" x14ac:dyDescent="0.25">
      <c r="A146">
        <v>328</v>
      </c>
      <c r="B146" t="s">
        <v>189</v>
      </c>
      <c r="C146">
        <v>220</v>
      </c>
      <c r="D146">
        <v>317</v>
      </c>
      <c r="E146">
        <v>344</v>
      </c>
      <c r="F146">
        <v>385</v>
      </c>
      <c r="G146">
        <v>427</v>
      </c>
      <c r="H146">
        <v>371</v>
      </c>
      <c r="I146">
        <v>330</v>
      </c>
      <c r="J146">
        <v>399</v>
      </c>
      <c r="K146">
        <v>427</v>
      </c>
      <c r="L146">
        <v>316</v>
      </c>
      <c r="M146">
        <v>357</v>
      </c>
      <c r="N146">
        <v>232</v>
      </c>
      <c r="O146">
        <v>192</v>
      </c>
      <c r="P146">
        <v>187</v>
      </c>
      <c r="Q146">
        <v>-347</v>
      </c>
      <c r="R146">
        <v>-254</v>
      </c>
      <c r="S146">
        <v>-26</v>
      </c>
      <c r="T146">
        <v>-15</v>
      </c>
      <c r="U146">
        <v>105</v>
      </c>
      <c r="V146">
        <v>781</v>
      </c>
      <c r="W146">
        <v>-1148</v>
      </c>
      <c r="X146">
        <v>-3911</v>
      </c>
      <c r="Y146">
        <v>-912</v>
      </c>
      <c r="Z146">
        <v>-11938</v>
      </c>
    </row>
    <row r="147" spans="1:26" x14ac:dyDescent="0.25">
      <c r="A147">
        <v>329</v>
      </c>
      <c r="B147" t="s">
        <v>184</v>
      </c>
      <c r="C147">
        <v>46</v>
      </c>
      <c r="D147">
        <v>68</v>
      </c>
      <c r="E147">
        <v>70</v>
      </c>
      <c r="F147">
        <v>78</v>
      </c>
      <c r="G147">
        <v>87</v>
      </c>
      <c r="H147">
        <v>73</v>
      </c>
      <c r="I147">
        <v>65</v>
      </c>
      <c r="J147">
        <v>83</v>
      </c>
      <c r="K147">
        <v>87</v>
      </c>
      <c r="L147">
        <v>60</v>
      </c>
      <c r="M147">
        <v>68</v>
      </c>
      <c r="N147">
        <v>30</v>
      </c>
      <c r="O147">
        <v>0</v>
      </c>
      <c r="P147">
        <v>-43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169</v>
      </c>
      <c r="W147">
        <v>0</v>
      </c>
      <c r="X147">
        <v>100</v>
      </c>
      <c r="Y147">
        <v>0</v>
      </c>
      <c r="Z147">
        <v>-326</v>
      </c>
    </row>
    <row r="148" spans="1:26" x14ac:dyDescent="0.25">
      <c r="A148">
        <v>330</v>
      </c>
      <c r="B148" t="s">
        <v>185</v>
      </c>
      <c r="C148">
        <v>285</v>
      </c>
      <c r="D148">
        <v>415</v>
      </c>
      <c r="E148">
        <v>441</v>
      </c>
      <c r="F148">
        <v>493</v>
      </c>
      <c r="G148">
        <v>545</v>
      </c>
      <c r="H148">
        <v>467</v>
      </c>
      <c r="I148">
        <v>416</v>
      </c>
      <c r="J148">
        <v>518</v>
      </c>
      <c r="K148">
        <v>545</v>
      </c>
      <c r="L148">
        <v>390</v>
      </c>
      <c r="M148">
        <v>442</v>
      </c>
      <c r="N148">
        <v>237</v>
      </c>
      <c r="O148">
        <v>-124</v>
      </c>
      <c r="P148">
        <v>-86</v>
      </c>
      <c r="Q148">
        <v>-24</v>
      </c>
      <c r="R148">
        <v>209</v>
      </c>
      <c r="S148">
        <v>-31</v>
      </c>
      <c r="T148">
        <v>-207</v>
      </c>
      <c r="U148">
        <v>68</v>
      </c>
      <c r="V148">
        <v>871</v>
      </c>
      <c r="W148">
        <v>0</v>
      </c>
      <c r="X148">
        <v>816</v>
      </c>
      <c r="Y148">
        <v>-303</v>
      </c>
      <c r="Z148">
        <v>-795</v>
      </c>
    </row>
    <row r="149" spans="1:26" x14ac:dyDescent="0.25">
      <c r="A149">
        <v>331</v>
      </c>
      <c r="B149" t="s">
        <v>188</v>
      </c>
      <c r="C149">
        <v>91</v>
      </c>
      <c r="D149">
        <v>130</v>
      </c>
      <c r="E149">
        <v>141</v>
      </c>
      <c r="F149">
        <v>158</v>
      </c>
      <c r="G149">
        <v>175</v>
      </c>
      <c r="H149">
        <v>153</v>
      </c>
      <c r="I149">
        <v>136</v>
      </c>
      <c r="J149">
        <v>163</v>
      </c>
      <c r="K149">
        <v>175</v>
      </c>
      <c r="L149">
        <v>131</v>
      </c>
      <c r="M149">
        <v>148</v>
      </c>
      <c r="N149">
        <v>101</v>
      </c>
      <c r="O149">
        <v>0</v>
      </c>
      <c r="P149">
        <v>0</v>
      </c>
      <c r="Q149">
        <v>0</v>
      </c>
      <c r="R149">
        <v>-99</v>
      </c>
      <c r="S149">
        <v>0</v>
      </c>
      <c r="T149">
        <v>-167</v>
      </c>
      <c r="U149">
        <v>43</v>
      </c>
      <c r="V149">
        <v>0</v>
      </c>
      <c r="W149">
        <v>-498</v>
      </c>
      <c r="X149">
        <v>-72</v>
      </c>
      <c r="Y149">
        <v>0</v>
      </c>
      <c r="Z149">
        <v>0</v>
      </c>
    </row>
    <row r="150" spans="1:26" x14ac:dyDescent="0.25">
      <c r="A150">
        <v>332</v>
      </c>
      <c r="B150" t="s">
        <v>187</v>
      </c>
      <c r="C150">
        <v>97</v>
      </c>
      <c r="D150">
        <v>141</v>
      </c>
      <c r="E150">
        <v>150</v>
      </c>
      <c r="F150">
        <v>168</v>
      </c>
      <c r="G150">
        <v>185</v>
      </c>
      <c r="H150">
        <v>159</v>
      </c>
      <c r="I150">
        <v>141</v>
      </c>
      <c r="J150">
        <v>177</v>
      </c>
      <c r="K150">
        <v>185</v>
      </c>
      <c r="L150">
        <v>132</v>
      </c>
      <c r="M150">
        <v>150</v>
      </c>
      <c r="N150">
        <v>78</v>
      </c>
      <c r="O150">
        <v>0</v>
      </c>
      <c r="P150">
        <v>-186</v>
      </c>
      <c r="Q150">
        <v>222</v>
      </c>
      <c r="R150">
        <v>141</v>
      </c>
      <c r="S150">
        <v>0</v>
      </c>
      <c r="T150">
        <v>0</v>
      </c>
      <c r="U150">
        <v>0</v>
      </c>
      <c r="V150">
        <v>0</v>
      </c>
      <c r="W150">
        <v>577</v>
      </c>
      <c r="X150">
        <v>2162</v>
      </c>
      <c r="Y150">
        <v>-617</v>
      </c>
      <c r="Z150">
        <v>-1629</v>
      </c>
    </row>
    <row r="151" spans="1:26" x14ac:dyDescent="0.25">
      <c r="A151">
        <v>333</v>
      </c>
      <c r="B151" t="s">
        <v>186</v>
      </c>
      <c r="C151">
        <v>113</v>
      </c>
      <c r="D151">
        <v>161</v>
      </c>
      <c r="E151">
        <v>176</v>
      </c>
      <c r="F151">
        <v>198</v>
      </c>
      <c r="G151">
        <v>219</v>
      </c>
      <c r="H151">
        <v>193</v>
      </c>
      <c r="I151">
        <v>171</v>
      </c>
      <c r="J151">
        <v>203</v>
      </c>
      <c r="K151">
        <v>219</v>
      </c>
      <c r="L151">
        <v>166</v>
      </c>
      <c r="M151">
        <v>188</v>
      </c>
      <c r="N151">
        <v>136</v>
      </c>
      <c r="O151">
        <v>-156</v>
      </c>
      <c r="P151">
        <v>0</v>
      </c>
      <c r="Q151">
        <v>6</v>
      </c>
      <c r="R151">
        <v>0</v>
      </c>
      <c r="S151">
        <v>0</v>
      </c>
      <c r="T151">
        <v>-80</v>
      </c>
      <c r="U151">
        <v>0</v>
      </c>
      <c r="V151">
        <v>0</v>
      </c>
      <c r="W151">
        <v>-161</v>
      </c>
      <c r="X151">
        <v>0</v>
      </c>
      <c r="Y151">
        <v>-670</v>
      </c>
      <c r="Z151">
        <v>0</v>
      </c>
    </row>
    <row r="152" spans="1:26" x14ac:dyDescent="0.25">
      <c r="A152">
        <v>334</v>
      </c>
      <c r="B152" t="s">
        <v>195</v>
      </c>
      <c r="C152">
        <v>131</v>
      </c>
      <c r="D152">
        <v>190</v>
      </c>
      <c r="E152">
        <v>205</v>
      </c>
      <c r="F152">
        <v>230</v>
      </c>
      <c r="G152">
        <v>254</v>
      </c>
      <c r="H152">
        <v>220</v>
      </c>
      <c r="I152">
        <v>196</v>
      </c>
      <c r="J152">
        <v>239</v>
      </c>
      <c r="K152">
        <v>254</v>
      </c>
      <c r="L152">
        <v>186</v>
      </c>
      <c r="M152">
        <v>211</v>
      </c>
      <c r="N152">
        <v>130</v>
      </c>
      <c r="O152">
        <v>133</v>
      </c>
      <c r="P152">
        <v>194</v>
      </c>
      <c r="Q152">
        <v>-141</v>
      </c>
      <c r="R152">
        <v>591</v>
      </c>
      <c r="S152">
        <v>338</v>
      </c>
      <c r="T152">
        <v>-800</v>
      </c>
      <c r="U152">
        <v>0</v>
      </c>
      <c r="V152">
        <v>0</v>
      </c>
      <c r="W152">
        <v>0</v>
      </c>
      <c r="X152">
        <v>0</v>
      </c>
      <c r="Y152">
        <v>-30</v>
      </c>
      <c r="Z152">
        <v>295</v>
      </c>
    </row>
    <row r="153" spans="1:26" x14ac:dyDescent="0.25">
      <c r="A153">
        <v>335</v>
      </c>
      <c r="B153" t="s">
        <v>190</v>
      </c>
      <c r="C153">
        <v>17</v>
      </c>
      <c r="D153">
        <v>27</v>
      </c>
      <c r="E153">
        <v>26</v>
      </c>
      <c r="F153">
        <v>29</v>
      </c>
      <c r="G153">
        <v>32</v>
      </c>
      <c r="H153">
        <v>25</v>
      </c>
      <c r="I153">
        <v>23</v>
      </c>
      <c r="J153">
        <v>32</v>
      </c>
      <c r="K153">
        <v>32</v>
      </c>
      <c r="L153">
        <v>19</v>
      </c>
      <c r="M153">
        <v>22</v>
      </c>
      <c r="N153">
        <v>-1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t="s">
        <v>191</v>
      </c>
      <c r="C154">
        <v>132</v>
      </c>
      <c r="D154">
        <v>195</v>
      </c>
      <c r="E154">
        <v>201</v>
      </c>
      <c r="F154">
        <v>224</v>
      </c>
      <c r="G154">
        <v>248</v>
      </c>
      <c r="H154">
        <v>207</v>
      </c>
      <c r="I154">
        <v>184</v>
      </c>
      <c r="J154">
        <v>241</v>
      </c>
      <c r="K154">
        <v>248</v>
      </c>
      <c r="L154">
        <v>167</v>
      </c>
      <c r="M154">
        <v>190</v>
      </c>
      <c r="N154">
        <v>64</v>
      </c>
      <c r="O154">
        <v>0</v>
      </c>
      <c r="P154">
        <v>0</v>
      </c>
      <c r="Q154">
        <v>0</v>
      </c>
      <c r="R154">
        <v>0</v>
      </c>
      <c r="S154">
        <v>1615</v>
      </c>
      <c r="T154">
        <v>0</v>
      </c>
      <c r="U154">
        <v>0</v>
      </c>
      <c r="V154">
        <v>-2071</v>
      </c>
      <c r="W154">
        <v>-2195</v>
      </c>
      <c r="X154">
        <v>-2195</v>
      </c>
      <c r="Y154">
        <v>-2197</v>
      </c>
      <c r="Z154">
        <v>0</v>
      </c>
    </row>
    <row r="155" spans="1:26" x14ac:dyDescent="0.25">
      <c r="A155">
        <v>337</v>
      </c>
      <c r="B155" t="s">
        <v>194</v>
      </c>
      <c r="C155">
        <v>49</v>
      </c>
      <c r="D155">
        <v>71</v>
      </c>
      <c r="E155">
        <v>76</v>
      </c>
      <c r="F155">
        <v>86</v>
      </c>
      <c r="G155">
        <v>94</v>
      </c>
      <c r="H155">
        <v>82</v>
      </c>
      <c r="I155">
        <v>73</v>
      </c>
      <c r="J155">
        <v>89</v>
      </c>
      <c r="K155">
        <v>94</v>
      </c>
      <c r="L155">
        <v>69</v>
      </c>
      <c r="M155">
        <v>79</v>
      </c>
      <c r="N155">
        <v>49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t="s">
        <v>193</v>
      </c>
      <c r="C156">
        <v>58</v>
      </c>
      <c r="D156">
        <v>84</v>
      </c>
      <c r="E156">
        <v>89</v>
      </c>
      <c r="F156">
        <v>99</v>
      </c>
      <c r="G156">
        <v>109</v>
      </c>
      <c r="H156">
        <v>93</v>
      </c>
      <c r="I156">
        <v>83</v>
      </c>
      <c r="J156">
        <v>105</v>
      </c>
      <c r="K156">
        <v>109</v>
      </c>
      <c r="L156">
        <v>77</v>
      </c>
      <c r="M156">
        <v>87</v>
      </c>
      <c r="N156">
        <v>41</v>
      </c>
      <c r="O156">
        <v>0</v>
      </c>
      <c r="P156">
        <v>0</v>
      </c>
      <c r="Q156">
        <v>-1574</v>
      </c>
      <c r="R156">
        <v>0</v>
      </c>
      <c r="S156">
        <v>-1284</v>
      </c>
      <c r="T156">
        <v>0</v>
      </c>
      <c r="U156">
        <v>-1904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t="s">
        <v>192</v>
      </c>
      <c r="C157">
        <v>68</v>
      </c>
      <c r="D157">
        <v>97</v>
      </c>
      <c r="E157">
        <v>107</v>
      </c>
      <c r="F157">
        <v>120</v>
      </c>
      <c r="G157">
        <v>132</v>
      </c>
      <c r="H157">
        <v>116</v>
      </c>
      <c r="I157">
        <v>104</v>
      </c>
      <c r="J157">
        <v>123</v>
      </c>
      <c r="K157">
        <v>132</v>
      </c>
      <c r="L157">
        <v>100</v>
      </c>
      <c r="M157">
        <v>113</v>
      </c>
      <c r="N157">
        <v>80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t="s">
        <v>201</v>
      </c>
      <c r="C158">
        <v>3039</v>
      </c>
      <c r="D158">
        <v>3503</v>
      </c>
      <c r="E158">
        <v>4005</v>
      </c>
      <c r="F158">
        <v>4325</v>
      </c>
      <c r="G158">
        <v>4647</v>
      </c>
      <c r="H158">
        <v>4505</v>
      </c>
      <c r="I158">
        <v>4005</v>
      </c>
      <c r="J158">
        <v>4505</v>
      </c>
      <c r="K158">
        <v>5006</v>
      </c>
      <c r="L158">
        <v>4005</v>
      </c>
      <c r="M158">
        <v>4325</v>
      </c>
      <c r="N158">
        <v>4185</v>
      </c>
      <c r="O158">
        <v>1428</v>
      </c>
      <c r="P158">
        <v>4152</v>
      </c>
      <c r="Q158">
        <v>2087</v>
      </c>
      <c r="R158">
        <v>3975</v>
      </c>
      <c r="S158">
        <v>3856</v>
      </c>
      <c r="T158">
        <v>3103</v>
      </c>
      <c r="U158">
        <v>4549</v>
      </c>
      <c r="V158">
        <v>3920</v>
      </c>
      <c r="W158">
        <v>2342</v>
      </c>
      <c r="X158">
        <v>2568</v>
      </c>
      <c r="Y158">
        <v>4122</v>
      </c>
      <c r="Z158">
        <v>2101</v>
      </c>
    </row>
    <row r="159" spans="1:26" x14ac:dyDescent="0.25">
      <c r="A159">
        <v>341</v>
      </c>
      <c r="B159" t="s">
        <v>196</v>
      </c>
      <c r="C159">
        <v>600</v>
      </c>
      <c r="D159">
        <v>727</v>
      </c>
      <c r="E159">
        <v>829</v>
      </c>
      <c r="F159">
        <v>905</v>
      </c>
      <c r="G159">
        <v>981</v>
      </c>
      <c r="H159">
        <v>933</v>
      </c>
      <c r="I159">
        <v>829</v>
      </c>
      <c r="J159">
        <v>933</v>
      </c>
      <c r="K159">
        <v>1036</v>
      </c>
      <c r="L159">
        <v>829</v>
      </c>
      <c r="M159">
        <v>905</v>
      </c>
      <c r="N159">
        <v>857</v>
      </c>
      <c r="O159">
        <v>85</v>
      </c>
      <c r="P159">
        <v>0</v>
      </c>
      <c r="Q159">
        <v>313</v>
      </c>
      <c r="R159">
        <v>170</v>
      </c>
      <c r="S159">
        <v>250</v>
      </c>
      <c r="T159">
        <v>315</v>
      </c>
      <c r="U159">
        <v>759</v>
      </c>
      <c r="V159">
        <v>629</v>
      </c>
      <c r="W159">
        <v>360</v>
      </c>
      <c r="X159">
        <v>440</v>
      </c>
      <c r="Y159">
        <v>90</v>
      </c>
      <c r="Z159">
        <v>300</v>
      </c>
    </row>
    <row r="160" spans="1:26" x14ac:dyDescent="0.25">
      <c r="A160">
        <v>342</v>
      </c>
      <c r="B160" t="s">
        <v>197</v>
      </c>
      <c r="C160">
        <v>4119</v>
      </c>
      <c r="D160">
        <v>4756</v>
      </c>
      <c r="E160">
        <v>5434</v>
      </c>
      <c r="F160">
        <v>5871</v>
      </c>
      <c r="G160">
        <v>6312</v>
      </c>
      <c r="H160">
        <v>6112</v>
      </c>
      <c r="I160">
        <v>5434</v>
      </c>
      <c r="J160">
        <v>6112</v>
      </c>
      <c r="K160">
        <v>6794</v>
      </c>
      <c r="L160">
        <v>5434</v>
      </c>
      <c r="M160">
        <v>5871</v>
      </c>
      <c r="N160">
        <v>5675</v>
      </c>
      <c r="O160">
        <v>1665</v>
      </c>
      <c r="P160">
        <v>1194</v>
      </c>
      <c r="Q160">
        <v>2111</v>
      </c>
      <c r="R160">
        <v>3358</v>
      </c>
      <c r="S160">
        <v>3986</v>
      </c>
      <c r="T160">
        <v>2323</v>
      </c>
      <c r="U160">
        <v>1460</v>
      </c>
      <c r="V160">
        <v>3155</v>
      </c>
      <c r="W160">
        <v>4537</v>
      </c>
      <c r="X160">
        <v>3971</v>
      </c>
      <c r="Y160">
        <v>1543</v>
      </c>
      <c r="Z160">
        <v>451</v>
      </c>
    </row>
    <row r="161" spans="1:26" x14ac:dyDescent="0.25">
      <c r="A161">
        <v>343</v>
      </c>
      <c r="B161" t="s">
        <v>200</v>
      </c>
      <c r="C161">
        <v>1192</v>
      </c>
      <c r="D161">
        <v>1379</v>
      </c>
      <c r="E161">
        <v>1576</v>
      </c>
      <c r="F161">
        <v>1704</v>
      </c>
      <c r="G161">
        <v>1831</v>
      </c>
      <c r="H161">
        <v>1773</v>
      </c>
      <c r="I161">
        <v>1576</v>
      </c>
      <c r="J161">
        <v>1773</v>
      </c>
      <c r="K161">
        <v>1969</v>
      </c>
      <c r="L161">
        <v>1576</v>
      </c>
      <c r="M161">
        <v>1704</v>
      </c>
      <c r="N161">
        <v>1645</v>
      </c>
      <c r="O161">
        <v>113</v>
      </c>
      <c r="P161">
        <v>0</v>
      </c>
      <c r="Q161">
        <v>623</v>
      </c>
      <c r="R161">
        <v>131</v>
      </c>
      <c r="S161">
        <v>637</v>
      </c>
      <c r="T161">
        <v>239</v>
      </c>
      <c r="U161">
        <v>227</v>
      </c>
      <c r="V161">
        <v>100</v>
      </c>
      <c r="W161">
        <v>0</v>
      </c>
      <c r="X161">
        <v>27</v>
      </c>
      <c r="Y161">
        <v>811</v>
      </c>
      <c r="Z161">
        <v>358</v>
      </c>
    </row>
    <row r="162" spans="1:26" x14ac:dyDescent="0.25">
      <c r="A162">
        <v>344</v>
      </c>
      <c r="B162" t="s">
        <v>199</v>
      </c>
      <c r="C162">
        <v>1495</v>
      </c>
      <c r="D162">
        <v>1717</v>
      </c>
      <c r="E162">
        <v>1962</v>
      </c>
      <c r="F162">
        <v>2117</v>
      </c>
      <c r="G162">
        <v>2273</v>
      </c>
      <c r="H162">
        <v>2207</v>
      </c>
      <c r="I162">
        <v>1962</v>
      </c>
      <c r="J162">
        <v>2207</v>
      </c>
      <c r="K162">
        <v>2452</v>
      </c>
      <c r="L162">
        <v>1962</v>
      </c>
      <c r="M162">
        <v>2117</v>
      </c>
      <c r="N162">
        <v>2052</v>
      </c>
      <c r="O162">
        <v>301</v>
      </c>
      <c r="P162">
        <v>0</v>
      </c>
      <c r="Q162">
        <v>1604</v>
      </c>
      <c r="R162">
        <v>942</v>
      </c>
      <c r="S162">
        <v>138</v>
      </c>
      <c r="T162">
        <v>653</v>
      </c>
      <c r="U162">
        <v>69</v>
      </c>
      <c r="V162">
        <v>1176</v>
      </c>
      <c r="W162">
        <v>1248</v>
      </c>
      <c r="X162">
        <v>3440</v>
      </c>
      <c r="Y162">
        <v>740</v>
      </c>
      <c r="Z162">
        <v>0</v>
      </c>
    </row>
    <row r="163" spans="1:26" x14ac:dyDescent="0.25">
      <c r="A163">
        <v>345</v>
      </c>
      <c r="B163" t="s">
        <v>198</v>
      </c>
      <c r="C163">
        <v>1465</v>
      </c>
      <c r="D163">
        <v>1704</v>
      </c>
      <c r="E163">
        <v>1948</v>
      </c>
      <c r="F163">
        <v>2108</v>
      </c>
      <c r="G163">
        <v>2270</v>
      </c>
      <c r="H163">
        <v>2191</v>
      </c>
      <c r="I163">
        <v>1948</v>
      </c>
      <c r="J163">
        <v>2191</v>
      </c>
      <c r="K163">
        <v>2435</v>
      </c>
      <c r="L163">
        <v>1948</v>
      </c>
      <c r="M163">
        <v>2108</v>
      </c>
      <c r="N163">
        <v>2031</v>
      </c>
      <c r="O163">
        <v>518</v>
      </c>
      <c r="P163">
        <v>125</v>
      </c>
      <c r="Q163">
        <v>629</v>
      </c>
      <c r="R163">
        <v>300</v>
      </c>
      <c r="S163">
        <v>835</v>
      </c>
      <c r="T163">
        <v>269</v>
      </c>
      <c r="U163">
        <v>160</v>
      </c>
      <c r="V163">
        <v>410</v>
      </c>
      <c r="W163">
        <v>281</v>
      </c>
      <c r="X163">
        <v>613</v>
      </c>
      <c r="Y163">
        <v>1271</v>
      </c>
      <c r="Z163">
        <v>865</v>
      </c>
    </row>
    <row r="164" spans="1:26" x14ac:dyDescent="0.25">
      <c r="A164">
        <v>346</v>
      </c>
      <c r="B164" t="s">
        <v>207</v>
      </c>
      <c r="C164">
        <v>786</v>
      </c>
      <c r="D164">
        <v>982</v>
      </c>
      <c r="E164">
        <v>1377</v>
      </c>
      <c r="F164">
        <v>1574</v>
      </c>
      <c r="G164">
        <v>1770</v>
      </c>
      <c r="H164">
        <v>1770</v>
      </c>
      <c r="I164">
        <v>1574</v>
      </c>
      <c r="J164">
        <v>1377</v>
      </c>
      <c r="K164">
        <v>1770</v>
      </c>
      <c r="L164">
        <v>1770</v>
      </c>
      <c r="M164">
        <v>1967</v>
      </c>
      <c r="N164">
        <v>2948</v>
      </c>
      <c r="O164">
        <v>543</v>
      </c>
      <c r="P164">
        <v>880</v>
      </c>
      <c r="Q164">
        <v>1214</v>
      </c>
      <c r="R164">
        <v>1882</v>
      </c>
      <c r="S164">
        <v>1668</v>
      </c>
      <c r="T164">
        <v>1545</v>
      </c>
      <c r="U164">
        <v>2070</v>
      </c>
      <c r="V164">
        <v>2322</v>
      </c>
      <c r="W164">
        <v>3243</v>
      </c>
      <c r="X164">
        <v>4423</v>
      </c>
      <c r="Y164">
        <v>6719</v>
      </c>
      <c r="Z164">
        <v>32114</v>
      </c>
    </row>
    <row r="165" spans="1:26" x14ac:dyDescent="0.25">
      <c r="A165">
        <v>347</v>
      </c>
      <c r="B165" t="s">
        <v>202</v>
      </c>
      <c r="C165">
        <v>286</v>
      </c>
      <c r="D165">
        <v>358</v>
      </c>
      <c r="E165">
        <v>501</v>
      </c>
      <c r="F165">
        <v>572</v>
      </c>
      <c r="G165">
        <v>645</v>
      </c>
      <c r="H165">
        <v>645</v>
      </c>
      <c r="I165">
        <v>572</v>
      </c>
      <c r="J165">
        <v>501</v>
      </c>
      <c r="K165">
        <v>645</v>
      </c>
      <c r="L165">
        <v>645</v>
      </c>
      <c r="M165">
        <v>715</v>
      </c>
      <c r="N165">
        <v>1071</v>
      </c>
      <c r="O165">
        <v>0</v>
      </c>
      <c r="P165">
        <v>317</v>
      </c>
      <c r="Q165">
        <v>100</v>
      </c>
      <c r="R165">
        <v>162</v>
      </c>
      <c r="S165">
        <v>556</v>
      </c>
      <c r="T165">
        <v>660</v>
      </c>
      <c r="U165">
        <v>1005</v>
      </c>
      <c r="V165">
        <v>0</v>
      </c>
      <c r="W165">
        <v>275</v>
      </c>
      <c r="X165">
        <v>665</v>
      </c>
      <c r="Y165">
        <v>0</v>
      </c>
      <c r="Z165">
        <v>2064</v>
      </c>
    </row>
    <row r="166" spans="1:26" x14ac:dyDescent="0.25">
      <c r="A166">
        <v>348</v>
      </c>
      <c r="B166" t="s">
        <v>203</v>
      </c>
      <c r="C166">
        <v>1431</v>
      </c>
      <c r="D166">
        <v>1789</v>
      </c>
      <c r="E166">
        <v>2502</v>
      </c>
      <c r="F166">
        <v>2860</v>
      </c>
      <c r="G166">
        <v>3218</v>
      </c>
      <c r="H166">
        <v>3218</v>
      </c>
      <c r="I166">
        <v>2860</v>
      </c>
      <c r="J166">
        <v>2502</v>
      </c>
      <c r="K166">
        <v>3218</v>
      </c>
      <c r="L166">
        <v>3218</v>
      </c>
      <c r="M166">
        <v>3575</v>
      </c>
      <c r="N166">
        <v>5364</v>
      </c>
      <c r="O166">
        <v>1206</v>
      </c>
      <c r="P166">
        <v>1784</v>
      </c>
      <c r="Q166">
        <v>2098</v>
      </c>
      <c r="R166">
        <v>2818</v>
      </c>
      <c r="S166">
        <v>3198</v>
      </c>
      <c r="T166">
        <v>3073</v>
      </c>
      <c r="U166">
        <v>2443</v>
      </c>
      <c r="V166">
        <v>3146</v>
      </c>
      <c r="W166">
        <v>3418</v>
      </c>
      <c r="X166">
        <v>4936</v>
      </c>
      <c r="Y166">
        <v>6638</v>
      </c>
      <c r="Z166">
        <v>17243</v>
      </c>
    </row>
    <row r="167" spans="1:26" x14ac:dyDescent="0.25">
      <c r="A167">
        <v>349</v>
      </c>
      <c r="B167" t="s">
        <v>206</v>
      </c>
      <c r="C167">
        <v>286</v>
      </c>
      <c r="D167">
        <v>358</v>
      </c>
      <c r="E167">
        <v>501</v>
      </c>
      <c r="F167">
        <v>572</v>
      </c>
      <c r="G167">
        <v>645</v>
      </c>
      <c r="H167">
        <v>645</v>
      </c>
      <c r="I167">
        <v>572</v>
      </c>
      <c r="J167">
        <v>501</v>
      </c>
      <c r="K167">
        <v>645</v>
      </c>
      <c r="L167">
        <v>645</v>
      </c>
      <c r="M167">
        <v>715</v>
      </c>
      <c r="N167">
        <v>1071</v>
      </c>
      <c r="O167">
        <v>82</v>
      </c>
      <c r="P167">
        <v>181</v>
      </c>
      <c r="Q167">
        <v>381</v>
      </c>
      <c r="R167">
        <v>334</v>
      </c>
      <c r="S167">
        <v>809</v>
      </c>
      <c r="T167">
        <v>167</v>
      </c>
      <c r="U167">
        <v>425</v>
      </c>
      <c r="V167">
        <v>744</v>
      </c>
      <c r="W167">
        <v>728</v>
      </c>
      <c r="X167">
        <v>1033</v>
      </c>
      <c r="Y167">
        <v>982</v>
      </c>
      <c r="Z167">
        <v>1316</v>
      </c>
    </row>
    <row r="168" spans="1:26" x14ac:dyDescent="0.25">
      <c r="A168">
        <v>350</v>
      </c>
      <c r="B168" t="s">
        <v>205</v>
      </c>
      <c r="C168">
        <v>501</v>
      </c>
      <c r="D168">
        <v>627</v>
      </c>
      <c r="E168">
        <v>876</v>
      </c>
      <c r="F168">
        <v>1002</v>
      </c>
      <c r="G168">
        <v>1126</v>
      </c>
      <c r="H168">
        <v>1126</v>
      </c>
      <c r="I168">
        <v>1002</v>
      </c>
      <c r="J168">
        <v>876</v>
      </c>
      <c r="K168">
        <v>1126</v>
      </c>
      <c r="L168">
        <v>1126</v>
      </c>
      <c r="M168">
        <v>1251</v>
      </c>
      <c r="N168">
        <v>1877</v>
      </c>
      <c r="O168">
        <v>452</v>
      </c>
      <c r="P168">
        <v>685</v>
      </c>
      <c r="Q168">
        <v>1704</v>
      </c>
      <c r="R168">
        <v>250</v>
      </c>
      <c r="S168">
        <v>1545</v>
      </c>
      <c r="T168">
        <v>1240</v>
      </c>
      <c r="U168">
        <v>3299</v>
      </c>
      <c r="V168">
        <v>0</v>
      </c>
      <c r="W168">
        <v>205</v>
      </c>
      <c r="X168">
        <v>361</v>
      </c>
      <c r="Y168">
        <v>1435</v>
      </c>
      <c r="Z168">
        <v>5604</v>
      </c>
    </row>
    <row r="169" spans="1:26" x14ac:dyDescent="0.25">
      <c r="A169">
        <v>351</v>
      </c>
      <c r="B169" t="s">
        <v>204</v>
      </c>
      <c r="C169">
        <v>286</v>
      </c>
      <c r="D169">
        <v>358</v>
      </c>
      <c r="E169">
        <v>501</v>
      </c>
      <c r="F169">
        <v>572</v>
      </c>
      <c r="G169">
        <v>645</v>
      </c>
      <c r="H169">
        <v>645</v>
      </c>
      <c r="I169">
        <v>572</v>
      </c>
      <c r="J169">
        <v>501</v>
      </c>
      <c r="K169">
        <v>645</v>
      </c>
      <c r="L169">
        <v>645</v>
      </c>
      <c r="M169">
        <v>715</v>
      </c>
      <c r="N169">
        <v>1071</v>
      </c>
      <c r="O169">
        <v>247</v>
      </c>
      <c r="P169">
        <v>340</v>
      </c>
      <c r="Q169">
        <v>452</v>
      </c>
      <c r="R169">
        <v>185</v>
      </c>
      <c r="S169">
        <v>435</v>
      </c>
      <c r="T169">
        <v>203</v>
      </c>
      <c r="U169">
        <v>187</v>
      </c>
      <c r="V169">
        <v>253</v>
      </c>
      <c r="W169">
        <v>436</v>
      </c>
      <c r="X169">
        <v>351</v>
      </c>
      <c r="Y169">
        <v>1487</v>
      </c>
      <c r="Z169">
        <v>1867</v>
      </c>
    </row>
    <row r="170" spans="1:26" x14ac:dyDescent="0.25">
      <c r="A170">
        <v>358</v>
      </c>
      <c r="B170" t="s">
        <v>348</v>
      </c>
      <c r="C170">
        <v>21936</v>
      </c>
      <c r="D170">
        <v>24155</v>
      </c>
      <c r="E170">
        <v>25297</v>
      </c>
      <c r="F170">
        <v>26375</v>
      </c>
      <c r="G170">
        <v>25297</v>
      </c>
      <c r="H170">
        <v>28594</v>
      </c>
      <c r="I170">
        <v>29671</v>
      </c>
      <c r="J170">
        <v>29671</v>
      </c>
      <c r="K170">
        <v>32967</v>
      </c>
      <c r="L170">
        <v>29670</v>
      </c>
      <c r="M170">
        <v>29670</v>
      </c>
      <c r="N170">
        <v>26373</v>
      </c>
      <c r="O170">
        <v>6675</v>
      </c>
      <c r="P170">
        <v>9708</v>
      </c>
      <c r="Q170">
        <v>17972</v>
      </c>
      <c r="R170">
        <v>7392</v>
      </c>
      <c r="S170">
        <v>14455</v>
      </c>
      <c r="T170">
        <v>12917</v>
      </c>
      <c r="U170">
        <v>7585</v>
      </c>
      <c r="V170">
        <v>4748</v>
      </c>
      <c r="W170">
        <v>8007</v>
      </c>
      <c r="X170">
        <v>22408</v>
      </c>
      <c r="Y170">
        <v>19634</v>
      </c>
      <c r="Z170">
        <v>9770</v>
      </c>
    </row>
    <row r="171" spans="1:26" x14ac:dyDescent="0.25">
      <c r="A171">
        <v>359</v>
      </c>
      <c r="B171" t="s">
        <v>343</v>
      </c>
      <c r="C171">
        <v>20967</v>
      </c>
      <c r="D171">
        <v>24222</v>
      </c>
      <c r="E171">
        <v>27297</v>
      </c>
      <c r="F171">
        <v>27477</v>
      </c>
      <c r="G171">
        <v>27297</v>
      </c>
      <c r="H171">
        <v>30732</v>
      </c>
      <c r="I171">
        <v>30911</v>
      </c>
      <c r="J171">
        <v>30911</v>
      </c>
      <c r="K171">
        <v>34346</v>
      </c>
      <c r="L171">
        <v>30911</v>
      </c>
      <c r="M171">
        <v>30911</v>
      </c>
      <c r="N171">
        <v>27475</v>
      </c>
      <c r="O171">
        <v>22300</v>
      </c>
      <c r="P171">
        <v>0</v>
      </c>
      <c r="Q171">
        <v>12950</v>
      </c>
      <c r="R171">
        <v>48787</v>
      </c>
      <c r="S171">
        <v>12152</v>
      </c>
      <c r="T171">
        <v>47365</v>
      </c>
      <c r="U171">
        <v>32492</v>
      </c>
      <c r="V171">
        <v>735</v>
      </c>
      <c r="W171">
        <v>5244</v>
      </c>
      <c r="X171">
        <v>23774</v>
      </c>
      <c r="Y171">
        <v>5630</v>
      </c>
      <c r="Z171">
        <v>9120</v>
      </c>
    </row>
    <row r="172" spans="1:26" x14ac:dyDescent="0.25">
      <c r="A172">
        <v>360</v>
      </c>
      <c r="B172" t="s">
        <v>344</v>
      </c>
      <c r="C172">
        <v>43871</v>
      </c>
      <c r="D172">
        <v>48309</v>
      </c>
      <c r="E172">
        <v>50593</v>
      </c>
      <c r="F172">
        <v>52748</v>
      </c>
      <c r="G172">
        <v>50593</v>
      </c>
      <c r="H172">
        <v>57187</v>
      </c>
      <c r="I172">
        <v>59342</v>
      </c>
      <c r="J172">
        <v>59342</v>
      </c>
      <c r="K172">
        <v>65935</v>
      </c>
      <c r="L172">
        <v>59342</v>
      </c>
      <c r="M172">
        <v>59342</v>
      </c>
      <c r="N172">
        <v>52748</v>
      </c>
      <c r="O172">
        <v>40652</v>
      </c>
      <c r="P172">
        <v>49162</v>
      </c>
      <c r="Q172">
        <v>33500</v>
      </c>
      <c r="R172">
        <v>15374</v>
      </c>
      <c r="S172">
        <v>8917</v>
      </c>
      <c r="T172">
        <v>63770</v>
      </c>
      <c r="U172">
        <v>29433</v>
      </c>
      <c r="V172">
        <v>8852</v>
      </c>
      <c r="W172">
        <v>24658</v>
      </c>
      <c r="X172">
        <v>102649</v>
      </c>
      <c r="Y172">
        <v>48213</v>
      </c>
      <c r="Z172">
        <v>54461</v>
      </c>
    </row>
    <row r="173" spans="1:26" x14ac:dyDescent="0.25">
      <c r="A173">
        <v>361</v>
      </c>
      <c r="B173" t="s">
        <v>347</v>
      </c>
      <c r="C173">
        <v>7791</v>
      </c>
      <c r="D173">
        <v>8530</v>
      </c>
      <c r="E173">
        <v>8851</v>
      </c>
      <c r="F173">
        <v>9270</v>
      </c>
      <c r="G173">
        <v>8851</v>
      </c>
      <c r="H173">
        <v>10010</v>
      </c>
      <c r="I173">
        <v>10429</v>
      </c>
      <c r="J173">
        <v>10429</v>
      </c>
      <c r="K173">
        <v>11588</v>
      </c>
      <c r="L173">
        <v>10429</v>
      </c>
      <c r="M173">
        <v>10429</v>
      </c>
      <c r="N173">
        <v>9270</v>
      </c>
      <c r="O173">
        <v>19483</v>
      </c>
      <c r="P173">
        <v>0</v>
      </c>
      <c r="Q173">
        <v>9077</v>
      </c>
      <c r="R173">
        <v>2100</v>
      </c>
      <c r="S173">
        <v>6582</v>
      </c>
      <c r="T173">
        <v>4367</v>
      </c>
      <c r="U173">
        <v>420</v>
      </c>
      <c r="V173">
        <v>1895</v>
      </c>
      <c r="W173">
        <v>11894</v>
      </c>
      <c r="X173">
        <v>0</v>
      </c>
      <c r="Y173">
        <v>8449</v>
      </c>
      <c r="Z173">
        <v>9076</v>
      </c>
    </row>
    <row r="174" spans="1:26" x14ac:dyDescent="0.25">
      <c r="A174">
        <v>362</v>
      </c>
      <c r="B174" t="s">
        <v>346</v>
      </c>
      <c r="C174">
        <v>17497</v>
      </c>
      <c r="D174">
        <v>18977</v>
      </c>
      <c r="E174">
        <v>19378</v>
      </c>
      <c r="F174">
        <v>20456</v>
      </c>
      <c r="G174">
        <v>19378</v>
      </c>
      <c r="H174">
        <v>21936</v>
      </c>
      <c r="I174">
        <v>23013</v>
      </c>
      <c r="J174">
        <v>23013</v>
      </c>
      <c r="K174">
        <v>25569</v>
      </c>
      <c r="L174">
        <v>23013</v>
      </c>
      <c r="M174">
        <v>23013</v>
      </c>
      <c r="N174">
        <v>20456</v>
      </c>
      <c r="O174">
        <v>23293</v>
      </c>
      <c r="P174">
        <v>11522</v>
      </c>
      <c r="Q174">
        <v>62268</v>
      </c>
      <c r="R174">
        <v>10026</v>
      </c>
      <c r="S174">
        <v>4731</v>
      </c>
      <c r="T174">
        <v>18339</v>
      </c>
      <c r="U174">
        <v>4901</v>
      </c>
      <c r="V174">
        <v>33307</v>
      </c>
      <c r="W174">
        <v>6130</v>
      </c>
      <c r="X174">
        <v>17582</v>
      </c>
      <c r="Y174">
        <v>12259</v>
      </c>
      <c r="Z174">
        <v>5661</v>
      </c>
    </row>
    <row r="175" spans="1:26" x14ac:dyDescent="0.25">
      <c r="A175">
        <v>363</v>
      </c>
      <c r="B175" t="s">
        <v>345</v>
      </c>
      <c r="C175">
        <v>23711</v>
      </c>
      <c r="D175">
        <v>26227</v>
      </c>
      <c r="E175">
        <v>27664</v>
      </c>
      <c r="F175">
        <v>28742</v>
      </c>
      <c r="G175">
        <v>27664</v>
      </c>
      <c r="H175">
        <v>31257</v>
      </c>
      <c r="I175">
        <v>32334</v>
      </c>
      <c r="J175">
        <v>32334</v>
      </c>
      <c r="K175">
        <v>35926</v>
      </c>
      <c r="L175">
        <v>32334</v>
      </c>
      <c r="M175">
        <v>32334</v>
      </c>
      <c r="N175">
        <v>28742</v>
      </c>
      <c r="O175">
        <v>43504</v>
      </c>
      <c r="P175">
        <v>30930</v>
      </c>
      <c r="Q175">
        <v>47932</v>
      </c>
      <c r="R175">
        <v>26619</v>
      </c>
      <c r="S175">
        <v>9695</v>
      </c>
      <c r="T175">
        <v>16363</v>
      </c>
      <c r="U175">
        <v>11181</v>
      </c>
      <c r="V175">
        <v>21625</v>
      </c>
      <c r="W175">
        <v>17897</v>
      </c>
      <c r="X175">
        <v>19005</v>
      </c>
      <c r="Y175">
        <v>11131</v>
      </c>
      <c r="Z175">
        <v>10859</v>
      </c>
    </row>
    <row r="176" spans="1:26" x14ac:dyDescent="0.25">
      <c r="A176">
        <v>364</v>
      </c>
      <c r="B176" t="s">
        <v>299</v>
      </c>
      <c r="C176">
        <v>72207</v>
      </c>
      <c r="D176">
        <v>22313</v>
      </c>
      <c r="E176">
        <v>59735</v>
      </c>
      <c r="F176">
        <v>56066</v>
      </c>
      <c r="G176">
        <v>65025</v>
      </c>
      <c r="H176">
        <v>56557</v>
      </c>
      <c r="I176">
        <v>69732</v>
      </c>
      <c r="J176">
        <v>48840</v>
      </c>
      <c r="K176">
        <v>78517</v>
      </c>
      <c r="L176">
        <v>76396</v>
      </c>
      <c r="M176">
        <v>59835</v>
      </c>
      <c r="N176">
        <v>53476</v>
      </c>
      <c r="O176">
        <v>71625</v>
      </c>
      <c r="P176">
        <v>44050</v>
      </c>
      <c r="Q176">
        <v>66143</v>
      </c>
      <c r="R176">
        <v>18917</v>
      </c>
      <c r="S176">
        <v>38972</v>
      </c>
      <c r="T176">
        <v>46644</v>
      </c>
      <c r="U176">
        <v>55417</v>
      </c>
      <c r="V176">
        <v>152657</v>
      </c>
      <c r="W176">
        <v>30837</v>
      </c>
      <c r="X176">
        <v>18469</v>
      </c>
      <c r="Y176">
        <v>18717</v>
      </c>
      <c r="Z176">
        <v>22090</v>
      </c>
    </row>
    <row r="177" spans="1:26" x14ac:dyDescent="0.25">
      <c r="A177">
        <v>365</v>
      </c>
      <c r="B177" t="s">
        <v>294</v>
      </c>
      <c r="C177">
        <v>47847</v>
      </c>
      <c r="D177">
        <v>-4484</v>
      </c>
      <c r="E177">
        <v>6801</v>
      </c>
      <c r="F177">
        <v>5654</v>
      </c>
      <c r="G177">
        <v>3871</v>
      </c>
      <c r="H177">
        <v>-8</v>
      </c>
      <c r="I177">
        <v>3154</v>
      </c>
      <c r="J177">
        <v>-358</v>
      </c>
      <c r="K177">
        <v>2504</v>
      </c>
      <c r="L177">
        <v>2915</v>
      </c>
      <c r="M177">
        <v>1983</v>
      </c>
      <c r="N177">
        <v>-1780</v>
      </c>
      <c r="O177">
        <v>55672</v>
      </c>
      <c r="P177">
        <v>12701</v>
      </c>
      <c r="Q177">
        <v>-5701</v>
      </c>
      <c r="R177">
        <v>25576</v>
      </c>
      <c r="S177">
        <v>-8656</v>
      </c>
      <c r="T177">
        <v>1813</v>
      </c>
      <c r="U177">
        <v>2180</v>
      </c>
      <c r="V177">
        <v>-15615</v>
      </c>
      <c r="W177">
        <v>-3501</v>
      </c>
      <c r="X177">
        <v>6546</v>
      </c>
      <c r="Y177">
        <v>-16522</v>
      </c>
      <c r="Z177">
        <v>-10289</v>
      </c>
    </row>
    <row r="178" spans="1:26" x14ac:dyDescent="0.25">
      <c r="A178">
        <v>366</v>
      </c>
      <c r="B178" t="s">
        <v>295</v>
      </c>
      <c r="C178">
        <v>52741</v>
      </c>
      <c r="D178">
        <v>46484</v>
      </c>
      <c r="E178">
        <v>28630</v>
      </c>
      <c r="F178">
        <v>50545</v>
      </c>
      <c r="G178">
        <v>50112</v>
      </c>
      <c r="H178">
        <v>202394</v>
      </c>
      <c r="I178">
        <v>58378</v>
      </c>
      <c r="J178">
        <v>51546</v>
      </c>
      <c r="K178">
        <v>49287</v>
      </c>
      <c r="L178">
        <v>72294</v>
      </c>
      <c r="M178">
        <v>70826</v>
      </c>
      <c r="N178">
        <v>156887</v>
      </c>
      <c r="O178">
        <v>119941</v>
      </c>
      <c r="P178">
        <v>21308</v>
      </c>
      <c r="Q178">
        <v>34348</v>
      </c>
      <c r="R178">
        <v>71485</v>
      </c>
      <c r="S178">
        <v>-6729</v>
      </c>
      <c r="T178">
        <v>90117</v>
      </c>
      <c r="U178">
        <v>67077</v>
      </c>
      <c r="V178">
        <v>63398</v>
      </c>
      <c r="W178">
        <v>35931</v>
      </c>
      <c r="X178">
        <v>49737</v>
      </c>
      <c r="Y178">
        <v>20459</v>
      </c>
      <c r="Z178">
        <v>101788</v>
      </c>
    </row>
    <row r="179" spans="1:26" x14ac:dyDescent="0.25">
      <c r="A179">
        <v>367</v>
      </c>
      <c r="B179" t="s">
        <v>298</v>
      </c>
      <c r="C179">
        <v>8473</v>
      </c>
      <c r="D179">
        <v>-3080</v>
      </c>
      <c r="E179">
        <v>-5020</v>
      </c>
      <c r="F179">
        <v>11941</v>
      </c>
      <c r="G179">
        <v>2053</v>
      </c>
      <c r="H179">
        <v>1909</v>
      </c>
      <c r="I179">
        <v>12557</v>
      </c>
      <c r="J179">
        <v>4528</v>
      </c>
      <c r="K179">
        <v>5133</v>
      </c>
      <c r="L179">
        <v>14348</v>
      </c>
      <c r="M179">
        <v>11174</v>
      </c>
      <c r="N179">
        <v>8561</v>
      </c>
      <c r="O179">
        <v>19975</v>
      </c>
      <c r="P179">
        <v>-2894</v>
      </c>
      <c r="Q179">
        <v>-177</v>
      </c>
      <c r="R179">
        <v>13274</v>
      </c>
      <c r="S179">
        <v>946</v>
      </c>
      <c r="T179">
        <v>-6719</v>
      </c>
      <c r="U179">
        <v>2028</v>
      </c>
      <c r="V179">
        <v>-8366</v>
      </c>
      <c r="W179">
        <v>-3744</v>
      </c>
      <c r="X179">
        <v>-961</v>
      </c>
      <c r="Y179">
        <v>-5847</v>
      </c>
      <c r="Z179">
        <v>-3875</v>
      </c>
    </row>
    <row r="180" spans="1:26" x14ac:dyDescent="0.25">
      <c r="A180">
        <v>368</v>
      </c>
      <c r="B180" t="s">
        <v>297</v>
      </c>
      <c r="C180">
        <v>37067</v>
      </c>
      <c r="D180">
        <v>4254</v>
      </c>
      <c r="E180">
        <v>14284</v>
      </c>
      <c r="F180">
        <v>51541</v>
      </c>
      <c r="G180">
        <v>16118</v>
      </c>
      <c r="H180">
        <v>21422</v>
      </c>
      <c r="I180">
        <v>16417</v>
      </c>
      <c r="J180">
        <v>14723</v>
      </c>
      <c r="K180">
        <v>17128</v>
      </c>
      <c r="L180">
        <v>22799</v>
      </c>
      <c r="M180">
        <v>26995</v>
      </c>
      <c r="N180">
        <v>17120</v>
      </c>
      <c r="O180">
        <v>60953</v>
      </c>
      <c r="P180">
        <v>22972</v>
      </c>
      <c r="Q180">
        <v>56962</v>
      </c>
      <c r="R180">
        <v>19451</v>
      </c>
      <c r="S180">
        <v>897</v>
      </c>
      <c r="T180">
        <v>6914</v>
      </c>
      <c r="U180">
        <v>17351</v>
      </c>
      <c r="V180">
        <v>24252</v>
      </c>
      <c r="W180">
        <v>-7929</v>
      </c>
      <c r="X180">
        <v>10495</v>
      </c>
      <c r="Y180">
        <v>-862</v>
      </c>
      <c r="Z180">
        <v>-4243</v>
      </c>
    </row>
    <row r="181" spans="1:26" x14ac:dyDescent="0.25">
      <c r="A181">
        <v>369</v>
      </c>
      <c r="B181" t="s">
        <v>296</v>
      </c>
      <c r="C181">
        <v>16959</v>
      </c>
      <c r="D181">
        <v>14793</v>
      </c>
      <c r="E181">
        <v>14430</v>
      </c>
      <c r="F181">
        <v>15446</v>
      </c>
      <c r="G181">
        <v>15831</v>
      </c>
      <c r="H181">
        <v>11988</v>
      </c>
      <c r="I181">
        <v>20590</v>
      </c>
      <c r="J181">
        <v>14492</v>
      </c>
      <c r="K181">
        <v>16622</v>
      </c>
      <c r="L181">
        <v>23777</v>
      </c>
      <c r="M181">
        <v>18967</v>
      </c>
      <c r="N181">
        <v>14541</v>
      </c>
      <c r="O181">
        <v>46115</v>
      </c>
      <c r="P181">
        <v>30332</v>
      </c>
      <c r="Q181">
        <v>46244</v>
      </c>
      <c r="R181">
        <v>38928</v>
      </c>
      <c r="S181">
        <v>34249</v>
      </c>
      <c r="T181">
        <v>23313</v>
      </c>
      <c r="U181">
        <v>32847</v>
      </c>
      <c r="V181">
        <v>22282</v>
      </c>
      <c r="W181">
        <v>18778</v>
      </c>
      <c r="X181">
        <v>12127</v>
      </c>
      <c r="Y181">
        <v>15153</v>
      </c>
      <c r="Z181">
        <v>3406</v>
      </c>
    </row>
    <row r="182" spans="1:26" x14ac:dyDescent="0.25">
      <c r="A182">
        <v>370</v>
      </c>
      <c r="B182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222084</v>
      </c>
      <c r="P182">
        <v>241955</v>
      </c>
      <c r="Q182">
        <v>300178</v>
      </c>
      <c r="R182">
        <v>224576</v>
      </c>
      <c r="S182">
        <v>277716</v>
      </c>
      <c r="T182">
        <v>236146</v>
      </c>
      <c r="U182">
        <v>262139</v>
      </c>
      <c r="V182">
        <v>255513</v>
      </c>
      <c r="W182">
        <v>263714</v>
      </c>
      <c r="X182">
        <v>352611</v>
      </c>
      <c r="Y182">
        <v>330030</v>
      </c>
      <c r="Z182">
        <v>301735</v>
      </c>
    </row>
    <row r="183" spans="1:26" x14ac:dyDescent="0.25">
      <c r="A183">
        <v>371</v>
      </c>
      <c r="B183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101307</v>
      </c>
      <c r="P183">
        <v>160563</v>
      </c>
      <c r="Q183">
        <v>63300</v>
      </c>
      <c r="R183">
        <v>36764</v>
      </c>
      <c r="S183">
        <v>64487</v>
      </c>
      <c r="T183">
        <v>118364</v>
      </c>
      <c r="U183">
        <v>99884</v>
      </c>
      <c r="V183">
        <v>71734</v>
      </c>
      <c r="W183">
        <v>35331</v>
      </c>
      <c r="X183">
        <v>39067</v>
      </c>
      <c r="Y183">
        <v>69785</v>
      </c>
      <c r="Z183">
        <v>30100</v>
      </c>
    </row>
    <row r="184" spans="1:26" x14ac:dyDescent="0.25">
      <c r="A184">
        <v>372</v>
      </c>
      <c r="B184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396445</v>
      </c>
      <c r="P184">
        <v>397455</v>
      </c>
      <c r="Q184">
        <v>356236</v>
      </c>
      <c r="R184">
        <v>299213</v>
      </c>
      <c r="S184">
        <v>308362</v>
      </c>
      <c r="T184">
        <v>362304</v>
      </c>
      <c r="U184">
        <v>307353</v>
      </c>
      <c r="V184">
        <v>299599</v>
      </c>
      <c r="W184">
        <v>429267</v>
      </c>
      <c r="X184">
        <v>408594</v>
      </c>
      <c r="Y184">
        <v>313845</v>
      </c>
      <c r="Z184">
        <v>369552</v>
      </c>
    </row>
    <row r="185" spans="1:26" x14ac:dyDescent="0.25">
      <c r="A185">
        <v>373</v>
      </c>
      <c r="B185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51073</v>
      </c>
      <c r="P185">
        <v>43800</v>
      </c>
      <c r="Q185">
        <v>71298</v>
      </c>
      <c r="R185">
        <v>50136</v>
      </c>
      <c r="S185">
        <v>75405</v>
      </c>
      <c r="T185">
        <v>64530</v>
      </c>
      <c r="U185">
        <v>61135</v>
      </c>
      <c r="V185">
        <v>58228</v>
      </c>
      <c r="W185">
        <v>66911</v>
      </c>
      <c r="X185">
        <v>69508</v>
      </c>
      <c r="Y185">
        <v>51571</v>
      </c>
      <c r="Z185">
        <v>90290</v>
      </c>
    </row>
    <row r="186" spans="1:26" x14ac:dyDescent="0.25">
      <c r="A186">
        <v>374</v>
      </c>
      <c r="B186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112582</v>
      </c>
      <c r="P186">
        <v>140874</v>
      </c>
      <c r="Q186">
        <v>171664</v>
      </c>
      <c r="R186">
        <v>199830</v>
      </c>
      <c r="S186">
        <v>166747</v>
      </c>
      <c r="T186">
        <v>195935</v>
      </c>
      <c r="U186">
        <v>153231</v>
      </c>
      <c r="V186">
        <v>180103</v>
      </c>
      <c r="W186">
        <v>135883</v>
      </c>
      <c r="X186">
        <v>149962</v>
      </c>
      <c r="Y186">
        <v>153565</v>
      </c>
      <c r="Z186">
        <v>124056</v>
      </c>
    </row>
    <row r="187" spans="1:26" x14ac:dyDescent="0.25">
      <c r="A187">
        <v>375</v>
      </c>
      <c r="B187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331319</v>
      </c>
      <c r="P187">
        <v>76438</v>
      </c>
      <c r="Q187">
        <v>257858</v>
      </c>
      <c r="R187">
        <v>34626</v>
      </c>
      <c r="S187">
        <v>229117</v>
      </c>
      <c r="T187">
        <v>289985</v>
      </c>
      <c r="U187">
        <v>197706</v>
      </c>
      <c r="V187">
        <v>321704</v>
      </c>
      <c r="W187">
        <v>196702</v>
      </c>
      <c r="X187">
        <v>217847</v>
      </c>
      <c r="Y187">
        <v>173442</v>
      </c>
      <c r="Z187">
        <v>194953</v>
      </c>
    </row>
    <row r="188" spans="1:26" x14ac:dyDescent="0.25">
      <c r="A188">
        <v>382</v>
      </c>
      <c r="B188" t="s">
        <v>213</v>
      </c>
      <c r="C188">
        <v>90076</v>
      </c>
      <c r="D188">
        <v>73066</v>
      </c>
      <c r="E188">
        <v>79411</v>
      </c>
      <c r="F188">
        <v>73963</v>
      </c>
      <c r="G188">
        <v>69385</v>
      </c>
      <c r="H188">
        <v>73227</v>
      </c>
      <c r="I188">
        <v>81649</v>
      </c>
      <c r="J188">
        <v>76031</v>
      </c>
      <c r="K188">
        <v>86852</v>
      </c>
      <c r="L188">
        <v>91978</v>
      </c>
      <c r="M188">
        <v>77624</v>
      </c>
      <c r="N188">
        <v>81755</v>
      </c>
      <c r="O188">
        <v>87434</v>
      </c>
      <c r="P188">
        <v>73188</v>
      </c>
      <c r="Q188">
        <v>79305</v>
      </c>
      <c r="R188">
        <v>68628</v>
      </c>
      <c r="S188">
        <v>64864</v>
      </c>
      <c r="T188">
        <v>70521</v>
      </c>
      <c r="U188">
        <v>75798</v>
      </c>
      <c r="V188">
        <v>119550</v>
      </c>
      <c r="W188">
        <v>79292</v>
      </c>
      <c r="X188">
        <v>72744</v>
      </c>
      <c r="Y188">
        <v>76874</v>
      </c>
      <c r="Z188">
        <v>70099</v>
      </c>
    </row>
    <row r="189" spans="1:26" x14ac:dyDescent="0.25">
      <c r="A189">
        <v>383</v>
      </c>
      <c r="B189" t="s">
        <v>208</v>
      </c>
      <c r="C189">
        <v>61512</v>
      </c>
      <c r="D189">
        <v>17225</v>
      </c>
      <c r="E189">
        <v>19864</v>
      </c>
      <c r="F189">
        <v>24893</v>
      </c>
      <c r="G189">
        <v>19265</v>
      </c>
      <c r="H189">
        <v>19279</v>
      </c>
      <c r="I189">
        <v>22295</v>
      </c>
      <c r="J189">
        <v>21161</v>
      </c>
      <c r="K189">
        <v>21121</v>
      </c>
      <c r="L189">
        <v>22718</v>
      </c>
      <c r="M189">
        <v>21668</v>
      </c>
      <c r="N189">
        <v>21554</v>
      </c>
      <c r="O189">
        <v>62172</v>
      </c>
      <c r="P189">
        <v>27537</v>
      </c>
      <c r="Q189">
        <v>20496</v>
      </c>
      <c r="R189">
        <v>20211</v>
      </c>
      <c r="S189">
        <v>14837</v>
      </c>
      <c r="T189">
        <v>18462</v>
      </c>
      <c r="U189">
        <v>18142</v>
      </c>
      <c r="V189">
        <v>19917</v>
      </c>
      <c r="W189">
        <v>20114</v>
      </c>
      <c r="X189">
        <v>18030</v>
      </c>
      <c r="Y189">
        <v>20026</v>
      </c>
      <c r="Z189">
        <v>19463</v>
      </c>
    </row>
    <row r="190" spans="1:26" x14ac:dyDescent="0.25">
      <c r="A190">
        <v>384</v>
      </c>
      <c r="B190" t="s">
        <v>209</v>
      </c>
      <c r="C190">
        <v>140975</v>
      </c>
      <c r="D190">
        <v>111990</v>
      </c>
      <c r="E190">
        <v>115540</v>
      </c>
      <c r="F190">
        <v>133028</v>
      </c>
      <c r="G190">
        <v>131552</v>
      </c>
      <c r="H190">
        <v>175511</v>
      </c>
      <c r="I190">
        <v>137037</v>
      </c>
      <c r="J190">
        <v>140739</v>
      </c>
      <c r="K190">
        <v>140080</v>
      </c>
      <c r="L190">
        <v>162027</v>
      </c>
      <c r="M190">
        <v>149273</v>
      </c>
      <c r="N190">
        <v>232061</v>
      </c>
      <c r="O190">
        <v>159514</v>
      </c>
      <c r="P190">
        <v>108666</v>
      </c>
      <c r="Q190">
        <v>120858</v>
      </c>
      <c r="R190">
        <v>123877</v>
      </c>
      <c r="S190">
        <v>105357</v>
      </c>
      <c r="T190">
        <v>161287</v>
      </c>
      <c r="U190">
        <v>148913</v>
      </c>
      <c r="V190">
        <v>161428</v>
      </c>
      <c r="W190">
        <v>134093</v>
      </c>
      <c r="X190">
        <v>139402</v>
      </c>
      <c r="Y190">
        <v>150926</v>
      </c>
      <c r="Z190">
        <v>234732</v>
      </c>
    </row>
    <row r="191" spans="1:26" x14ac:dyDescent="0.25">
      <c r="A191">
        <v>385</v>
      </c>
      <c r="B191" t="s">
        <v>212</v>
      </c>
      <c r="C191">
        <v>24388</v>
      </c>
      <c r="D191">
        <v>17599</v>
      </c>
      <c r="E191">
        <v>17726</v>
      </c>
      <c r="F191">
        <v>28956</v>
      </c>
      <c r="G191">
        <v>22952</v>
      </c>
      <c r="H191">
        <v>22250</v>
      </c>
      <c r="I191">
        <v>30209</v>
      </c>
      <c r="J191">
        <v>24183</v>
      </c>
      <c r="K191">
        <v>24355</v>
      </c>
      <c r="L191">
        <v>32746</v>
      </c>
      <c r="M191">
        <v>27754</v>
      </c>
      <c r="N191">
        <v>31484</v>
      </c>
      <c r="O191">
        <v>27096</v>
      </c>
      <c r="P191">
        <v>21762</v>
      </c>
      <c r="Q191">
        <v>20122</v>
      </c>
      <c r="R191">
        <v>32828</v>
      </c>
      <c r="S191">
        <v>22209</v>
      </c>
      <c r="T191">
        <v>22579</v>
      </c>
      <c r="U191">
        <v>28557</v>
      </c>
      <c r="V191">
        <v>22787</v>
      </c>
      <c r="W191">
        <v>22036</v>
      </c>
      <c r="X191">
        <v>27804</v>
      </c>
      <c r="Y191">
        <v>23666</v>
      </c>
      <c r="Z191">
        <v>26218</v>
      </c>
    </row>
    <row r="192" spans="1:26" x14ac:dyDescent="0.25">
      <c r="A192">
        <v>386</v>
      </c>
      <c r="B192" t="s">
        <v>211</v>
      </c>
      <c r="C192">
        <v>68145</v>
      </c>
      <c r="D192">
        <v>52138</v>
      </c>
      <c r="E192">
        <v>59296</v>
      </c>
      <c r="F192">
        <v>90684</v>
      </c>
      <c r="G192">
        <v>60392</v>
      </c>
      <c r="H192">
        <v>61337</v>
      </c>
      <c r="I192">
        <v>63121</v>
      </c>
      <c r="J192">
        <v>62500</v>
      </c>
      <c r="K192">
        <v>63180</v>
      </c>
      <c r="L192">
        <v>66975</v>
      </c>
      <c r="M192">
        <v>66363</v>
      </c>
      <c r="N192">
        <v>67156</v>
      </c>
      <c r="O192">
        <v>71430</v>
      </c>
      <c r="P192">
        <v>59337</v>
      </c>
      <c r="Q192">
        <v>65443</v>
      </c>
      <c r="R192">
        <v>86926</v>
      </c>
      <c r="S192">
        <v>56153</v>
      </c>
      <c r="T192">
        <v>61840</v>
      </c>
      <c r="U192">
        <v>64623</v>
      </c>
      <c r="V192">
        <v>63261</v>
      </c>
      <c r="W192">
        <v>62505</v>
      </c>
      <c r="X192">
        <v>66317</v>
      </c>
      <c r="Y192">
        <v>65345</v>
      </c>
      <c r="Z192">
        <v>64713</v>
      </c>
    </row>
    <row r="193" spans="1:26" x14ac:dyDescent="0.25">
      <c r="A193">
        <v>387</v>
      </c>
      <c r="B193" t="s">
        <v>210</v>
      </c>
      <c r="C193">
        <v>56907</v>
      </c>
      <c r="D193">
        <v>54492</v>
      </c>
      <c r="E193">
        <v>54959</v>
      </c>
      <c r="F193">
        <v>55457</v>
      </c>
      <c r="G193">
        <v>56015</v>
      </c>
      <c r="H193">
        <v>54443</v>
      </c>
      <c r="I193">
        <v>56617</v>
      </c>
      <c r="J193">
        <v>57090</v>
      </c>
      <c r="K193">
        <v>57674</v>
      </c>
      <c r="L193">
        <v>58291</v>
      </c>
      <c r="M193">
        <v>58738</v>
      </c>
      <c r="N193">
        <v>59244</v>
      </c>
      <c r="O193">
        <v>66828</v>
      </c>
      <c r="P193">
        <v>64563</v>
      </c>
      <c r="Q193">
        <v>68068</v>
      </c>
      <c r="R193">
        <v>65491</v>
      </c>
      <c r="S193">
        <v>66618</v>
      </c>
      <c r="T193">
        <v>65444</v>
      </c>
      <c r="U193">
        <v>65852</v>
      </c>
      <c r="V193">
        <v>66737</v>
      </c>
      <c r="W193">
        <v>65716</v>
      </c>
      <c r="X193">
        <v>66562</v>
      </c>
      <c r="Y193">
        <v>67323</v>
      </c>
      <c r="Z193">
        <v>65310</v>
      </c>
    </row>
    <row r="194" spans="1:26" x14ac:dyDescent="0.25">
      <c r="A194">
        <v>388</v>
      </c>
      <c r="B194" t="s">
        <v>219</v>
      </c>
      <c r="C194">
        <v>32509</v>
      </c>
      <c r="D194">
        <v>26470</v>
      </c>
      <c r="E194">
        <v>36185</v>
      </c>
      <c r="F194">
        <v>37608</v>
      </c>
      <c r="G194">
        <v>36144</v>
      </c>
      <c r="H194">
        <v>40997</v>
      </c>
      <c r="I194">
        <v>35157</v>
      </c>
      <c r="J194">
        <v>35539</v>
      </c>
      <c r="K194">
        <v>44802</v>
      </c>
      <c r="L194">
        <v>37920</v>
      </c>
      <c r="M194">
        <v>35124</v>
      </c>
      <c r="N194">
        <v>32619</v>
      </c>
      <c r="O194">
        <v>29347</v>
      </c>
      <c r="P194">
        <v>30374</v>
      </c>
      <c r="Q194">
        <v>33310</v>
      </c>
      <c r="R194">
        <v>28852</v>
      </c>
      <c r="S194">
        <v>30676</v>
      </c>
      <c r="T194">
        <v>37246</v>
      </c>
      <c r="U194">
        <v>30748</v>
      </c>
      <c r="V194">
        <v>33289</v>
      </c>
      <c r="W194">
        <v>37691</v>
      </c>
      <c r="X194">
        <v>28962</v>
      </c>
      <c r="Y194">
        <v>21085</v>
      </c>
      <c r="Z194">
        <v>26872</v>
      </c>
    </row>
    <row r="195" spans="1:26" x14ac:dyDescent="0.25">
      <c r="A195">
        <v>389</v>
      </c>
      <c r="B195" t="s">
        <v>214</v>
      </c>
      <c r="C195">
        <v>2239</v>
      </c>
      <c r="D195">
        <v>2328</v>
      </c>
      <c r="E195">
        <v>7968</v>
      </c>
      <c r="F195">
        <v>3287</v>
      </c>
      <c r="G195">
        <v>2402</v>
      </c>
      <c r="H195">
        <v>2383</v>
      </c>
      <c r="I195">
        <v>2392</v>
      </c>
      <c r="J195">
        <v>2313</v>
      </c>
      <c r="K195">
        <v>3291</v>
      </c>
      <c r="L195">
        <v>3109</v>
      </c>
      <c r="M195">
        <v>2251</v>
      </c>
      <c r="N195">
        <v>1902</v>
      </c>
      <c r="O195">
        <v>1685</v>
      </c>
      <c r="P195">
        <v>667</v>
      </c>
      <c r="Q195">
        <v>4742</v>
      </c>
      <c r="R195">
        <v>-375</v>
      </c>
      <c r="S195">
        <v>1573</v>
      </c>
      <c r="T195">
        <v>1573</v>
      </c>
      <c r="U195">
        <v>1229</v>
      </c>
      <c r="V195">
        <v>1134</v>
      </c>
      <c r="W195">
        <v>1259</v>
      </c>
      <c r="X195">
        <v>1172</v>
      </c>
      <c r="Y195">
        <v>1172</v>
      </c>
      <c r="Z195">
        <v>1302</v>
      </c>
    </row>
    <row r="196" spans="1:26" x14ac:dyDescent="0.25">
      <c r="A196">
        <v>390</v>
      </c>
      <c r="B196" t="s">
        <v>215</v>
      </c>
      <c r="C196">
        <v>27015</v>
      </c>
      <c r="D196">
        <v>51571</v>
      </c>
      <c r="E196">
        <v>26688</v>
      </c>
      <c r="F196">
        <v>29300</v>
      </c>
      <c r="G196">
        <v>33951</v>
      </c>
      <c r="H196">
        <v>30433</v>
      </c>
      <c r="I196">
        <v>28806</v>
      </c>
      <c r="J196">
        <v>26133</v>
      </c>
      <c r="K196">
        <v>27314</v>
      </c>
      <c r="L196">
        <v>26528</v>
      </c>
      <c r="M196">
        <v>30147</v>
      </c>
      <c r="N196">
        <v>38682</v>
      </c>
      <c r="O196">
        <v>58208</v>
      </c>
      <c r="P196">
        <v>26401</v>
      </c>
      <c r="Q196">
        <v>28055</v>
      </c>
      <c r="R196">
        <v>53548</v>
      </c>
      <c r="S196">
        <v>22453</v>
      </c>
      <c r="T196">
        <v>29453</v>
      </c>
      <c r="U196">
        <v>21979</v>
      </c>
      <c r="V196">
        <v>23581</v>
      </c>
      <c r="W196">
        <v>23311</v>
      </c>
      <c r="X196">
        <v>18483</v>
      </c>
      <c r="Y196">
        <v>20409</v>
      </c>
      <c r="Z196">
        <v>33391</v>
      </c>
    </row>
    <row r="197" spans="1:26" x14ac:dyDescent="0.25">
      <c r="A197">
        <v>391</v>
      </c>
      <c r="B197" t="s">
        <v>218</v>
      </c>
      <c r="C197">
        <v>6485</v>
      </c>
      <c r="D197">
        <v>7999</v>
      </c>
      <c r="E197">
        <v>5917</v>
      </c>
      <c r="F197">
        <v>6539</v>
      </c>
      <c r="G197">
        <v>7222</v>
      </c>
      <c r="H197">
        <v>6961</v>
      </c>
      <c r="I197">
        <v>6760</v>
      </c>
      <c r="J197">
        <v>7223</v>
      </c>
      <c r="K197">
        <v>7167</v>
      </c>
      <c r="L197">
        <v>6665</v>
      </c>
      <c r="M197">
        <v>7602</v>
      </c>
      <c r="N197">
        <v>6819</v>
      </c>
      <c r="O197">
        <v>6784</v>
      </c>
      <c r="P197">
        <v>5931</v>
      </c>
      <c r="Q197">
        <v>5701</v>
      </c>
      <c r="R197">
        <v>7154</v>
      </c>
      <c r="S197">
        <v>5971</v>
      </c>
      <c r="T197">
        <v>5345</v>
      </c>
      <c r="U197">
        <v>4923</v>
      </c>
      <c r="V197">
        <v>6140</v>
      </c>
      <c r="W197">
        <v>5632</v>
      </c>
      <c r="X197">
        <v>5163</v>
      </c>
      <c r="Y197">
        <v>5413</v>
      </c>
      <c r="Z197">
        <v>5399</v>
      </c>
    </row>
    <row r="198" spans="1:26" x14ac:dyDescent="0.25">
      <c r="A198">
        <v>392</v>
      </c>
      <c r="B198" t="s">
        <v>217</v>
      </c>
      <c r="C198">
        <v>13473</v>
      </c>
      <c r="D198">
        <v>8543</v>
      </c>
      <c r="E198">
        <v>10724</v>
      </c>
      <c r="F198">
        <v>9400</v>
      </c>
      <c r="G198">
        <v>9460</v>
      </c>
      <c r="H198">
        <v>15869</v>
      </c>
      <c r="I198">
        <v>9740</v>
      </c>
      <c r="J198">
        <v>12339</v>
      </c>
      <c r="K198">
        <v>9607</v>
      </c>
      <c r="L198">
        <v>9359</v>
      </c>
      <c r="M198">
        <v>10658</v>
      </c>
      <c r="N198">
        <v>10071</v>
      </c>
      <c r="O198">
        <v>11526</v>
      </c>
      <c r="P198">
        <v>7793</v>
      </c>
      <c r="Q198">
        <v>10156</v>
      </c>
      <c r="R198">
        <v>6462</v>
      </c>
      <c r="S198">
        <v>6550</v>
      </c>
      <c r="T198">
        <v>7759</v>
      </c>
      <c r="U198">
        <v>6818</v>
      </c>
      <c r="V198">
        <v>9381</v>
      </c>
      <c r="W198">
        <v>7030</v>
      </c>
      <c r="X198">
        <v>6242</v>
      </c>
      <c r="Y198">
        <v>8742</v>
      </c>
      <c r="Z198">
        <v>8065</v>
      </c>
    </row>
    <row r="199" spans="1:26" x14ac:dyDescent="0.25">
      <c r="A199">
        <v>393</v>
      </c>
      <c r="B199" t="s">
        <v>216</v>
      </c>
      <c r="C199">
        <v>7398</v>
      </c>
      <c r="D199">
        <v>12179</v>
      </c>
      <c r="E199">
        <v>6834</v>
      </c>
      <c r="F199">
        <v>8075</v>
      </c>
      <c r="G199">
        <v>7978</v>
      </c>
      <c r="H199">
        <v>7104</v>
      </c>
      <c r="I199">
        <v>8497</v>
      </c>
      <c r="J199">
        <v>8209</v>
      </c>
      <c r="K199">
        <v>7425</v>
      </c>
      <c r="L199">
        <v>10808</v>
      </c>
      <c r="M199">
        <v>8548</v>
      </c>
      <c r="N199">
        <v>6840</v>
      </c>
      <c r="O199">
        <v>7653</v>
      </c>
      <c r="P199">
        <v>10397</v>
      </c>
      <c r="Q199">
        <v>5603</v>
      </c>
      <c r="R199">
        <v>6579</v>
      </c>
      <c r="S199">
        <v>6324</v>
      </c>
      <c r="T199">
        <v>5486</v>
      </c>
      <c r="U199">
        <v>8518</v>
      </c>
      <c r="V199">
        <v>6329</v>
      </c>
      <c r="W199">
        <v>5486</v>
      </c>
      <c r="X199">
        <v>6493</v>
      </c>
      <c r="Y199">
        <v>6086</v>
      </c>
      <c r="Z199">
        <v>7651</v>
      </c>
    </row>
    <row r="200" spans="1:26" x14ac:dyDescent="0.25">
      <c r="A200">
        <v>394</v>
      </c>
      <c r="B200" t="s">
        <v>225</v>
      </c>
      <c r="C200">
        <v>53459</v>
      </c>
      <c r="D200">
        <v>44651</v>
      </c>
      <c r="E200">
        <v>49174</v>
      </c>
      <c r="F200">
        <v>47796</v>
      </c>
      <c r="G200">
        <v>46301</v>
      </c>
      <c r="H200">
        <v>46765</v>
      </c>
      <c r="I200">
        <v>49872</v>
      </c>
      <c r="J200">
        <v>47269</v>
      </c>
      <c r="K200">
        <v>49441</v>
      </c>
      <c r="L200">
        <v>51691</v>
      </c>
      <c r="M200">
        <v>51006</v>
      </c>
      <c r="N200">
        <v>48465</v>
      </c>
      <c r="O200">
        <v>57377</v>
      </c>
      <c r="P200">
        <v>45507</v>
      </c>
      <c r="Q200">
        <v>50368</v>
      </c>
      <c r="R200">
        <v>44939</v>
      </c>
      <c r="S200">
        <v>43077</v>
      </c>
      <c r="T200">
        <v>43187</v>
      </c>
      <c r="U200">
        <v>46317</v>
      </c>
      <c r="V200">
        <v>44070</v>
      </c>
      <c r="W200">
        <v>41813</v>
      </c>
      <c r="X200">
        <v>45624</v>
      </c>
      <c r="Y200">
        <v>26294</v>
      </c>
      <c r="Z200">
        <v>24284</v>
      </c>
    </row>
    <row r="201" spans="1:26" x14ac:dyDescent="0.25">
      <c r="A201">
        <v>395</v>
      </c>
      <c r="B201" t="s">
        <v>220</v>
      </c>
      <c r="C201">
        <v>5777</v>
      </c>
      <c r="D201">
        <v>5861</v>
      </c>
      <c r="E201">
        <v>5973</v>
      </c>
      <c r="F201">
        <v>6052</v>
      </c>
      <c r="G201">
        <v>6125</v>
      </c>
      <c r="H201">
        <v>6218</v>
      </c>
      <c r="I201">
        <v>6211</v>
      </c>
      <c r="J201">
        <v>6236</v>
      </c>
      <c r="K201">
        <v>6314</v>
      </c>
      <c r="L201">
        <v>6371</v>
      </c>
      <c r="M201">
        <v>6461</v>
      </c>
      <c r="N201">
        <v>6430</v>
      </c>
      <c r="O201">
        <v>4720</v>
      </c>
      <c r="P201">
        <v>9510</v>
      </c>
      <c r="Q201">
        <v>4261</v>
      </c>
      <c r="R201">
        <v>4294</v>
      </c>
      <c r="S201">
        <v>4315</v>
      </c>
      <c r="T201">
        <v>3835</v>
      </c>
      <c r="U201">
        <v>4332</v>
      </c>
      <c r="V201">
        <v>4357</v>
      </c>
      <c r="W201">
        <v>4549</v>
      </c>
      <c r="X201">
        <v>4076</v>
      </c>
      <c r="Y201">
        <v>3926</v>
      </c>
      <c r="Z201">
        <v>3894</v>
      </c>
    </row>
    <row r="202" spans="1:26" x14ac:dyDescent="0.25">
      <c r="A202">
        <v>396</v>
      </c>
      <c r="B202" t="s">
        <v>221</v>
      </c>
      <c r="C202">
        <v>37549</v>
      </c>
      <c r="D202">
        <v>44243</v>
      </c>
      <c r="E202">
        <v>39317</v>
      </c>
      <c r="F202">
        <v>42207</v>
      </c>
      <c r="G202">
        <v>44387</v>
      </c>
      <c r="H202">
        <v>43033</v>
      </c>
      <c r="I202">
        <v>43316</v>
      </c>
      <c r="J202">
        <v>52217</v>
      </c>
      <c r="K202">
        <v>44769</v>
      </c>
      <c r="L202">
        <v>45691</v>
      </c>
      <c r="M202">
        <v>48078</v>
      </c>
      <c r="N202">
        <v>45941</v>
      </c>
      <c r="O202">
        <v>40040</v>
      </c>
      <c r="P202">
        <v>40546</v>
      </c>
      <c r="Q202">
        <v>38939</v>
      </c>
      <c r="R202">
        <v>41967</v>
      </c>
      <c r="S202">
        <v>39196</v>
      </c>
      <c r="T202">
        <v>41073</v>
      </c>
      <c r="U202">
        <v>52114</v>
      </c>
      <c r="V202">
        <v>54491</v>
      </c>
      <c r="W202">
        <v>44846</v>
      </c>
      <c r="X202">
        <v>45130</v>
      </c>
      <c r="Y202">
        <v>45244</v>
      </c>
      <c r="Z202">
        <v>46997</v>
      </c>
    </row>
    <row r="203" spans="1:26" x14ac:dyDescent="0.25">
      <c r="A203">
        <v>397</v>
      </c>
      <c r="B203" t="s">
        <v>224</v>
      </c>
      <c r="C203">
        <v>12079</v>
      </c>
      <c r="D203">
        <v>7271</v>
      </c>
      <c r="E203">
        <v>7393</v>
      </c>
      <c r="F203">
        <v>11058</v>
      </c>
      <c r="G203">
        <v>8711</v>
      </c>
      <c r="H203">
        <v>8907</v>
      </c>
      <c r="I203">
        <v>11795</v>
      </c>
      <c r="J203">
        <v>9045</v>
      </c>
      <c r="K203">
        <v>9273</v>
      </c>
      <c r="L203">
        <v>12357</v>
      </c>
      <c r="M203">
        <v>9703</v>
      </c>
      <c r="N203">
        <v>9742</v>
      </c>
      <c r="O203">
        <v>12762</v>
      </c>
      <c r="P203">
        <v>7867</v>
      </c>
      <c r="Q203">
        <v>8051</v>
      </c>
      <c r="R203">
        <v>11651</v>
      </c>
      <c r="S203">
        <v>8179</v>
      </c>
      <c r="T203">
        <v>8280</v>
      </c>
      <c r="U203">
        <v>11048</v>
      </c>
      <c r="V203">
        <v>8296</v>
      </c>
      <c r="W203">
        <v>7425</v>
      </c>
      <c r="X203">
        <v>10630</v>
      </c>
      <c r="Y203">
        <v>8453</v>
      </c>
      <c r="Z203">
        <v>7640</v>
      </c>
    </row>
    <row r="204" spans="1:26" x14ac:dyDescent="0.25">
      <c r="A204">
        <v>398</v>
      </c>
      <c r="B204" t="s">
        <v>223</v>
      </c>
      <c r="C204">
        <v>30386</v>
      </c>
      <c r="D204">
        <v>22943</v>
      </c>
      <c r="E204">
        <v>23149</v>
      </c>
      <c r="F204">
        <v>26133</v>
      </c>
      <c r="G204">
        <v>26767</v>
      </c>
      <c r="H204">
        <v>24701</v>
      </c>
      <c r="I204">
        <v>24690</v>
      </c>
      <c r="J204">
        <v>25135</v>
      </c>
      <c r="K204">
        <v>25605</v>
      </c>
      <c r="L204">
        <v>25918</v>
      </c>
      <c r="M204">
        <v>26540</v>
      </c>
      <c r="N204">
        <v>26357</v>
      </c>
      <c r="O204">
        <v>33290</v>
      </c>
      <c r="P204">
        <v>21246</v>
      </c>
      <c r="Q204">
        <v>23386</v>
      </c>
      <c r="R204">
        <v>23104</v>
      </c>
      <c r="S204">
        <v>25857</v>
      </c>
      <c r="T204">
        <v>23536</v>
      </c>
      <c r="U204">
        <v>23631</v>
      </c>
      <c r="V204">
        <v>24383</v>
      </c>
      <c r="W204">
        <v>24066</v>
      </c>
      <c r="X204">
        <v>25554</v>
      </c>
      <c r="Y204">
        <v>27586</v>
      </c>
      <c r="Z204">
        <v>25317</v>
      </c>
    </row>
    <row r="205" spans="1:26" x14ac:dyDescent="0.25">
      <c r="A205">
        <v>399</v>
      </c>
      <c r="B205" t="s">
        <v>222</v>
      </c>
      <c r="C205">
        <v>6122</v>
      </c>
      <c r="D205">
        <v>6251</v>
      </c>
      <c r="E205">
        <v>6439</v>
      </c>
      <c r="F205">
        <v>7008</v>
      </c>
      <c r="G205">
        <v>7222</v>
      </c>
      <c r="H205">
        <v>7436</v>
      </c>
      <c r="I205">
        <v>8578</v>
      </c>
      <c r="J205">
        <v>7595</v>
      </c>
      <c r="K205">
        <v>7798</v>
      </c>
      <c r="L205">
        <v>7997</v>
      </c>
      <c r="M205">
        <v>8144</v>
      </c>
      <c r="N205">
        <v>8222</v>
      </c>
      <c r="O205">
        <v>5897</v>
      </c>
      <c r="P205">
        <v>5585</v>
      </c>
      <c r="Q205">
        <v>5923</v>
      </c>
      <c r="R205">
        <v>6810</v>
      </c>
      <c r="S205">
        <v>6318</v>
      </c>
      <c r="T205">
        <v>6031</v>
      </c>
      <c r="U205">
        <v>5771</v>
      </c>
      <c r="V205">
        <v>6291</v>
      </c>
      <c r="W205">
        <v>6031</v>
      </c>
      <c r="X205">
        <v>5200</v>
      </c>
      <c r="Y205">
        <v>5134</v>
      </c>
      <c r="Z205">
        <v>4940</v>
      </c>
    </row>
    <row r="206" spans="1:26" x14ac:dyDescent="0.25">
      <c r="A206">
        <v>400</v>
      </c>
      <c r="B206" t="s">
        <v>231</v>
      </c>
      <c r="C206">
        <v>8617</v>
      </c>
      <c r="D206">
        <v>8916</v>
      </c>
      <c r="E206">
        <v>9001</v>
      </c>
      <c r="F206">
        <v>12959</v>
      </c>
      <c r="G206">
        <v>30502</v>
      </c>
      <c r="H206">
        <v>13395</v>
      </c>
      <c r="I206">
        <v>13733</v>
      </c>
      <c r="J206">
        <v>14183</v>
      </c>
      <c r="K206">
        <v>14383</v>
      </c>
      <c r="L206">
        <v>15039</v>
      </c>
      <c r="M206">
        <v>15183</v>
      </c>
      <c r="N206">
        <v>15337</v>
      </c>
      <c r="O206">
        <v>10166</v>
      </c>
      <c r="P206">
        <v>10300</v>
      </c>
      <c r="Q206">
        <v>10353</v>
      </c>
      <c r="R206">
        <v>8358</v>
      </c>
      <c r="S206">
        <v>10277</v>
      </c>
      <c r="T206">
        <v>13368</v>
      </c>
      <c r="U206">
        <v>11136</v>
      </c>
      <c r="V206">
        <v>49464</v>
      </c>
      <c r="W206">
        <v>1166</v>
      </c>
      <c r="X206">
        <v>11444</v>
      </c>
      <c r="Y206">
        <v>11444</v>
      </c>
      <c r="Z206">
        <v>31184</v>
      </c>
    </row>
    <row r="207" spans="1:26" x14ac:dyDescent="0.25">
      <c r="A207">
        <v>401</v>
      </c>
      <c r="B207" t="s">
        <v>226</v>
      </c>
      <c r="C207">
        <v>0</v>
      </c>
      <c r="D207">
        <v>11</v>
      </c>
      <c r="E207">
        <v>30</v>
      </c>
      <c r="F207">
        <v>46</v>
      </c>
      <c r="G207">
        <v>63</v>
      </c>
      <c r="H207">
        <v>82</v>
      </c>
      <c r="I207">
        <v>96</v>
      </c>
      <c r="J207">
        <v>108</v>
      </c>
      <c r="K207">
        <v>129</v>
      </c>
      <c r="L207">
        <v>149</v>
      </c>
      <c r="M207">
        <v>157</v>
      </c>
      <c r="N207">
        <v>167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t="s">
        <v>227</v>
      </c>
      <c r="C208">
        <v>248</v>
      </c>
      <c r="D208">
        <v>348</v>
      </c>
      <c r="E208">
        <v>516</v>
      </c>
      <c r="F208">
        <v>656</v>
      </c>
      <c r="G208">
        <v>811</v>
      </c>
      <c r="H208">
        <v>115155</v>
      </c>
      <c r="I208">
        <v>1114</v>
      </c>
      <c r="J208">
        <v>1234</v>
      </c>
      <c r="K208">
        <v>1409</v>
      </c>
      <c r="L208">
        <v>1579</v>
      </c>
      <c r="M208">
        <v>1680</v>
      </c>
      <c r="N208">
        <v>1797</v>
      </c>
      <c r="O208">
        <v>253</v>
      </c>
      <c r="P208">
        <v>286</v>
      </c>
      <c r="Q208">
        <v>286</v>
      </c>
      <c r="R208">
        <v>286</v>
      </c>
      <c r="S208">
        <v>286</v>
      </c>
      <c r="T208">
        <v>1901</v>
      </c>
      <c r="U208">
        <v>286</v>
      </c>
      <c r="V208">
        <v>-1329</v>
      </c>
      <c r="W208">
        <v>286</v>
      </c>
      <c r="X208">
        <v>1901</v>
      </c>
      <c r="Y208">
        <v>1901</v>
      </c>
      <c r="Z208">
        <v>1901</v>
      </c>
    </row>
    <row r="209" spans="1:26" x14ac:dyDescent="0.25">
      <c r="A209">
        <v>403</v>
      </c>
      <c r="B209" t="s">
        <v>230</v>
      </c>
      <c r="C209">
        <v>0</v>
      </c>
      <c r="D209">
        <v>38</v>
      </c>
      <c r="E209">
        <v>94</v>
      </c>
      <c r="F209">
        <v>153</v>
      </c>
      <c r="G209">
        <v>218</v>
      </c>
      <c r="H209">
        <v>291</v>
      </c>
      <c r="I209">
        <v>353</v>
      </c>
      <c r="J209">
        <v>408</v>
      </c>
      <c r="K209">
        <v>477</v>
      </c>
      <c r="L209">
        <v>550</v>
      </c>
      <c r="M209">
        <v>601</v>
      </c>
      <c r="N209">
        <v>659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t="s">
        <v>229</v>
      </c>
      <c r="C210">
        <v>4629</v>
      </c>
      <c r="D210">
        <v>4800</v>
      </c>
      <c r="E210">
        <v>4816</v>
      </c>
      <c r="F210">
        <v>4880</v>
      </c>
      <c r="G210">
        <v>4986</v>
      </c>
      <c r="H210">
        <v>5133</v>
      </c>
      <c r="I210">
        <v>5149</v>
      </c>
      <c r="J210">
        <v>5237</v>
      </c>
      <c r="K210">
        <v>5624</v>
      </c>
      <c r="L210">
        <v>5703</v>
      </c>
      <c r="M210">
        <v>5754</v>
      </c>
      <c r="N210">
        <v>5847</v>
      </c>
      <c r="O210">
        <v>4723</v>
      </c>
      <c r="P210">
        <v>4763</v>
      </c>
      <c r="Q210">
        <v>625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405</v>
      </c>
      <c r="B211" t="s">
        <v>228</v>
      </c>
      <c r="C211">
        <v>0</v>
      </c>
      <c r="D211">
        <v>54</v>
      </c>
      <c r="E211">
        <v>132</v>
      </c>
      <c r="F211">
        <v>217</v>
      </c>
      <c r="G211">
        <v>311</v>
      </c>
      <c r="H211">
        <v>416</v>
      </c>
      <c r="I211">
        <v>507</v>
      </c>
      <c r="J211">
        <v>587</v>
      </c>
      <c r="K211">
        <v>686</v>
      </c>
      <c r="L211">
        <v>790</v>
      </c>
      <c r="M211">
        <v>867</v>
      </c>
      <c r="N211">
        <v>953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t="s">
        <v>237</v>
      </c>
      <c r="C212">
        <v>8620</v>
      </c>
      <c r="D212">
        <v>8620</v>
      </c>
      <c r="E212">
        <v>7542</v>
      </c>
      <c r="F212">
        <v>8620</v>
      </c>
      <c r="G212">
        <v>7542</v>
      </c>
      <c r="H212">
        <v>8620</v>
      </c>
      <c r="I212">
        <v>9697</v>
      </c>
      <c r="J212">
        <v>9697</v>
      </c>
      <c r="K212">
        <v>10774</v>
      </c>
      <c r="L212">
        <v>9696</v>
      </c>
      <c r="M212">
        <v>9696</v>
      </c>
      <c r="N212">
        <v>8620</v>
      </c>
      <c r="O212">
        <v>3526</v>
      </c>
      <c r="P212">
        <v>4116</v>
      </c>
      <c r="Q212">
        <v>4063</v>
      </c>
      <c r="R212">
        <v>3378</v>
      </c>
      <c r="S212">
        <v>10718</v>
      </c>
      <c r="T212">
        <v>5038</v>
      </c>
      <c r="U212">
        <v>1825</v>
      </c>
      <c r="V212">
        <v>1152</v>
      </c>
      <c r="W212">
        <v>5948</v>
      </c>
      <c r="X212">
        <v>10412</v>
      </c>
      <c r="Y212">
        <v>5041</v>
      </c>
      <c r="Z212">
        <v>6576</v>
      </c>
    </row>
    <row r="213" spans="1:26" x14ac:dyDescent="0.25">
      <c r="A213">
        <v>407</v>
      </c>
      <c r="B213" t="s">
        <v>232</v>
      </c>
      <c r="C213">
        <v>1437</v>
      </c>
      <c r="D213">
        <v>1437</v>
      </c>
      <c r="E213">
        <v>1257</v>
      </c>
      <c r="F213">
        <v>1437</v>
      </c>
      <c r="G213">
        <v>1257</v>
      </c>
      <c r="H213">
        <v>1437</v>
      </c>
      <c r="I213">
        <v>1616</v>
      </c>
      <c r="J213">
        <v>1616</v>
      </c>
      <c r="K213">
        <v>1796</v>
      </c>
      <c r="L213">
        <v>1616</v>
      </c>
      <c r="M213">
        <v>1616</v>
      </c>
      <c r="N213">
        <v>1435</v>
      </c>
      <c r="O213">
        <v>0</v>
      </c>
      <c r="P213">
        <v>0</v>
      </c>
      <c r="Q213">
        <v>4850</v>
      </c>
      <c r="R213">
        <v>1500</v>
      </c>
      <c r="S213">
        <v>0</v>
      </c>
      <c r="T213">
        <v>0</v>
      </c>
      <c r="U213">
        <v>400</v>
      </c>
      <c r="V213">
        <v>600</v>
      </c>
      <c r="W213">
        <v>2517</v>
      </c>
      <c r="X213">
        <v>4150</v>
      </c>
      <c r="Y213">
        <v>1030</v>
      </c>
      <c r="Z213">
        <v>130</v>
      </c>
    </row>
    <row r="214" spans="1:26" x14ac:dyDescent="0.25">
      <c r="A214">
        <v>408</v>
      </c>
      <c r="B214" t="s">
        <v>233</v>
      </c>
      <c r="C214">
        <v>17239</v>
      </c>
      <c r="D214">
        <v>17239</v>
      </c>
      <c r="E214">
        <v>15084</v>
      </c>
      <c r="F214">
        <v>17239</v>
      </c>
      <c r="G214">
        <v>15084</v>
      </c>
      <c r="H214">
        <v>17239</v>
      </c>
      <c r="I214">
        <v>19394</v>
      </c>
      <c r="J214">
        <v>19394</v>
      </c>
      <c r="K214">
        <v>21549</v>
      </c>
      <c r="L214">
        <v>19394</v>
      </c>
      <c r="M214">
        <v>19394</v>
      </c>
      <c r="N214">
        <v>17239</v>
      </c>
      <c r="O214">
        <v>17642</v>
      </c>
      <c r="P214">
        <v>6952</v>
      </c>
      <c r="Q214">
        <v>24979</v>
      </c>
      <c r="R214">
        <v>7415</v>
      </c>
      <c r="S214">
        <v>3534</v>
      </c>
      <c r="T214">
        <v>17830</v>
      </c>
      <c r="U214">
        <v>8351</v>
      </c>
      <c r="V214">
        <v>3027</v>
      </c>
      <c r="W214">
        <v>9467</v>
      </c>
      <c r="X214">
        <v>8759</v>
      </c>
      <c r="Y214">
        <v>3230</v>
      </c>
      <c r="Z214">
        <v>10426</v>
      </c>
    </row>
    <row r="215" spans="1:26" x14ac:dyDescent="0.25">
      <c r="A215">
        <v>409</v>
      </c>
      <c r="B215" t="s">
        <v>236</v>
      </c>
      <c r="C215">
        <v>3352</v>
      </c>
      <c r="D215">
        <v>3352</v>
      </c>
      <c r="E215">
        <v>2933</v>
      </c>
      <c r="F215">
        <v>3352</v>
      </c>
      <c r="G215">
        <v>2933</v>
      </c>
      <c r="H215">
        <v>3352</v>
      </c>
      <c r="I215">
        <v>3771</v>
      </c>
      <c r="J215">
        <v>3771</v>
      </c>
      <c r="K215">
        <v>4190</v>
      </c>
      <c r="L215">
        <v>3771</v>
      </c>
      <c r="M215">
        <v>3771</v>
      </c>
      <c r="N215">
        <v>3352</v>
      </c>
      <c r="O215">
        <v>7345</v>
      </c>
      <c r="P215">
        <v>0</v>
      </c>
      <c r="Q215">
        <v>4318</v>
      </c>
      <c r="R215">
        <v>1100</v>
      </c>
      <c r="S215">
        <v>3113</v>
      </c>
      <c r="T215">
        <v>1091</v>
      </c>
      <c r="U215">
        <v>170</v>
      </c>
      <c r="V215">
        <v>320</v>
      </c>
      <c r="W215">
        <v>1691</v>
      </c>
      <c r="X215">
        <v>0</v>
      </c>
      <c r="Y215">
        <v>100</v>
      </c>
      <c r="Z215">
        <v>2653</v>
      </c>
    </row>
    <row r="216" spans="1:26" x14ac:dyDescent="0.25">
      <c r="A216">
        <v>410</v>
      </c>
      <c r="B216" t="s">
        <v>235</v>
      </c>
      <c r="C216">
        <v>8620</v>
      </c>
      <c r="D216">
        <v>8620</v>
      </c>
      <c r="E216">
        <v>7542</v>
      </c>
      <c r="F216">
        <v>8620</v>
      </c>
      <c r="G216">
        <v>7542</v>
      </c>
      <c r="H216">
        <v>8620</v>
      </c>
      <c r="I216">
        <v>9697</v>
      </c>
      <c r="J216">
        <v>9697</v>
      </c>
      <c r="K216">
        <v>10774</v>
      </c>
      <c r="L216">
        <v>9697</v>
      </c>
      <c r="M216">
        <v>9697</v>
      </c>
      <c r="N216">
        <v>8620</v>
      </c>
      <c r="O216">
        <v>4721</v>
      </c>
      <c r="P216">
        <v>1533</v>
      </c>
      <c r="Q216">
        <v>43233</v>
      </c>
      <c r="R216">
        <v>5298</v>
      </c>
      <c r="S216">
        <v>3804</v>
      </c>
      <c r="T216">
        <v>7057</v>
      </c>
      <c r="U216">
        <v>3032</v>
      </c>
      <c r="V216">
        <v>8339</v>
      </c>
      <c r="W216">
        <v>4106</v>
      </c>
      <c r="X216">
        <v>6509</v>
      </c>
      <c r="Y216">
        <v>9545</v>
      </c>
      <c r="Z216">
        <v>5161</v>
      </c>
    </row>
    <row r="217" spans="1:26" x14ac:dyDescent="0.25">
      <c r="A217">
        <v>411</v>
      </c>
      <c r="B217" t="s">
        <v>234</v>
      </c>
      <c r="C217">
        <v>8620</v>
      </c>
      <c r="D217">
        <v>8620</v>
      </c>
      <c r="E217">
        <v>7542</v>
      </c>
      <c r="F217">
        <v>8620</v>
      </c>
      <c r="G217">
        <v>7542</v>
      </c>
      <c r="H217">
        <v>8620</v>
      </c>
      <c r="I217">
        <v>9697</v>
      </c>
      <c r="J217">
        <v>9697</v>
      </c>
      <c r="K217">
        <v>10774</v>
      </c>
      <c r="L217">
        <v>9697</v>
      </c>
      <c r="M217">
        <v>9697</v>
      </c>
      <c r="N217">
        <v>8620</v>
      </c>
      <c r="O217">
        <v>7518</v>
      </c>
      <c r="P217">
        <v>7733</v>
      </c>
      <c r="Q217">
        <v>16933</v>
      </c>
      <c r="R217">
        <v>9758</v>
      </c>
      <c r="S217">
        <v>4128</v>
      </c>
      <c r="T217">
        <v>6994</v>
      </c>
      <c r="U217">
        <v>1087</v>
      </c>
      <c r="V217">
        <v>5183</v>
      </c>
      <c r="W217">
        <v>7747</v>
      </c>
      <c r="X217">
        <v>700</v>
      </c>
      <c r="Y217">
        <v>6780</v>
      </c>
      <c r="Z217">
        <v>4879</v>
      </c>
    </row>
    <row r="218" spans="1:26" x14ac:dyDescent="0.25">
      <c r="A218">
        <v>412</v>
      </c>
      <c r="B218" t="s">
        <v>245</v>
      </c>
      <c r="C218">
        <v>13316</v>
      </c>
      <c r="D218">
        <v>15535</v>
      </c>
      <c r="E218">
        <v>17755</v>
      </c>
      <c r="F218">
        <v>17755</v>
      </c>
      <c r="G218">
        <v>17755</v>
      </c>
      <c r="H218">
        <v>19974</v>
      </c>
      <c r="I218">
        <v>19974</v>
      </c>
      <c r="J218">
        <v>19974</v>
      </c>
      <c r="K218">
        <v>22193</v>
      </c>
      <c r="L218">
        <v>19974</v>
      </c>
      <c r="M218">
        <v>19974</v>
      </c>
      <c r="N218">
        <v>17753</v>
      </c>
      <c r="O218">
        <v>3149</v>
      </c>
      <c r="P218">
        <v>5592</v>
      </c>
      <c r="Q218">
        <v>13909</v>
      </c>
      <c r="R218">
        <v>4014</v>
      </c>
      <c r="S218">
        <v>3737</v>
      </c>
      <c r="T218">
        <v>7879</v>
      </c>
      <c r="U218">
        <v>5760</v>
      </c>
      <c r="V218">
        <v>3596</v>
      </c>
      <c r="W218">
        <v>2059</v>
      </c>
      <c r="X218">
        <v>11996</v>
      </c>
      <c r="Y218">
        <v>14593</v>
      </c>
      <c r="Z218">
        <v>3194</v>
      </c>
    </row>
    <row r="219" spans="1:26" x14ac:dyDescent="0.25">
      <c r="A219">
        <v>413</v>
      </c>
      <c r="B219" t="s">
        <v>240</v>
      </c>
      <c r="C219">
        <v>19530</v>
      </c>
      <c r="D219">
        <v>22785</v>
      </c>
      <c r="E219">
        <v>26040</v>
      </c>
      <c r="F219">
        <v>26040</v>
      </c>
      <c r="G219">
        <v>26040</v>
      </c>
      <c r="H219">
        <v>29295</v>
      </c>
      <c r="I219">
        <v>29295</v>
      </c>
      <c r="J219">
        <v>29295</v>
      </c>
      <c r="K219">
        <v>32550</v>
      </c>
      <c r="L219">
        <v>29295</v>
      </c>
      <c r="M219">
        <v>29295</v>
      </c>
      <c r="N219">
        <v>26040</v>
      </c>
      <c r="O219">
        <v>22300</v>
      </c>
      <c r="P219">
        <v>0</v>
      </c>
      <c r="Q219">
        <v>8100</v>
      </c>
      <c r="R219">
        <v>47287</v>
      </c>
      <c r="S219">
        <v>12152</v>
      </c>
      <c r="T219">
        <v>47365</v>
      </c>
      <c r="U219">
        <v>32092</v>
      </c>
      <c r="V219">
        <v>135</v>
      </c>
      <c r="W219">
        <v>2727</v>
      </c>
      <c r="X219">
        <v>19624</v>
      </c>
      <c r="Y219">
        <v>4600</v>
      </c>
      <c r="Z219">
        <v>8990</v>
      </c>
    </row>
    <row r="220" spans="1:26" x14ac:dyDescent="0.25">
      <c r="A220">
        <v>414</v>
      </c>
      <c r="B220" t="s">
        <v>241</v>
      </c>
      <c r="C220">
        <v>26632</v>
      </c>
      <c r="D220">
        <v>31070</v>
      </c>
      <c r="E220">
        <v>35509</v>
      </c>
      <c r="F220">
        <v>35509</v>
      </c>
      <c r="G220">
        <v>35509</v>
      </c>
      <c r="H220">
        <v>39948</v>
      </c>
      <c r="I220">
        <v>39948</v>
      </c>
      <c r="J220">
        <v>39948</v>
      </c>
      <c r="K220">
        <v>44386</v>
      </c>
      <c r="L220">
        <v>39948</v>
      </c>
      <c r="M220">
        <v>39948</v>
      </c>
      <c r="N220">
        <v>35509</v>
      </c>
      <c r="O220">
        <v>23010</v>
      </c>
      <c r="P220">
        <v>42210</v>
      </c>
      <c r="Q220">
        <v>8521</v>
      </c>
      <c r="R220">
        <v>7959</v>
      </c>
      <c r="S220">
        <v>5383</v>
      </c>
      <c r="T220">
        <v>45940</v>
      </c>
      <c r="U220">
        <v>21082</v>
      </c>
      <c r="V220">
        <v>5825</v>
      </c>
      <c r="W220">
        <v>15191</v>
      </c>
      <c r="X220">
        <v>93890</v>
      </c>
      <c r="Y220">
        <v>44983</v>
      </c>
      <c r="Z220">
        <v>44035</v>
      </c>
    </row>
    <row r="221" spans="1:26" x14ac:dyDescent="0.25">
      <c r="A221">
        <v>415</v>
      </c>
      <c r="B221" t="s">
        <v>244</v>
      </c>
      <c r="C221">
        <v>4439</v>
      </c>
      <c r="D221">
        <v>5178</v>
      </c>
      <c r="E221">
        <v>5918</v>
      </c>
      <c r="F221">
        <v>5918</v>
      </c>
      <c r="G221">
        <v>5918</v>
      </c>
      <c r="H221">
        <v>6658</v>
      </c>
      <c r="I221">
        <v>6658</v>
      </c>
      <c r="J221">
        <v>6658</v>
      </c>
      <c r="K221">
        <v>7398</v>
      </c>
      <c r="L221">
        <v>6658</v>
      </c>
      <c r="M221">
        <v>6658</v>
      </c>
      <c r="N221">
        <v>5918</v>
      </c>
      <c r="O221">
        <v>12138</v>
      </c>
      <c r="P221">
        <v>0</v>
      </c>
      <c r="Q221">
        <v>4759</v>
      </c>
      <c r="R221">
        <v>1000</v>
      </c>
      <c r="S221">
        <v>3469</v>
      </c>
      <c r="T221">
        <v>3276</v>
      </c>
      <c r="U221">
        <v>250</v>
      </c>
      <c r="V221">
        <v>1575</v>
      </c>
      <c r="W221">
        <v>10203</v>
      </c>
      <c r="X221">
        <v>0</v>
      </c>
      <c r="Y221">
        <v>8349</v>
      </c>
      <c r="Z221">
        <v>6423</v>
      </c>
    </row>
    <row r="222" spans="1:26" x14ac:dyDescent="0.25">
      <c r="A222">
        <v>416</v>
      </c>
      <c r="B222" t="s">
        <v>243</v>
      </c>
      <c r="C222">
        <v>8877</v>
      </c>
      <c r="D222">
        <v>10357</v>
      </c>
      <c r="E222">
        <v>11836</v>
      </c>
      <c r="F222">
        <v>11836</v>
      </c>
      <c r="G222">
        <v>11836</v>
      </c>
      <c r="H222">
        <v>13316</v>
      </c>
      <c r="I222">
        <v>13316</v>
      </c>
      <c r="J222">
        <v>13316</v>
      </c>
      <c r="K222">
        <v>14795</v>
      </c>
      <c r="L222">
        <v>13316</v>
      </c>
      <c r="M222">
        <v>13316</v>
      </c>
      <c r="N222">
        <v>11836</v>
      </c>
      <c r="O222">
        <v>18572</v>
      </c>
      <c r="P222">
        <v>9989</v>
      </c>
      <c r="Q222">
        <v>19035</v>
      </c>
      <c r="R222">
        <v>4728</v>
      </c>
      <c r="S222">
        <v>927</v>
      </c>
      <c r="T222">
        <v>11282</v>
      </c>
      <c r="U222">
        <v>1869</v>
      </c>
      <c r="V222">
        <v>24968</v>
      </c>
      <c r="W222">
        <v>2024</v>
      </c>
      <c r="X222">
        <v>11073</v>
      </c>
      <c r="Y222">
        <v>2714</v>
      </c>
      <c r="Z222">
        <v>500</v>
      </c>
    </row>
    <row r="223" spans="1:26" x14ac:dyDescent="0.25">
      <c r="A223">
        <v>417</v>
      </c>
      <c r="B223" t="s">
        <v>242</v>
      </c>
      <c r="C223">
        <v>15091</v>
      </c>
      <c r="D223">
        <v>17607</v>
      </c>
      <c r="E223">
        <v>20122</v>
      </c>
      <c r="F223">
        <v>20122</v>
      </c>
      <c r="G223">
        <v>20122</v>
      </c>
      <c r="H223">
        <v>22637</v>
      </c>
      <c r="I223">
        <v>22637</v>
      </c>
      <c r="J223">
        <v>22637</v>
      </c>
      <c r="K223">
        <v>25152</v>
      </c>
      <c r="L223">
        <v>22637</v>
      </c>
      <c r="M223">
        <v>22637</v>
      </c>
      <c r="N223">
        <v>20122</v>
      </c>
      <c r="O223">
        <v>35986</v>
      </c>
      <c r="P223">
        <v>23197</v>
      </c>
      <c r="Q223">
        <v>30999</v>
      </c>
      <c r="R223">
        <v>16861</v>
      </c>
      <c r="S223">
        <v>5567</v>
      </c>
      <c r="T223">
        <v>9369</v>
      </c>
      <c r="U223">
        <v>10094</v>
      </c>
      <c r="V223">
        <v>16442</v>
      </c>
      <c r="W223">
        <v>10150</v>
      </c>
      <c r="X223">
        <v>18305</v>
      </c>
      <c r="Y223">
        <v>4351</v>
      </c>
      <c r="Z223">
        <v>5980</v>
      </c>
    </row>
    <row r="224" spans="1:26" x14ac:dyDescent="0.25">
      <c r="A224">
        <v>418</v>
      </c>
      <c r="B224" t="s">
        <v>251</v>
      </c>
      <c r="C224">
        <v>239759</v>
      </c>
      <c r="D224">
        <v>210209</v>
      </c>
      <c r="E224">
        <v>232264</v>
      </c>
      <c r="F224">
        <v>235203</v>
      </c>
      <c r="G224">
        <v>242593</v>
      </c>
      <c r="H224">
        <v>237611</v>
      </c>
      <c r="I224">
        <v>245625</v>
      </c>
      <c r="J224">
        <v>237644</v>
      </c>
      <c r="K224">
        <v>263952</v>
      </c>
      <c r="L224">
        <v>264689</v>
      </c>
      <c r="M224">
        <v>245597</v>
      </c>
      <c r="N224">
        <v>241486</v>
      </c>
      <c r="O224">
        <v>224049</v>
      </c>
      <c r="P224">
        <v>203214</v>
      </c>
      <c r="Q224">
        <v>244837</v>
      </c>
      <c r="R224">
        <v>191487</v>
      </c>
      <c r="S224">
        <v>203938</v>
      </c>
      <c r="T224">
        <v>242457</v>
      </c>
      <c r="U224">
        <v>211629</v>
      </c>
      <c r="V224">
        <v>341660</v>
      </c>
      <c r="W224">
        <v>217179</v>
      </c>
      <c r="X224">
        <v>226582</v>
      </c>
      <c r="Y224">
        <v>198609</v>
      </c>
      <c r="Z224">
        <v>214921</v>
      </c>
    </row>
    <row r="225" spans="1:26" x14ac:dyDescent="0.25">
      <c r="A225">
        <v>419</v>
      </c>
      <c r="B225" t="s">
        <v>246</v>
      </c>
      <c r="C225">
        <v>97322</v>
      </c>
      <c r="D225">
        <v>54292</v>
      </c>
      <c r="E225">
        <v>65714</v>
      </c>
      <c r="F225">
        <v>66220</v>
      </c>
      <c r="G225">
        <v>59532</v>
      </c>
      <c r="H225">
        <v>62943</v>
      </c>
      <c r="I225">
        <v>66084</v>
      </c>
      <c r="J225">
        <v>64708</v>
      </c>
      <c r="K225">
        <v>69124</v>
      </c>
      <c r="L225">
        <v>67013</v>
      </c>
      <c r="M225">
        <v>65127</v>
      </c>
      <c r="N225">
        <v>61252</v>
      </c>
      <c r="O225">
        <v>97724</v>
      </c>
      <c r="P225">
        <v>59431</v>
      </c>
      <c r="Q225">
        <v>45899</v>
      </c>
      <c r="R225">
        <v>76441</v>
      </c>
      <c r="S225">
        <v>36623</v>
      </c>
      <c r="T225">
        <v>73656</v>
      </c>
      <c r="U225">
        <v>60114</v>
      </c>
      <c r="V225">
        <v>30790</v>
      </c>
      <c r="W225">
        <v>35923</v>
      </c>
      <c r="X225">
        <v>50475</v>
      </c>
      <c r="Y225">
        <v>35034</v>
      </c>
      <c r="Z225">
        <v>38649</v>
      </c>
    </row>
    <row r="226" spans="1:26" x14ac:dyDescent="0.25">
      <c r="A226">
        <v>420</v>
      </c>
      <c r="B226" t="s">
        <v>247</v>
      </c>
      <c r="C226">
        <v>295171</v>
      </c>
      <c r="D226">
        <v>301722</v>
      </c>
      <c r="E226">
        <v>277783</v>
      </c>
      <c r="F226">
        <v>304431</v>
      </c>
      <c r="G226">
        <v>308047</v>
      </c>
      <c r="H226">
        <v>468070</v>
      </c>
      <c r="I226">
        <v>321450</v>
      </c>
      <c r="J226">
        <v>326006</v>
      </c>
      <c r="K226">
        <v>325975</v>
      </c>
      <c r="L226">
        <v>341866</v>
      </c>
      <c r="M226">
        <v>336290</v>
      </c>
      <c r="N226">
        <v>419635</v>
      </c>
      <c r="O226">
        <v>337715</v>
      </c>
      <c r="P226">
        <v>266233</v>
      </c>
      <c r="Q226">
        <v>263057</v>
      </c>
      <c r="R226">
        <v>288922</v>
      </c>
      <c r="S226">
        <v>218890</v>
      </c>
      <c r="T226">
        <v>344920</v>
      </c>
      <c r="U226">
        <v>299511</v>
      </c>
      <c r="V226">
        <v>297258</v>
      </c>
      <c r="W226">
        <v>274461</v>
      </c>
      <c r="X226">
        <v>358143</v>
      </c>
      <c r="Y226">
        <v>317092</v>
      </c>
      <c r="Z226">
        <v>420843</v>
      </c>
    </row>
    <row r="227" spans="1:26" x14ac:dyDescent="0.25">
      <c r="A227">
        <v>421</v>
      </c>
      <c r="B227" t="s">
        <v>250</v>
      </c>
      <c r="C227">
        <v>59583</v>
      </c>
      <c r="D227">
        <v>50419</v>
      </c>
      <c r="E227">
        <v>49156</v>
      </c>
      <c r="F227">
        <v>65301</v>
      </c>
      <c r="G227">
        <v>57513</v>
      </c>
      <c r="H227">
        <v>58156</v>
      </c>
      <c r="I227">
        <v>69501</v>
      </c>
      <c r="J227">
        <v>61335</v>
      </c>
      <c r="K227">
        <v>63106</v>
      </c>
      <c r="L227">
        <v>73083</v>
      </c>
      <c r="M227">
        <v>66716</v>
      </c>
      <c r="N227">
        <v>68942</v>
      </c>
      <c r="O227">
        <v>74799</v>
      </c>
      <c r="P227">
        <v>43898</v>
      </c>
      <c r="Q227">
        <v>53261</v>
      </c>
      <c r="R227">
        <v>63398</v>
      </c>
      <c r="S227">
        <v>53206</v>
      </c>
      <c r="T227">
        <v>49769</v>
      </c>
      <c r="U227">
        <v>54445</v>
      </c>
      <c r="V227">
        <v>47531</v>
      </c>
      <c r="W227">
        <v>56141</v>
      </c>
      <c r="X227">
        <v>52945</v>
      </c>
      <c r="Y227">
        <v>54708</v>
      </c>
      <c r="Z227">
        <v>59157</v>
      </c>
    </row>
    <row r="228" spans="1:26" x14ac:dyDescent="0.25">
      <c r="A228">
        <v>422</v>
      </c>
      <c r="B228" t="s">
        <v>249</v>
      </c>
      <c r="C228">
        <v>143325</v>
      </c>
      <c r="D228">
        <v>116823</v>
      </c>
      <c r="E228">
        <v>126983</v>
      </c>
      <c r="F228">
        <v>166903</v>
      </c>
      <c r="G228">
        <v>134123</v>
      </c>
      <c r="H228">
        <v>139954</v>
      </c>
      <c r="I228">
        <v>136930</v>
      </c>
      <c r="J228">
        <v>139505</v>
      </c>
      <c r="K228">
        <v>141018</v>
      </c>
      <c r="L228">
        <v>145095</v>
      </c>
      <c r="M228">
        <v>144116</v>
      </c>
      <c r="N228">
        <v>141786</v>
      </c>
      <c r="O228">
        <v>154508</v>
      </c>
      <c r="P228">
        <v>115377</v>
      </c>
      <c r="Q228">
        <v>173679</v>
      </c>
      <c r="R228">
        <v>138815</v>
      </c>
      <c r="S228">
        <v>108089</v>
      </c>
      <c r="T228">
        <v>123755</v>
      </c>
      <c r="U228">
        <v>113647</v>
      </c>
      <c r="V228">
        <v>140047</v>
      </c>
      <c r="W228">
        <v>110334</v>
      </c>
      <c r="X228">
        <v>131169</v>
      </c>
      <c r="Y228">
        <v>125634</v>
      </c>
      <c r="Z228">
        <v>115953</v>
      </c>
    </row>
    <row r="229" spans="1:26" x14ac:dyDescent="0.25">
      <c r="A229">
        <v>423</v>
      </c>
      <c r="B229" t="s">
        <v>248</v>
      </c>
      <c r="C229">
        <v>165501</v>
      </c>
      <c r="D229">
        <v>170612</v>
      </c>
      <c r="E229">
        <v>167664</v>
      </c>
      <c r="F229">
        <v>172569</v>
      </c>
      <c r="G229">
        <v>172167</v>
      </c>
      <c r="H229">
        <v>173866</v>
      </c>
      <c r="I229">
        <v>180085</v>
      </c>
      <c r="J229">
        <v>179288</v>
      </c>
      <c r="K229">
        <v>183216</v>
      </c>
      <c r="L229">
        <v>183968</v>
      </c>
      <c r="M229">
        <v>182843</v>
      </c>
      <c r="N229">
        <v>178603</v>
      </c>
      <c r="O229">
        <v>195850</v>
      </c>
      <c r="P229">
        <v>182899</v>
      </c>
      <c r="Q229">
        <v>198305</v>
      </c>
      <c r="R229">
        <v>179124</v>
      </c>
      <c r="S229">
        <v>161267</v>
      </c>
      <c r="T229">
        <v>165336</v>
      </c>
      <c r="U229">
        <v>163455</v>
      </c>
      <c r="V229">
        <v>173085</v>
      </c>
      <c r="W229">
        <v>167236</v>
      </c>
      <c r="X229">
        <v>170671</v>
      </c>
      <c r="Y229">
        <v>163661</v>
      </c>
      <c r="Z229">
        <v>161958</v>
      </c>
    </row>
    <row r="230" spans="1:26" x14ac:dyDescent="0.25">
      <c r="A230">
        <v>424</v>
      </c>
      <c r="B230" t="s">
        <v>257</v>
      </c>
      <c r="C230">
        <v>17802</v>
      </c>
      <c r="D230">
        <v>19221</v>
      </c>
      <c r="E230">
        <v>20626</v>
      </c>
      <c r="F230">
        <v>20725</v>
      </c>
      <c r="G230">
        <v>20791</v>
      </c>
      <c r="H230">
        <v>22178</v>
      </c>
      <c r="I230">
        <v>22277</v>
      </c>
      <c r="J230">
        <v>22426</v>
      </c>
      <c r="K230">
        <v>23863</v>
      </c>
      <c r="L230">
        <v>22642</v>
      </c>
      <c r="M230">
        <v>22692</v>
      </c>
      <c r="N230">
        <v>21354</v>
      </c>
      <c r="O230">
        <v>12527</v>
      </c>
      <c r="P230">
        <v>10922</v>
      </c>
      <c r="Q230">
        <v>27809</v>
      </c>
      <c r="R230">
        <v>14625</v>
      </c>
      <c r="S230">
        <v>14312</v>
      </c>
      <c r="T230">
        <v>33808</v>
      </c>
      <c r="U230">
        <v>9647</v>
      </c>
      <c r="V230">
        <v>16459</v>
      </c>
      <c r="W230">
        <v>18048</v>
      </c>
      <c r="X230">
        <v>41662</v>
      </c>
      <c r="Y230">
        <v>19375</v>
      </c>
      <c r="Z230">
        <v>19640</v>
      </c>
    </row>
    <row r="231" spans="1:26" x14ac:dyDescent="0.25">
      <c r="A231">
        <v>425</v>
      </c>
      <c r="B231" t="s">
        <v>252</v>
      </c>
      <c r="C231">
        <v>12318</v>
      </c>
      <c r="D231">
        <v>14281</v>
      </c>
      <c r="E231">
        <v>16246</v>
      </c>
      <c r="F231">
        <v>16228</v>
      </c>
      <c r="G231">
        <v>16217</v>
      </c>
      <c r="H231">
        <v>18186</v>
      </c>
      <c r="I231">
        <v>18168</v>
      </c>
      <c r="J231">
        <v>18142</v>
      </c>
      <c r="K231">
        <v>20102</v>
      </c>
      <c r="L231">
        <v>18105</v>
      </c>
      <c r="M231">
        <v>18096</v>
      </c>
      <c r="N231">
        <v>16119</v>
      </c>
      <c r="O231">
        <v>15722</v>
      </c>
      <c r="P231">
        <v>344</v>
      </c>
      <c r="Q231">
        <v>4296</v>
      </c>
      <c r="R231">
        <v>23622</v>
      </c>
      <c r="S231">
        <v>6171</v>
      </c>
      <c r="T231">
        <v>30046</v>
      </c>
      <c r="U231">
        <v>19379</v>
      </c>
      <c r="V231">
        <v>1924</v>
      </c>
      <c r="W231">
        <v>3015</v>
      </c>
      <c r="X231">
        <v>9609</v>
      </c>
      <c r="Y231">
        <v>8992</v>
      </c>
      <c r="Z231">
        <v>5563</v>
      </c>
    </row>
    <row r="232" spans="1:26" x14ac:dyDescent="0.25">
      <c r="A232">
        <v>426</v>
      </c>
      <c r="B232" t="s">
        <v>253</v>
      </c>
      <c r="C232">
        <v>28035</v>
      </c>
      <c r="D232">
        <v>30796</v>
      </c>
      <c r="E232">
        <v>33545</v>
      </c>
      <c r="F232">
        <v>33619</v>
      </c>
      <c r="G232">
        <v>33668</v>
      </c>
      <c r="H232">
        <v>36405</v>
      </c>
      <c r="I232">
        <v>36479</v>
      </c>
      <c r="J232">
        <v>36589</v>
      </c>
      <c r="K232">
        <v>39363</v>
      </c>
      <c r="L232">
        <v>36748</v>
      </c>
      <c r="M232">
        <v>36785</v>
      </c>
      <c r="N232">
        <v>34084</v>
      </c>
      <c r="O232">
        <v>21457</v>
      </c>
      <c r="P232">
        <v>29296</v>
      </c>
      <c r="Q232">
        <v>16615</v>
      </c>
      <c r="R232">
        <v>18313</v>
      </c>
      <c r="S232">
        <v>15331</v>
      </c>
      <c r="T232">
        <v>40963</v>
      </c>
      <c r="U232">
        <v>26411</v>
      </c>
      <c r="V232">
        <v>11027</v>
      </c>
      <c r="W232">
        <v>25713</v>
      </c>
      <c r="X232">
        <v>77160</v>
      </c>
      <c r="Y232">
        <v>42573</v>
      </c>
      <c r="Z232">
        <v>37793</v>
      </c>
    </row>
    <row r="233" spans="1:26" x14ac:dyDescent="0.25">
      <c r="A233">
        <v>427</v>
      </c>
      <c r="B233" t="s">
        <v>256</v>
      </c>
      <c r="C233">
        <v>3320</v>
      </c>
      <c r="D233">
        <v>3768</v>
      </c>
      <c r="E233">
        <v>4212</v>
      </c>
      <c r="F233">
        <v>4255</v>
      </c>
      <c r="G233">
        <v>4284</v>
      </c>
      <c r="H233">
        <v>4719</v>
      </c>
      <c r="I233">
        <v>4762</v>
      </c>
      <c r="J233">
        <v>4827</v>
      </c>
      <c r="K233">
        <v>5284</v>
      </c>
      <c r="L233">
        <v>4921</v>
      </c>
      <c r="M233">
        <v>4943</v>
      </c>
      <c r="N233">
        <v>4530</v>
      </c>
      <c r="O233">
        <v>8993</v>
      </c>
      <c r="P233">
        <v>2411</v>
      </c>
      <c r="Q233">
        <v>5322</v>
      </c>
      <c r="R233">
        <v>1872</v>
      </c>
      <c r="S233">
        <v>4485</v>
      </c>
      <c r="T233">
        <v>2152</v>
      </c>
      <c r="U233">
        <v>1877</v>
      </c>
      <c r="V233">
        <v>3644</v>
      </c>
      <c r="W233">
        <v>5359</v>
      </c>
      <c r="X233">
        <v>2275</v>
      </c>
      <c r="Y233">
        <v>3206</v>
      </c>
      <c r="Z233">
        <v>6176</v>
      </c>
    </row>
    <row r="234" spans="1:26" x14ac:dyDescent="0.25">
      <c r="A234">
        <v>428</v>
      </c>
      <c r="B234" t="s">
        <v>255</v>
      </c>
      <c r="C234">
        <v>7688</v>
      </c>
      <c r="D234">
        <v>8592</v>
      </c>
      <c r="E234">
        <v>9491</v>
      </c>
      <c r="F234">
        <v>9525</v>
      </c>
      <c r="G234">
        <v>9549</v>
      </c>
      <c r="H234">
        <v>10441</v>
      </c>
      <c r="I234">
        <v>10476</v>
      </c>
      <c r="J234">
        <v>10528</v>
      </c>
      <c r="K234">
        <v>11438</v>
      </c>
      <c r="L234">
        <v>10603</v>
      </c>
      <c r="M234">
        <v>10620</v>
      </c>
      <c r="N234">
        <v>9745</v>
      </c>
      <c r="O234">
        <v>9162</v>
      </c>
      <c r="P234">
        <v>8424</v>
      </c>
      <c r="Q234">
        <v>11488</v>
      </c>
      <c r="R234">
        <v>3444</v>
      </c>
      <c r="S234">
        <v>1233</v>
      </c>
      <c r="T234">
        <v>9537</v>
      </c>
      <c r="U234">
        <v>1794</v>
      </c>
      <c r="V234">
        <v>7293</v>
      </c>
      <c r="W234">
        <v>4712</v>
      </c>
      <c r="X234">
        <v>10168</v>
      </c>
      <c r="Y234">
        <v>8701</v>
      </c>
      <c r="Z234">
        <v>4487</v>
      </c>
    </row>
    <row r="235" spans="1:26" x14ac:dyDescent="0.25">
      <c r="A235">
        <v>429</v>
      </c>
      <c r="B235" t="s">
        <v>254</v>
      </c>
      <c r="C235">
        <v>11899</v>
      </c>
      <c r="D235">
        <v>13514</v>
      </c>
      <c r="E235">
        <v>15119</v>
      </c>
      <c r="F235">
        <v>15179</v>
      </c>
      <c r="G235">
        <v>15219</v>
      </c>
      <c r="H235">
        <v>16815</v>
      </c>
      <c r="I235">
        <v>16876</v>
      </c>
      <c r="J235">
        <v>16966</v>
      </c>
      <c r="K235">
        <v>18591</v>
      </c>
      <c r="L235">
        <v>17097</v>
      </c>
      <c r="M235">
        <v>17128</v>
      </c>
      <c r="N235">
        <v>15563</v>
      </c>
      <c r="O235">
        <v>25720</v>
      </c>
      <c r="P235">
        <v>10587</v>
      </c>
      <c r="Q235">
        <v>18811</v>
      </c>
      <c r="R235">
        <v>12139</v>
      </c>
      <c r="S235">
        <v>8760</v>
      </c>
      <c r="T235">
        <v>9203</v>
      </c>
      <c r="U235">
        <v>11224</v>
      </c>
      <c r="V235">
        <v>11223</v>
      </c>
      <c r="W235">
        <v>12739</v>
      </c>
      <c r="X235">
        <v>17590</v>
      </c>
      <c r="Y235">
        <v>7277</v>
      </c>
      <c r="Z235">
        <v>10372</v>
      </c>
    </row>
    <row r="236" spans="1:26" x14ac:dyDescent="0.25">
      <c r="A236">
        <v>430</v>
      </c>
      <c r="B236" t="s">
        <v>263</v>
      </c>
      <c r="C236">
        <v>31944</v>
      </c>
      <c r="D236">
        <v>36305</v>
      </c>
      <c r="E236">
        <v>34280</v>
      </c>
      <c r="F236">
        <v>36099</v>
      </c>
      <c r="G236">
        <v>38010</v>
      </c>
      <c r="H236">
        <v>36704</v>
      </c>
      <c r="I236">
        <v>37509</v>
      </c>
      <c r="J236">
        <v>40704</v>
      </c>
      <c r="K236">
        <v>43095</v>
      </c>
      <c r="L236">
        <v>37724</v>
      </c>
      <c r="M236">
        <v>41613</v>
      </c>
      <c r="N236">
        <v>37017</v>
      </c>
      <c r="O236">
        <v>33245</v>
      </c>
      <c r="P236">
        <v>37039</v>
      </c>
      <c r="Q236">
        <v>36804</v>
      </c>
      <c r="R236">
        <v>34235</v>
      </c>
      <c r="S236">
        <v>40141</v>
      </c>
      <c r="T236">
        <v>35672</v>
      </c>
      <c r="U236">
        <v>33237</v>
      </c>
      <c r="V236">
        <v>41380</v>
      </c>
      <c r="W236">
        <v>44274</v>
      </c>
      <c r="X236">
        <v>34999</v>
      </c>
      <c r="Y236">
        <v>37159</v>
      </c>
      <c r="Z236">
        <v>34373</v>
      </c>
    </row>
    <row r="237" spans="1:26" x14ac:dyDescent="0.25">
      <c r="A237">
        <v>431</v>
      </c>
      <c r="B237" t="s">
        <v>258</v>
      </c>
      <c r="C237">
        <v>15865</v>
      </c>
      <c r="D237">
        <v>17260</v>
      </c>
      <c r="E237">
        <v>16781</v>
      </c>
      <c r="F237">
        <v>17409</v>
      </c>
      <c r="G237">
        <v>17825</v>
      </c>
      <c r="H237">
        <v>17776</v>
      </c>
      <c r="I237">
        <v>18237</v>
      </c>
      <c r="J237">
        <v>19094</v>
      </c>
      <c r="K237">
        <v>20057</v>
      </c>
      <c r="L237">
        <v>18090</v>
      </c>
      <c r="M237">
        <v>19821</v>
      </c>
      <c r="N237">
        <v>18098</v>
      </c>
      <c r="O237">
        <v>11748</v>
      </c>
      <c r="P237">
        <v>16011</v>
      </c>
      <c r="Q237">
        <v>22109</v>
      </c>
      <c r="R237">
        <v>13360</v>
      </c>
      <c r="S237">
        <v>16602</v>
      </c>
      <c r="T237">
        <v>17583</v>
      </c>
      <c r="U237">
        <v>16027</v>
      </c>
      <c r="V237">
        <v>19981</v>
      </c>
      <c r="W237">
        <v>13056</v>
      </c>
      <c r="X237">
        <v>15385</v>
      </c>
      <c r="Y237">
        <v>17311</v>
      </c>
      <c r="Z237">
        <v>15572</v>
      </c>
    </row>
    <row r="238" spans="1:26" x14ac:dyDescent="0.25">
      <c r="A238">
        <v>432</v>
      </c>
      <c r="B238" t="s">
        <v>259</v>
      </c>
      <c r="C238">
        <v>64198</v>
      </c>
      <c r="D238">
        <v>71144</v>
      </c>
      <c r="E238">
        <v>65032</v>
      </c>
      <c r="F238">
        <v>70223</v>
      </c>
      <c r="G238">
        <v>72221</v>
      </c>
      <c r="H238">
        <v>71197</v>
      </c>
      <c r="I238">
        <v>73952</v>
      </c>
      <c r="J238">
        <v>79402</v>
      </c>
      <c r="K238">
        <v>84119</v>
      </c>
      <c r="L238">
        <v>73286</v>
      </c>
      <c r="M238">
        <v>80534</v>
      </c>
      <c r="N238">
        <v>72252</v>
      </c>
      <c r="O238">
        <v>60533</v>
      </c>
      <c r="P238">
        <v>65415</v>
      </c>
      <c r="Q238">
        <v>68562</v>
      </c>
      <c r="R238">
        <v>61922</v>
      </c>
      <c r="S238">
        <v>74424</v>
      </c>
      <c r="T238">
        <v>66434</v>
      </c>
      <c r="U238">
        <v>64388</v>
      </c>
      <c r="V238">
        <v>73268</v>
      </c>
      <c r="W238">
        <v>67552</v>
      </c>
      <c r="X238">
        <v>74477</v>
      </c>
      <c r="Y238">
        <v>88592</v>
      </c>
      <c r="Z238">
        <v>83866</v>
      </c>
    </row>
    <row r="239" spans="1:26" x14ac:dyDescent="0.25">
      <c r="A239">
        <v>433</v>
      </c>
      <c r="B239" t="s">
        <v>262</v>
      </c>
      <c r="C239">
        <v>9524</v>
      </c>
      <c r="D239">
        <v>10837</v>
      </c>
      <c r="E239">
        <v>10000</v>
      </c>
      <c r="F239">
        <v>10791</v>
      </c>
      <c r="G239">
        <v>11358</v>
      </c>
      <c r="H239">
        <v>10780</v>
      </c>
      <c r="I239">
        <v>11081</v>
      </c>
      <c r="J239">
        <v>12129</v>
      </c>
      <c r="K239">
        <v>12839</v>
      </c>
      <c r="L239">
        <v>11106</v>
      </c>
      <c r="M239">
        <v>12358</v>
      </c>
      <c r="N239">
        <v>10947</v>
      </c>
      <c r="O239">
        <v>9942</v>
      </c>
      <c r="P239">
        <v>11061</v>
      </c>
      <c r="Q239">
        <v>12068</v>
      </c>
      <c r="R239">
        <v>10012</v>
      </c>
      <c r="S239">
        <v>12541</v>
      </c>
      <c r="T239">
        <v>12738</v>
      </c>
      <c r="U239">
        <v>11846</v>
      </c>
      <c r="V239">
        <v>11719</v>
      </c>
      <c r="W239">
        <v>12439</v>
      </c>
      <c r="X239">
        <v>10406</v>
      </c>
      <c r="Y239">
        <v>12688</v>
      </c>
      <c r="Z239">
        <v>10777</v>
      </c>
    </row>
    <row r="240" spans="1:26" x14ac:dyDescent="0.25">
      <c r="A240">
        <v>434</v>
      </c>
      <c r="B240" t="s">
        <v>261</v>
      </c>
      <c r="C240">
        <v>23882</v>
      </c>
      <c r="D240">
        <v>26924</v>
      </c>
      <c r="E240">
        <v>24684</v>
      </c>
      <c r="F240">
        <v>26261</v>
      </c>
      <c r="G240">
        <v>27486</v>
      </c>
      <c r="H240">
        <v>26295</v>
      </c>
      <c r="I240">
        <v>27779</v>
      </c>
      <c r="J240">
        <v>30145</v>
      </c>
      <c r="K240">
        <v>31589</v>
      </c>
      <c r="L240">
        <v>27516</v>
      </c>
      <c r="M240">
        <v>30580</v>
      </c>
      <c r="N240">
        <v>27076</v>
      </c>
      <c r="O240">
        <v>19622</v>
      </c>
      <c r="P240">
        <v>25089</v>
      </c>
      <c r="Q240">
        <v>34154</v>
      </c>
      <c r="R240">
        <v>29577</v>
      </c>
      <c r="S240">
        <v>33238</v>
      </c>
      <c r="T240">
        <v>22108</v>
      </c>
      <c r="U240">
        <v>20433</v>
      </c>
      <c r="V240">
        <v>24239</v>
      </c>
      <c r="W240">
        <v>29862</v>
      </c>
      <c r="X240">
        <v>23506</v>
      </c>
      <c r="Y240">
        <v>30452</v>
      </c>
      <c r="Z240">
        <v>20175</v>
      </c>
    </row>
    <row r="241" spans="1:26" x14ac:dyDescent="0.25">
      <c r="A241">
        <v>435</v>
      </c>
      <c r="B241" t="s">
        <v>260</v>
      </c>
      <c r="C241">
        <v>41865</v>
      </c>
      <c r="D241">
        <v>44973</v>
      </c>
      <c r="E241">
        <v>43435</v>
      </c>
      <c r="F241">
        <v>45116</v>
      </c>
      <c r="G241">
        <v>46319</v>
      </c>
      <c r="H241">
        <v>46238</v>
      </c>
      <c r="I241">
        <v>47903</v>
      </c>
      <c r="J241">
        <v>50465</v>
      </c>
      <c r="K241">
        <v>52677</v>
      </c>
      <c r="L241">
        <v>47621</v>
      </c>
      <c r="M241">
        <v>50433</v>
      </c>
      <c r="N241">
        <v>46706</v>
      </c>
      <c r="O241">
        <v>35731</v>
      </c>
      <c r="P241">
        <v>45595</v>
      </c>
      <c r="Q241">
        <v>42314</v>
      </c>
      <c r="R241">
        <v>36111</v>
      </c>
      <c r="S241">
        <v>37757</v>
      </c>
      <c r="T241">
        <v>37379</v>
      </c>
      <c r="U241">
        <v>34492</v>
      </c>
      <c r="V241">
        <v>38075</v>
      </c>
      <c r="W241">
        <v>39202</v>
      </c>
      <c r="X241">
        <v>35534</v>
      </c>
      <c r="Y241">
        <v>39569</v>
      </c>
      <c r="Z241">
        <v>38718</v>
      </c>
    </row>
    <row r="242" spans="1:26" x14ac:dyDescent="0.25">
      <c r="A242">
        <v>436</v>
      </c>
      <c r="B242" t="s">
        <v>269</v>
      </c>
      <c r="C242">
        <v>190013</v>
      </c>
      <c r="D242">
        <v>154683</v>
      </c>
      <c r="E242">
        <v>177358</v>
      </c>
      <c r="F242">
        <v>178379</v>
      </c>
      <c r="G242">
        <v>183792</v>
      </c>
      <c r="H242">
        <v>178729</v>
      </c>
      <c r="I242">
        <v>185839</v>
      </c>
      <c r="J242">
        <v>174514</v>
      </c>
      <c r="K242">
        <v>196994</v>
      </c>
      <c r="L242">
        <v>204323</v>
      </c>
      <c r="M242">
        <v>181292</v>
      </c>
      <c r="N242">
        <v>183115</v>
      </c>
      <c r="O242">
        <v>178277</v>
      </c>
      <c r="P242">
        <v>155253</v>
      </c>
      <c r="Q242">
        <v>180223</v>
      </c>
      <c r="R242">
        <v>142627</v>
      </c>
      <c r="S242">
        <v>149485</v>
      </c>
      <c r="T242">
        <v>172977</v>
      </c>
      <c r="U242">
        <v>168745</v>
      </c>
      <c r="V242">
        <v>283821</v>
      </c>
      <c r="W242">
        <v>154857</v>
      </c>
      <c r="X242">
        <v>149921</v>
      </c>
      <c r="Y242">
        <v>142075</v>
      </c>
      <c r="Z242">
        <v>160908</v>
      </c>
    </row>
    <row r="243" spans="1:26" x14ac:dyDescent="0.25">
      <c r="A243">
        <v>437</v>
      </c>
      <c r="B243" t="s">
        <v>264</v>
      </c>
      <c r="C243">
        <v>69139</v>
      </c>
      <c r="D243">
        <v>22751</v>
      </c>
      <c r="E243">
        <v>32687</v>
      </c>
      <c r="F243">
        <v>32583</v>
      </c>
      <c r="G243">
        <v>25490</v>
      </c>
      <c r="H243">
        <v>26981</v>
      </c>
      <c r="I243">
        <v>29679</v>
      </c>
      <c r="J243">
        <v>27472</v>
      </c>
      <c r="K243">
        <v>28965</v>
      </c>
      <c r="L243">
        <v>30818</v>
      </c>
      <c r="M243">
        <v>27210</v>
      </c>
      <c r="N243">
        <v>27035</v>
      </c>
      <c r="O243">
        <v>70254</v>
      </c>
      <c r="P243">
        <v>43075</v>
      </c>
      <c r="Q243">
        <v>19494</v>
      </c>
      <c r="R243">
        <v>39460</v>
      </c>
      <c r="S243">
        <v>13850</v>
      </c>
      <c r="T243">
        <v>26026</v>
      </c>
      <c r="U243">
        <v>24707</v>
      </c>
      <c r="V243">
        <v>8885</v>
      </c>
      <c r="W243">
        <v>19852</v>
      </c>
      <c r="X243">
        <v>25481</v>
      </c>
      <c r="Y243">
        <v>8730</v>
      </c>
      <c r="Z243">
        <v>17514</v>
      </c>
    </row>
    <row r="244" spans="1:26" x14ac:dyDescent="0.25">
      <c r="A244">
        <v>438</v>
      </c>
      <c r="B244" t="s">
        <v>265</v>
      </c>
      <c r="C244">
        <v>202938</v>
      </c>
      <c r="D244">
        <v>199782</v>
      </c>
      <c r="E244">
        <v>179206</v>
      </c>
      <c r="F244">
        <v>200589</v>
      </c>
      <c r="G244">
        <v>202158</v>
      </c>
      <c r="H244">
        <v>360468</v>
      </c>
      <c r="I244">
        <v>211019</v>
      </c>
      <c r="J244">
        <v>210015</v>
      </c>
      <c r="K244">
        <v>202493</v>
      </c>
      <c r="L244">
        <v>231832</v>
      </c>
      <c r="M244">
        <v>218971</v>
      </c>
      <c r="N244">
        <v>313299</v>
      </c>
      <c r="O244">
        <v>255724</v>
      </c>
      <c r="P244">
        <v>171523</v>
      </c>
      <c r="Q244">
        <v>177880</v>
      </c>
      <c r="R244">
        <v>208687</v>
      </c>
      <c r="S244">
        <v>129135</v>
      </c>
      <c r="T244">
        <v>237522</v>
      </c>
      <c r="U244">
        <v>208712</v>
      </c>
      <c r="V244">
        <v>212963</v>
      </c>
      <c r="W244">
        <v>181196</v>
      </c>
      <c r="X244">
        <v>206506</v>
      </c>
      <c r="Y244">
        <v>185927</v>
      </c>
      <c r="Z244">
        <v>299184</v>
      </c>
    </row>
    <row r="245" spans="1:26" x14ac:dyDescent="0.25">
      <c r="A245">
        <v>439</v>
      </c>
      <c r="B245" t="s">
        <v>268</v>
      </c>
      <c r="C245">
        <v>46739</v>
      </c>
      <c r="D245">
        <v>35814</v>
      </c>
      <c r="E245">
        <v>34944</v>
      </c>
      <c r="F245">
        <v>50255</v>
      </c>
      <c r="G245">
        <v>41871</v>
      </c>
      <c r="H245">
        <v>42657</v>
      </c>
      <c r="I245">
        <v>53658</v>
      </c>
      <c r="J245">
        <v>44379</v>
      </c>
      <c r="K245">
        <v>44983</v>
      </c>
      <c r="L245">
        <v>57056</v>
      </c>
      <c r="M245">
        <v>49415</v>
      </c>
      <c r="N245">
        <v>53465</v>
      </c>
      <c r="O245">
        <v>55864</v>
      </c>
      <c r="P245">
        <v>30427</v>
      </c>
      <c r="Q245">
        <v>35871</v>
      </c>
      <c r="R245">
        <v>51513</v>
      </c>
      <c r="S245">
        <v>36180</v>
      </c>
      <c r="T245">
        <v>34879</v>
      </c>
      <c r="U245">
        <v>40723</v>
      </c>
      <c r="V245">
        <v>32169</v>
      </c>
      <c r="W245">
        <v>38344</v>
      </c>
      <c r="X245">
        <v>40265</v>
      </c>
      <c r="Y245">
        <v>38813</v>
      </c>
      <c r="Z245">
        <v>42204</v>
      </c>
    </row>
    <row r="246" spans="1:26" x14ac:dyDescent="0.25">
      <c r="A246">
        <v>440</v>
      </c>
      <c r="B246" t="s">
        <v>267</v>
      </c>
      <c r="C246">
        <v>111755</v>
      </c>
      <c r="D246">
        <v>81307</v>
      </c>
      <c r="E246">
        <v>92808</v>
      </c>
      <c r="F246">
        <v>131117</v>
      </c>
      <c r="G246">
        <v>97088</v>
      </c>
      <c r="H246">
        <v>103218</v>
      </c>
      <c r="I246">
        <v>98675</v>
      </c>
      <c r="J246">
        <v>98832</v>
      </c>
      <c r="K246">
        <v>97991</v>
      </c>
      <c r="L246">
        <v>106976</v>
      </c>
      <c r="M246">
        <v>102916</v>
      </c>
      <c r="N246">
        <v>104965</v>
      </c>
      <c r="O246">
        <v>125723</v>
      </c>
      <c r="P246">
        <v>81865</v>
      </c>
      <c r="Q246">
        <v>128037</v>
      </c>
      <c r="R246">
        <v>105794</v>
      </c>
      <c r="S246">
        <v>73619</v>
      </c>
      <c r="T246">
        <v>92110</v>
      </c>
      <c r="U246">
        <v>91420</v>
      </c>
      <c r="V246">
        <v>108515</v>
      </c>
      <c r="W246">
        <v>75760</v>
      </c>
      <c r="X246">
        <v>97494</v>
      </c>
      <c r="Y246">
        <v>86481</v>
      </c>
      <c r="Z246">
        <v>91291</v>
      </c>
    </row>
    <row r="247" spans="1:26" x14ac:dyDescent="0.25">
      <c r="A247">
        <v>441</v>
      </c>
      <c r="B247" t="s">
        <v>266</v>
      </c>
      <c r="C247">
        <v>95331</v>
      </c>
      <c r="D247">
        <v>108917</v>
      </c>
      <c r="E247">
        <v>114735</v>
      </c>
      <c r="F247">
        <v>100187</v>
      </c>
      <c r="G247">
        <v>97482</v>
      </c>
      <c r="H247">
        <v>98570</v>
      </c>
      <c r="I247">
        <v>97329</v>
      </c>
      <c r="J247">
        <v>101280</v>
      </c>
      <c r="K247">
        <v>95606</v>
      </c>
      <c r="L247">
        <v>102187</v>
      </c>
      <c r="M247">
        <v>101728</v>
      </c>
      <c r="N247">
        <v>112466</v>
      </c>
      <c r="O247">
        <v>134398</v>
      </c>
      <c r="P247">
        <v>126718</v>
      </c>
      <c r="Q247">
        <v>137180</v>
      </c>
      <c r="R247">
        <v>130874</v>
      </c>
      <c r="S247">
        <v>114750</v>
      </c>
      <c r="T247">
        <v>118754</v>
      </c>
      <c r="U247">
        <v>117739</v>
      </c>
      <c r="V247">
        <v>123787</v>
      </c>
      <c r="W247">
        <v>115296</v>
      </c>
      <c r="X247">
        <v>117546</v>
      </c>
      <c r="Y247">
        <v>116815</v>
      </c>
      <c r="Z247">
        <v>112868</v>
      </c>
    </row>
    <row r="248" spans="1:26" x14ac:dyDescent="0.25">
      <c r="A248">
        <v>442</v>
      </c>
      <c r="B248" t="s">
        <v>275</v>
      </c>
      <c r="C248">
        <v>58552</v>
      </c>
      <c r="D248">
        <v>72331</v>
      </c>
      <c r="E248">
        <v>54810</v>
      </c>
      <c r="F248">
        <v>62637</v>
      </c>
      <c r="G248">
        <v>58160</v>
      </c>
      <c r="H248">
        <v>62158</v>
      </c>
      <c r="I248">
        <v>54542</v>
      </c>
      <c r="J248">
        <v>65522</v>
      </c>
      <c r="K248">
        <v>59351</v>
      </c>
      <c r="L248">
        <v>67699</v>
      </c>
      <c r="M248">
        <v>61549</v>
      </c>
      <c r="N248">
        <v>67691</v>
      </c>
      <c r="O248">
        <v>55649</v>
      </c>
      <c r="P248">
        <v>66305</v>
      </c>
      <c r="Q248">
        <v>58579</v>
      </c>
      <c r="R248">
        <v>62259</v>
      </c>
      <c r="S248">
        <v>54664</v>
      </c>
      <c r="T248">
        <v>65519</v>
      </c>
      <c r="U248">
        <v>59652</v>
      </c>
      <c r="V248">
        <v>68149</v>
      </c>
      <c r="W248">
        <v>62657</v>
      </c>
      <c r="X248">
        <v>65775</v>
      </c>
      <c r="Y248">
        <v>63037</v>
      </c>
      <c r="Z248">
        <v>74292</v>
      </c>
    </row>
    <row r="249" spans="1:26" x14ac:dyDescent="0.25">
      <c r="A249">
        <v>443</v>
      </c>
      <c r="B249" t="s">
        <v>270</v>
      </c>
      <c r="C249">
        <v>19187</v>
      </c>
      <c r="D249">
        <v>25050</v>
      </c>
      <c r="E249">
        <v>23571</v>
      </c>
      <c r="F249">
        <v>24993</v>
      </c>
      <c r="G249">
        <v>19596</v>
      </c>
      <c r="H249">
        <v>24996</v>
      </c>
      <c r="I249">
        <v>24590</v>
      </c>
      <c r="J249">
        <v>25990</v>
      </c>
      <c r="K249">
        <v>24646</v>
      </c>
      <c r="L249">
        <v>25946</v>
      </c>
      <c r="M249">
        <v>23330</v>
      </c>
      <c r="N249">
        <v>26884</v>
      </c>
      <c r="O249">
        <v>13799</v>
      </c>
      <c r="P249">
        <v>19634</v>
      </c>
      <c r="Q249">
        <v>24163</v>
      </c>
      <c r="R249">
        <v>22626</v>
      </c>
      <c r="S249">
        <v>21507</v>
      </c>
      <c r="T249">
        <v>22902</v>
      </c>
      <c r="U249">
        <v>21769</v>
      </c>
      <c r="V249">
        <v>23020</v>
      </c>
      <c r="W249">
        <v>21991</v>
      </c>
      <c r="X249">
        <v>22694</v>
      </c>
      <c r="Y249">
        <v>23605</v>
      </c>
      <c r="Z249">
        <v>26305</v>
      </c>
    </row>
    <row r="250" spans="1:26" x14ac:dyDescent="0.25">
      <c r="A250">
        <v>444</v>
      </c>
      <c r="B250" t="s">
        <v>271</v>
      </c>
      <c r="C250">
        <v>94200</v>
      </c>
      <c r="D250">
        <v>96387</v>
      </c>
      <c r="E250">
        <v>90939</v>
      </c>
      <c r="F250">
        <v>94266</v>
      </c>
      <c r="G250">
        <v>95207</v>
      </c>
      <c r="H250">
        <v>101825</v>
      </c>
      <c r="I250">
        <v>95306</v>
      </c>
      <c r="J250">
        <v>102618</v>
      </c>
      <c r="K250">
        <v>98286</v>
      </c>
      <c r="L250">
        <v>103233</v>
      </c>
      <c r="M250">
        <v>92304</v>
      </c>
      <c r="N250">
        <v>98773</v>
      </c>
      <c r="O250">
        <v>88192</v>
      </c>
      <c r="P250">
        <v>92788</v>
      </c>
      <c r="Q250">
        <v>91249</v>
      </c>
      <c r="R250">
        <v>94804</v>
      </c>
      <c r="S250">
        <v>83442</v>
      </c>
      <c r="T250">
        <v>89536</v>
      </c>
      <c r="U250">
        <v>91538</v>
      </c>
      <c r="V250">
        <v>89551</v>
      </c>
      <c r="W250">
        <v>87350</v>
      </c>
      <c r="X250">
        <v>99415</v>
      </c>
      <c r="Y250">
        <v>105573</v>
      </c>
      <c r="Z250">
        <v>135653</v>
      </c>
    </row>
    <row r="251" spans="1:26" x14ac:dyDescent="0.25">
      <c r="A251">
        <v>445</v>
      </c>
      <c r="B251" t="s">
        <v>274</v>
      </c>
      <c r="C251">
        <v>23428</v>
      </c>
      <c r="D251">
        <v>23848</v>
      </c>
      <c r="E251">
        <v>24216</v>
      </c>
      <c r="F251">
        <v>23414</v>
      </c>
      <c r="G251">
        <v>24672</v>
      </c>
      <c r="H251">
        <v>25752</v>
      </c>
      <c r="I251">
        <v>25743</v>
      </c>
      <c r="J251">
        <v>24857</v>
      </c>
      <c r="K251">
        <v>25110</v>
      </c>
      <c r="L251">
        <v>27669</v>
      </c>
      <c r="M251">
        <v>23293</v>
      </c>
      <c r="N251">
        <v>29455</v>
      </c>
      <c r="O251">
        <v>22885</v>
      </c>
      <c r="P251">
        <v>21960</v>
      </c>
      <c r="Q251">
        <v>21918</v>
      </c>
      <c r="R251">
        <v>22475</v>
      </c>
      <c r="S251">
        <v>21023</v>
      </c>
      <c r="T251">
        <v>25922</v>
      </c>
      <c r="U251">
        <v>24800</v>
      </c>
      <c r="V251">
        <v>24157</v>
      </c>
      <c r="W251">
        <v>26102</v>
      </c>
      <c r="X251">
        <v>25446</v>
      </c>
      <c r="Y251">
        <v>28687</v>
      </c>
      <c r="Z251">
        <v>29207</v>
      </c>
    </row>
    <row r="252" spans="1:26" x14ac:dyDescent="0.25">
      <c r="A252">
        <v>446</v>
      </c>
      <c r="B252" t="s">
        <v>273</v>
      </c>
      <c r="C252">
        <v>37930</v>
      </c>
      <c r="D252">
        <v>39766</v>
      </c>
      <c r="E252">
        <v>39491</v>
      </c>
      <c r="F252">
        <v>42707</v>
      </c>
      <c r="G252">
        <v>43479</v>
      </c>
      <c r="H252">
        <v>44680</v>
      </c>
      <c r="I252">
        <v>44273</v>
      </c>
      <c r="J252">
        <v>47037</v>
      </c>
      <c r="K252">
        <v>44418</v>
      </c>
      <c r="L252">
        <v>46965</v>
      </c>
      <c r="M252">
        <v>38946</v>
      </c>
      <c r="N252">
        <v>49636</v>
      </c>
      <c r="O252">
        <v>31642</v>
      </c>
      <c r="P252">
        <v>33481</v>
      </c>
      <c r="Q252">
        <v>35235</v>
      </c>
      <c r="R252">
        <v>42923</v>
      </c>
      <c r="S252">
        <v>36190</v>
      </c>
      <c r="T252">
        <v>45248</v>
      </c>
      <c r="U252">
        <v>38647</v>
      </c>
      <c r="V252">
        <v>42612</v>
      </c>
      <c r="W252">
        <v>43024</v>
      </c>
      <c r="X252">
        <v>46743</v>
      </c>
      <c r="Y252">
        <v>47134</v>
      </c>
      <c r="Z252">
        <v>52681</v>
      </c>
    </row>
    <row r="253" spans="1:26" x14ac:dyDescent="0.25">
      <c r="A253">
        <v>447</v>
      </c>
      <c r="B253" t="s">
        <v>272</v>
      </c>
      <c r="C253">
        <v>64867</v>
      </c>
      <c r="D253">
        <v>66881</v>
      </c>
      <c r="E253">
        <v>62743</v>
      </c>
      <c r="F253">
        <v>67212</v>
      </c>
      <c r="G253">
        <v>64562</v>
      </c>
      <c r="H253">
        <v>68913</v>
      </c>
      <c r="I253">
        <v>64333</v>
      </c>
      <c r="J253">
        <v>67820</v>
      </c>
      <c r="K253">
        <v>66266</v>
      </c>
      <c r="L253">
        <v>65574</v>
      </c>
      <c r="M253">
        <v>66710</v>
      </c>
      <c r="N253">
        <v>71266</v>
      </c>
      <c r="O253">
        <v>60729</v>
      </c>
      <c r="P253">
        <v>66493</v>
      </c>
      <c r="Q253">
        <v>60760</v>
      </c>
      <c r="R253">
        <v>63942</v>
      </c>
      <c r="S253">
        <v>49551</v>
      </c>
      <c r="T253">
        <v>61170</v>
      </c>
      <c r="U253">
        <v>54868</v>
      </c>
      <c r="V253">
        <v>65685</v>
      </c>
      <c r="W253">
        <v>61529</v>
      </c>
      <c r="X253">
        <v>70641</v>
      </c>
      <c r="Y253">
        <v>67346</v>
      </c>
      <c r="Z253">
        <v>72244</v>
      </c>
    </row>
    <row r="254" spans="1:26" x14ac:dyDescent="0.25">
      <c r="A254">
        <v>454</v>
      </c>
      <c r="B254" t="s">
        <v>281</v>
      </c>
      <c r="C254">
        <v>64617</v>
      </c>
      <c r="D254">
        <v>65352</v>
      </c>
      <c r="E254">
        <v>68304</v>
      </c>
      <c r="F254">
        <v>65510</v>
      </c>
      <c r="G254">
        <v>66397</v>
      </c>
      <c r="H254">
        <v>65771</v>
      </c>
      <c r="I254">
        <v>67730</v>
      </c>
      <c r="J254">
        <v>66293</v>
      </c>
      <c r="K254">
        <v>65147</v>
      </c>
      <c r="L254">
        <v>66109</v>
      </c>
      <c r="M254">
        <v>65872</v>
      </c>
      <c r="N254">
        <v>68188</v>
      </c>
      <c r="O254">
        <v>57840</v>
      </c>
      <c r="P254">
        <v>51653</v>
      </c>
      <c r="Q254">
        <v>62279</v>
      </c>
      <c r="R254">
        <v>68367</v>
      </c>
      <c r="S254">
        <v>63594</v>
      </c>
      <c r="T254">
        <v>68614</v>
      </c>
      <c r="U254">
        <v>61759</v>
      </c>
      <c r="V254">
        <v>71265</v>
      </c>
      <c r="W254">
        <v>69687</v>
      </c>
      <c r="X254">
        <v>73967</v>
      </c>
      <c r="Y254">
        <v>67921</v>
      </c>
      <c r="Z254">
        <v>72812</v>
      </c>
    </row>
    <row r="255" spans="1:26" x14ac:dyDescent="0.25">
      <c r="A255">
        <v>455</v>
      </c>
      <c r="B255" t="s">
        <v>276</v>
      </c>
      <c r="C255">
        <v>4786</v>
      </c>
      <c r="D255">
        <v>4841</v>
      </c>
      <c r="E255">
        <v>5060</v>
      </c>
      <c r="F255">
        <v>4853</v>
      </c>
      <c r="G255">
        <v>4918</v>
      </c>
      <c r="H255">
        <v>4872</v>
      </c>
      <c r="I255">
        <v>5017</v>
      </c>
      <c r="J255">
        <v>4911</v>
      </c>
      <c r="K255">
        <v>4826</v>
      </c>
      <c r="L255">
        <v>4897</v>
      </c>
      <c r="M255">
        <v>4879</v>
      </c>
      <c r="N255">
        <v>5051</v>
      </c>
      <c r="O255">
        <v>4284</v>
      </c>
      <c r="P255">
        <v>14227</v>
      </c>
      <c r="Q255">
        <v>4613</v>
      </c>
      <c r="R255">
        <v>-5086</v>
      </c>
      <c r="S255">
        <v>4711</v>
      </c>
      <c r="T255">
        <v>5083</v>
      </c>
      <c r="U255">
        <v>4575</v>
      </c>
      <c r="V255">
        <v>5279</v>
      </c>
      <c r="W255">
        <v>5156</v>
      </c>
      <c r="X255">
        <v>0</v>
      </c>
      <c r="Y255">
        <v>5030</v>
      </c>
      <c r="Z255">
        <v>5393</v>
      </c>
    </row>
    <row r="256" spans="1:26" x14ac:dyDescent="0.25">
      <c r="A256">
        <v>456</v>
      </c>
      <c r="B256" t="s">
        <v>277</v>
      </c>
      <c r="C256">
        <v>69404</v>
      </c>
      <c r="D256">
        <v>70193</v>
      </c>
      <c r="E256">
        <v>73364</v>
      </c>
      <c r="F256">
        <v>70363</v>
      </c>
      <c r="G256">
        <v>71315</v>
      </c>
      <c r="H256">
        <v>70642</v>
      </c>
      <c r="I256">
        <v>72747</v>
      </c>
      <c r="J256">
        <v>71204</v>
      </c>
      <c r="K256">
        <v>69973</v>
      </c>
      <c r="L256">
        <v>71006</v>
      </c>
      <c r="M256">
        <v>70751</v>
      </c>
      <c r="N256">
        <v>73239</v>
      </c>
      <c r="O256">
        <v>62124</v>
      </c>
      <c r="P256">
        <v>71789</v>
      </c>
      <c r="Q256">
        <v>66892</v>
      </c>
      <c r="R256">
        <v>57513</v>
      </c>
      <c r="S256">
        <v>68304</v>
      </c>
      <c r="T256">
        <v>73697</v>
      </c>
      <c r="U256">
        <v>66333</v>
      </c>
      <c r="V256">
        <v>76543</v>
      </c>
      <c r="W256">
        <v>74765</v>
      </c>
      <c r="X256">
        <v>73967</v>
      </c>
      <c r="Y256">
        <v>72939</v>
      </c>
      <c r="Z256">
        <v>78205</v>
      </c>
    </row>
    <row r="257" spans="1:26" x14ac:dyDescent="0.25">
      <c r="A257">
        <v>457</v>
      </c>
      <c r="B257" t="s">
        <v>280</v>
      </c>
      <c r="C257">
        <v>16753</v>
      </c>
      <c r="D257">
        <v>16943</v>
      </c>
      <c r="E257">
        <v>17709</v>
      </c>
      <c r="F257">
        <v>16984</v>
      </c>
      <c r="G257">
        <v>17214</v>
      </c>
      <c r="H257">
        <v>17052</v>
      </c>
      <c r="I257">
        <v>17560</v>
      </c>
      <c r="J257">
        <v>17187</v>
      </c>
      <c r="K257">
        <v>16890</v>
      </c>
      <c r="L257">
        <v>17139</v>
      </c>
      <c r="M257">
        <v>17078</v>
      </c>
      <c r="N257">
        <v>17678</v>
      </c>
      <c r="O257">
        <v>14996</v>
      </c>
      <c r="P257">
        <v>13351</v>
      </c>
      <c r="Q257">
        <v>16146</v>
      </c>
      <c r="R257">
        <v>17764</v>
      </c>
      <c r="S257">
        <v>16487</v>
      </c>
      <c r="T257">
        <v>17789</v>
      </c>
      <c r="U257">
        <v>16012</v>
      </c>
      <c r="V257">
        <v>18476</v>
      </c>
      <c r="W257">
        <v>18047</v>
      </c>
      <c r="X257">
        <v>17854</v>
      </c>
      <c r="Y257">
        <v>17606</v>
      </c>
      <c r="Z257">
        <v>18877</v>
      </c>
    </row>
    <row r="258" spans="1:26" x14ac:dyDescent="0.25">
      <c r="A258">
        <v>458</v>
      </c>
      <c r="B258" t="s">
        <v>279</v>
      </c>
      <c r="C258">
        <v>42121</v>
      </c>
      <c r="D258">
        <v>42600</v>
      </c>
      <c r="E258">
        <v>44524</v>
      </c>
      <c r="F258">
        <v>42703</v>
      </c>
      <c r="G258">
        <v>43281</v>
      </c>
      <c r="H258">
        <v>42873</v>
      </c>
      <c r="I258">
        <v>44150</v>
      </c>
      <c r="J258">
        <v>43213</v>
      </c>
      <c r="K258">
        <v>42466</v>
      </c>
      <c r="L258">
        <v>43093</v>
      </c>
      <c r="M258">
        <v>42939</v>
      </c>
      <c r="N258">
        <v>44449</v>
      </c>
      <c r="O258">
        <v>37703</v>
      </c>
      <c r="P258">
        <v>29985</v>
      </c>
      <c r="Q258">
        <v>40597</v>
      </c>
      <c r="R258">
        <v>48161</v>
      </c>
      <c r="S258">
        <v>41454</v>
      </c>
      <c r="T258">
        <v>44726</v>
      </c>
      <c r="U258">
        <v>40257</v>
      </c>
      <c r="V258">
        <v>46454</v>
      </c>
      <c r="W258">
        <v>45375</v>
      </c>
      <c r="X258">
        <v>44890</v>
      </c>
      <c r="Y258">
        <v>44266</v>
      </c>
      <c r="Z258">
        <v>47462</v>
      </c>
    </row>
    <row r="259" spans="1:26" x14ac:dyDescent="0.25">
      <c r="A259">
        <v>459</v>
      </c>
      <c r="B259" t="s">
        <v>278</v>
      </c>
      <c r="C259">
        <v>39488</v>
      </c>
      <c r="D259">
        <v>39938</v>
      </c>
      <c r="E259">
        <v>41742</v>
      </c>
      <c r="F259">
        <v>40034</v>
      </c>
      <c r="G259">
        <v>40576</v>
      </c>
      <c r="H259">
        <v>40193</v>
      </c>
      <c r="I259">
        <v>41391</v>
      </c>
      <c r="J259">
        <v>40512</v>
      </c>
      <c r="K259">
        <v>39812</v>
      </c>
      <c r="L259">
        <v>40400</v>
      </c>
      <c r="M259">
        <v>40255</v>
      </c>
      <c r="N259">
        <v>41670</v>
      </c>
      <c r="O259">
        <v>35347</v>
      </c>
      <c r="P259">
        <v>37646</v>
      </c>
      <c r="Q259">
        <v>38059</v>
      </c>
      <c r="R259">
        <v>35846</v>
      </c>
      <c r="S259">
        <v>38863</v>
      </c>
      <c r="T259">
        <v>41931</v>
      </c>
      <c r="U259">
        <v>37741</v>
      </c>
      <c r="V259">
        <v>43551</v>
      </c>
      <c r="W259">
        <v>42539</v>
      </c>
      <c r="X259">
        <v>42085</v>
      </c>
      <c r="Y259">
        <v>41500</v>
      </c>
      <c r="Z259">
        <v>44496</v>
      </c>
    </row>
    <row r="260" spans="1:26" x14ac:dyDescent="0.25">
      <c r="A260">
        <v>460</v>
      </c>
      <c r="B260" t="s">
        <v>287</v>
      </c>
      <c r="C260">
        <v>123169</v>
      </c>
      <c r="D260">
        <v>137683</v>
      </c>
      <c r="E260">
        <v>123114</v>
      </c>
      <c r="F260">
        <v>128147</v>
      </c>
      <c r="G260">
        <v>124557</v>
      </c>
      <c r="H260">
        <v>127929</v>
      </c>
      <c r="I260">
        <v>122272</v>
      </c>
      <c r="J260">
        <v>131815</v>
      </c>
      <c r="K260">
        <v>124498</v>
      </c>
      <c r="L260">
        <v>133808</v>
      </c>
      <c r="M260">
        <v>127421</v>
      </c>
      <c r="N260">
        <v>135879</v>
      </c>
      <c r="O260">
        <v>113489</v>
      </c>
      <c r="P260">
        <v>117958</v>
      </c>
      <c r="Q260">
        <v>120858</v>
      </c>
      <c r="R260">
        <v>130625</v>
      </c>
      <c r="S260">
        <v>118257</v>
      </c>
      <c r="T260">
        <v>134134</v>
      </c>
      <c r="U260">
        <v>121410</v>
      </c>
      <c r="V260">
        <v>139414</v>
      </c>
      <c r="W260">
        <v>132344</v>
      </c>
      <c r="X260">
        <v>139742</v>
      </c>
      <c r="Y260">
        <v>130958</v>
      </c>
      <c r="Z260">
        <v>147103</v>
      </c>
    </row>
    <row r="261" spans="1:26" x14ac:dyDescent="0.25">
      <c r="A261">
        <v>461</v>
      </c>
      <c r="B261" t="s">
        <v>282</v>
      </c>
      <c r="C261">
        <v>23973</v>
      </c>
      <c r="D261">
        <v>29891</v>
      </c>
      <c r="E261">
        <v>28631</v>
      </c>
      <c r="F261">
        <v>29846</v>
      </c>
      <c r="G261">
        <v>24514</v>
      </c>
      <c r="H261">
        <v>29868</v>
      </c>
      <c r="I261">
        <v>29607</v>
      </c>
      <c r="J261">
        <v>30901</v>
      </c>
      <c r="K261">
        <v>29472</v>
      </c>
      <c r="L261">
        <v>30843</v>
      </c>
      <c r="M261">
        <v>28209</v>
      </c>
      <c r="N261">
        <v>31935</v>
      </c>
      <c r="O261">
        <v>18084</v>
      </c>
      <c r="P261">
        <v>33861</v>
      </c>
      <c r="Q261">
        <v>28777</v>
      </c>
      <c r="R261">
        <v>17540</v>
      </c>
      <c r="S261">
        <v>26218</v>
      </c>
      <c r="T261">
        <v>27984</v>
      </c>
      <c r="U261">
        <v>26344</v>
      </c>
      <c r="V261">
        <v>28299</v>
      </c>
      <c r="W261">
        <v>27147</v>
      </c>
      <c r="X261">
        <v>22694</v>
      </c>
      <c r="Y261">
        <v>28635</v>
      </c>
      <c r="Z261">
        <v>31699</v>
      </c>
    </row>
    <row r="262" spans="1:26" x14ac:dyDescent="0.25">
      <c r="A262">
        <v>462</v>
      </c>
      <c r="B262" t="s">
        <v>283</v>
      </c>
      <c r="C262">
        <v>163604</v>
      </c>
      <c r="D262">
        <v>166580</v>
      </c>
      <c r="E262">
        <v>164303</v>
      </c>
      <c r="F262">
        <v>164629</v>
      </c>
      <c r="G262">
        <v>166522</v>
      </c>
      <c r="H262">
        <v>172467</v>
      </c>
      <c r="I262">
        <v>168053</v>
      </c>
      <c r="J262">
        <v>173822</v>
      </c>
      <c r="K262">
        <v>168259</v>
      </c>
      <c r="L262">
        <v>174239</v>
      </c>
      <c r="M262">
        <v>163055</v>
      </c>
      <c r="N262">
        <v>172012</v>
      </c>
      <c r="O262">
        <v>150316</v>
      </c>
      <c r="P262">
        <v>164577</v>
      </c>
      <c r="Q262">
        <v>158141</v>
      </c>
      <c r="R262">
        <v>152317</v>
      </c>
      <c r="S262">
        <v>151747</v>
      </c>
      <c r="T262">
        <v>163233</v>
      </c>
      <c r="U262">
        <v>157872</v>
      </c>
      <c r="V262">
        <v>166094</v>
      </c>
      <c r="W262">
        <v>162115</v>
      </c>
      <c r="X262">
        <v>173382</v>
      </c>
      <c r="Y262">
        <v>178512</v>
      </c>
      <c r="Z262">
        <v>213858</v>
      </c>
    </row>
    <row r="263" spans="1:26" x14ac:dyDescent="0.25">
      <c r="A263">
        <v>463</v>
      </c>
      <c r="B263" t="s">
        <v>286</v>
      </c>
      <c r="C263">
        <v>40181</v>
      </c>
      <c r="D263">
        <v>40791</v>
      </c>
      <c r="E263">
        <v>41925</v>
      </c>
      <c r="F263">
        <v>40398</v>
      </c>
      <c r="G263">
        <v>41886</v>
      </c>
      <c r="H263">
        <v>42804</v>
      </c>
      <c r="I263">
        <v>43303</v>
      </c>
      <c r="J263">
        <v>42044</v>
      </c>
      <c r="K263">
        <v>42000</v>
      </c>
      <c r="L263">
        <v>44808</v>
      </c>
      <c r="M263">
        <v>40371</v>
      </c>
      <c r="N263">
        <v>47133</v>
      </c>
      <c r="O263">
        <v>37880</v>
      </c>
      <c r="P263">
        <v>35311</v>
      </c>
      <c r="Q263">
        <v>38065</v>
      </c>
      <c r="R263">
        <v>40240</v>
      </c>
      <c r="S263">
        <v>37510</v>
      </c>
      <c r="T263">
        <v>43711</v>
      </c>
      <c r="U263">
        <v>40811</v>
      </c>
      <c r="V263">
        <v>42633</v>
      </c>
      <c r="W263">
        <v>44149</v>
      </c>
      <c r="X263">
        <v>43301</v>
      </c>
      <c r="Y263">
        <v>46293</v>
      </c>
      <c r="Z263">
        <v>48084</v>
      </c>
    </row>
    <row r="264" spans="1:26" x14ac:dyDescent="0.25">
      <c r="A264">
        <v>464</v>
      </c>
      <c r="B264" t="s">
        <v>285</v>
      </c>
      <c r="C264">
        <v>80051</v>
      </c>
      <c r="D264">
        <v>82366</v>
      </c>
      <c r="E264">
        <v>84015</v>
      </c>
      <c r="F264">
        <v>85410</v>
      </c>
      <c r="G264">
        <v>86760</v>
      </c>
      <c r="H264">
        <v>87553</v>
      </c>
      <c r="I264">
        <v>88423</v>
      </c>
      <c r="J264">
        <v>90250</v>
      </c>
      <c r="K264">
        <v>86884</v>
      </c>
      <c r="L264">
        <v>90058</v>
      </c>
      <c r="M264">
        <v>81885</v>
      </c>
      <c r="N264">
        <v>94085</v>
      </c>
      <c r="O264">
        <v>69345</v>
      </c>
      <c r="P264">
        <v>63466</v>
      </c>
      <c r="Q264">
        <v>75831</v>
      </c>
      <c r="R264">
        <v>91084</v>
      </c>
      <c r="S264">
        <v>77643</v>
      </c>
      <c r="T264">
        <v>89974</v>
      </c>
      <c r="U264">
        <v>78904</v>
      </c>
      <c r="V264">
        <v>89066</v>
      </c>
      <c r="W264">
        <v>88398</v>
      </c>
      <c r="X264">
        <v>91633</v>
      </c>
      <c r="Y264">
        <v>91400</v>
      </c>
      <c r="Z264">
        <v>100143</v>
      </c>
    </row>
    <row r="265" spans="1:26" x14ac:dyDescent="0.25">
      <c r="A265">
        <v>465</v>
      </c>
      <c r="B265" t="s">
        <v>284</v>
      </c>
      <c r="C265">
        <v>104355</v>
      </c>
      <c r="D265">
        <v>106819</v>
      </c>
      <c r="E265">
        <v>104485</v>
      </c>
      <c r="F265">
        <v>107246</v>
      </c>
      <c r="G265">
        <v>105138</v>
      </c>
      <c r="H265">
        <v>109106</v>
      </c>
      <c r="I265">
        <v>105724</v>
      </c>
      <c r="J265">
        <v>108332</v>
      </c>
      <c r="K265">
        <v>106078</v>
      </c>
      <c r="L265">
        <v>105974</v>
      </c>
      <c r="M265">
        <v>106965</v>
      </c>
      <c r="N265">
        <v>112936</v>
      </c>
      <c r="O265">
        <v>96075</v>
      </c>
      <c r="P265">
        <v>104139</v>
      </c>
      <c r="Q265">
        <v>98820</v>
      </c>
      <c r="R265">
        <v>99788</v>
      </c>
      <c r="S265">
        <v>88414</v>
      </c>
      <c r="T265">
        <v>103101</v>
      </c>
      <c r="U265">
        <v>92610</v>
      </c>
      <c r="V265">
        <v>109236</v>
      </c>
      <c r="W265">
        <v>104068</v>
      </c>
      <c r="X265">
        <v>112726</v>
      </c>
      <c r="Y265">
        <v>108846</v>
      </c>
      <c r="Z265">
        <v>116740</v>
      </c>
    </row>
    <row r="266" spans="1:26" x14ac:dyDescent="0.25">
      <c r="A266">
        <v>466</v>
      </c>
      <c r="B266" t="s">
        <v>293</v>
      </c>
      <c r="C266">
        <v>66844</v>
      </c>
      <c r="D266">
        <v>17000</v>
      </c>
      <c r="E266">
        <v>54244</v>
      </c>
      <c r="F266">
        <v>50232</v>
      </c>
      <c r="G266">
        <v>59235</v>
      </c>
      <c r="H266">
        <v>50800</v>
      </c>
      <c r="I266">
        <v>63567</v>
      </c>
      <c r="J266">
        <v>42699</v>
      </c>
      <c r="K266">
        <v>72496</v>
      </c>
      <c r="L266">
        <v>70515</v>
      </c>
      <c r="M266">
        <v>53871</v>
      </c>
      <c r="N266">
        <v>47236</v>
      </c>
      <c r="O266">
        <v>64788</v>
      </c>
      <c r="P266">
        <v>37295</v>
      </c>
      <c r="Q266">
        <v>59366</v>
      </c>
      <c r="R266">
        <v>12001</v>
      </c>
      <c r="S266">
        <v>31227</v>
      </c>
      <c r="T266">
        <v>38844</v>
      </c>
      <c r="U266">
        <v>47334</v>
      </c>
      <c r="V266">
        <v>144407</v>
      </c>
      <c r="W266">
        <v>22513</v>
      </c>
      <c r="X266">
        <v>10179</v>
      </c>
      <c r="Y266">
        <v>10439</v>
      </c>
      <c r="Z266">
        <v>13804</v>
      </c>
    </row>
    <row r="267" spans="1:26" x14ac:dyDescent="0.25">
      <c r="A267">
        <v>467</v>
      </c>
      <c r="B267" t="s">
        <v>288</v>
      </c>
      <c r="C267">
        <v>45166</v>
      </c>
      <c r="D267">
        <v>-7140</v>
      </c>
      <c r="E267">
        <v>4056</v>
      </c>
      <c r="F267">
        <v>2737</v>
      </c>
      <c r="G267">
        <v>976</v>
      </c>
      <c r="H267">
        <v>-2887</v>
      </c>
      <c r="I267">
        <v>72</v>
      </c>
      <c r="J267">
        <v>-3429</v>
      </c>
      <c r="K267">
        <v>-507</v>
      </c>
      <c r="L267">
        <v>-25</v>
      </c>
      <c r="M267">
        <v>-999</v>
      </c>
      <c r="N267">
        <v>-4900</v>
      </c>
      <c r="O267">
        <v>52171</v>
      </c>
      <c r="P267">
        <v>9215</v>
      </c>
      <c r="Q267">
        <v>-9282</v>
      </c>
      <c r="R267">
        <v>21919</v>
      </c>
      <c r="S267">
        <v>-12368</v>
      </c>
      <c r="T267">
        <v>-1958</v>
      </c>
      <c r="U267">
        <v>-1636</v>
      </c>
      <c r="V267">
        <v>-19414</v>
      </c>
      <c r="W267">
        <v>-7295</v>
      </c>
      <c r="X267">
        <v>2787</v>
      </c>
      <c r="Y267">
        <v>-20375</v>
      </c>
      <c r="Z267">
        <v>-14184</v>
      </c>
    </row>
    <row r="268" spans="1:26" x14ac:dyDescent="0.25">
      <c r="A268">
        <v>468</v>
      </c>
      <c r="B268" t="s">
        <v>289</v>
      </c>
      <c r="C268">
        <v>39334</v>
      </c>
      <c r="D268">
        <v>33202</v>
      </c>
      <c r="E268">
        <v>14903</v>
      </c>
      <c r="F268">
        <v>35960</v>
      </c>
      <c r="G268">
        <v>35636</v>
      </c>
      <c r="H268">
        <v>188001</v>
      </c>
      <c r="I268">
        <v>42966</v>
      </c>
      <c r="J268">
        <v>36193</v>
      </c>
      <c r="K268">
        <v>34234</v>
      </c>
      <c r="L268">
        <v>57593</v>
      </c>
      <c r="M268">
        <v>55916</v>
      </c>
      <c r="N268">
        <v>141287</v>
      </c>
      <c r="O268">
        <v>105409</v>
      </c>
      <c r="P268">
        <v>6945</v>
      </c>
      <c r="Q268">
        <v>19739</v>
      </c>
      <c r="R268">
        <v>56370</v>
      </c>
      <c r="S268">
        <v>-22611</v>
      </c>
      <c r="T268">
        <v>74290</v>
      </c>
      <c r="U268">
        <v>50841</v>
      </c>
      <c r="V268">
        <v>46869</v>
      </c>
      <c r="W268">
        <v>19081</v>
      </c>
      <c r="X268">
        <v>33124</v>
      </c>
      <c r="Y268">
        <v>4033</v>
      </c>
      <c r="Z268">
        <v>85326</v>
      </c>
    </row>
    <row r="269" spans="1:26" x14ac:dyDescent="0.25">
      <c r="A269">
        <v>469</v>
      </c>
      <c r="B269" t="s">
        <v>292</v>
      </c>
      <c r="C269">
        <v>6558</v>
      </c>
      <c r="D269">
        <v>-4977</v>
      </c>
      <c r="E269">
        <v>-6981</v>
      </c>
      <c r="F269">
        <v>9857</v>
      </c>
      <c r="G269">
        <v>-15</v>
      </c>
      <c r="H269">
        <v>-147</v>
      </c>
      <c r="I269">
        <v>10355</v>
      </c>
      <c r="J269">
        <v>2335</v>
      </c>
      <c r="K269">
        <v>2983</v>
      </c>
      <c r="L269">
        <v>12248</v>
      </c>
      <c r="M269">
        <v>9044</v>
      </c>
      <c r="N269">
        <v>6332</v>
      </c>
      <c r="O269">
        <v>17983</v>
      </c>
      <c r="P269">
        <v>-4885</v>
      </c>
      <c r="Q269">
        <v>-2193</v>
      </c>
      <c r="R269">
        <v>11275</v>
      </c>
      <c r="S269">
        <v>-1330</v>
      </c>
      <c r="T269">
        <v>-8832</v>
      </c>
      <c r="U269">
        <v>-90</v>
      </c>
      <c r="V269">
        <v>-10465</v>
      </c>
      <c r="W269">
        <v>-5806</v>
      </c>
      <c r="X269">
        <v>-3036</v>
      </c>
      <c r="Y269">
        <v>-7898</v>
      </c>
      <c r="Z269">
        <v>-5880</v>
      </c>
    </row>
    <row r="270" spans="1:26" x14ac:dyDescent="0.25">
      <c r="A270">
        <v>470</v>
      </c>
      <c r="B270" t="s">
        <v>291</v>
      </c>
      <c r="C270">
        <v>31704</v>
      </c>
      <c r="D270">
        <v>-1059</v>
      </c>
      <c r="E270">
        <v>8793</v>
      </c>
      <c r="F270">
        <v>45707</v>
      </c>
      <c r="G270">
        <v>10328</v>
      </c>
      <c r="H270">
        <v>15665</v>
      </c>
      <c r="I270">
        <v>10252</v>
      </c>
      <c r="J270">
        <v>8582</v>
      </c>
      <c r="K270">
        <v>11107</v>
      </c>
      <c r="L270">
        <v>16918</v>
      </c>
      <c r="M270">
        <v>21031</v>
      </c>
      <c r="N270">
        <v>10880</v>
      </c>
      <c r="O270">
        <v>56379</v>
      </c>
      <c r="P270">
        <v>18398</v>
      </c>
      <c r="Q270">
        <v>52205</v>
      </c>
      <c r="R270">
        <v>14710</v>
      </c>
      <c r="S270">
        <v>-4026</v>
      </c>
      <c r="T270">
        <v>2136</v>
      </c>
      <c r="U270">
        <v>12516</v>
      </c>
      <c r="V270">
        <v>19449</v>
      </c>
      <c r="W270">
        <v>-12639</v>
      </c>
      <c r="X270">
        <v>5862</v>
      </c>
      <c r="Y270">
        <v>-5401</v>
      </c>
      <c r="Z270">
        <v>-8852</v>
      </c>
    </row>
    <row r="271" spans="1:26" x14ac:dyDescent="0.25">
      <c r="A271">
        <v>471</v>
      </c>
      <c r="B271" t="s">
        <v>290</v>
      </c>
      <c r="C271">
        <v>7382</v>
      </c>
      <c r="D271">
        <v>5306</v>
      </c>
      <c r="E271">
        <v>4625</v>
      </c>
      <c r="F271">
        <v>5028</v>
      </c>
      <c r="G271">
        <v>5491</v>
      </c>
      <c r="H271">
        <v>1707</v>
      </c>
      <c r="I271">
        <v>9582</v>
      </c>
      <c r="J271">
        <v>3525</v>
      </c>
      <c r="K271">
        <v>5870</v>
      </c>
      <c r="L271">
        <v>13276</v>
      </c>
      <c r="M271">
        <v>8317</v>
      </c>
      <c r="N271">
        <v>3398</v>
      </c>
      <c r="O271">
        <v>38323</v>
      </c>
      <c r="P271">
        <v>22578</v>
      </c>
      <c r="Q271">
        <v>38361</v>
      </c>
      <c r="R271">
        <v>31086</v>
      </c>
      <c r="S271">
        <v>26336</v>
      </c>
      <c r="T271">
        <v>15653</v>
      </c>
      <c r="U271">
        <v>25130</v>
      </c>
      <c r="V271">
        <v>14551</v>
      </c>
      <c r="W271">
        <v>11227</v>
      </c>
      <c r="X271">
        <v>4821</v>
      </c>
      <c r="Y271">
        <v>7967</v>
      </c>
      <c r="Z271">
        <v>-3872</v>
      </c>
    </row>
    <row r="272" spans="1:26" x14ac:dyDescent="0.25">
      <c r="A272">
        <v>472</v>
      </c>
      <c r="B272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5</v>
      </c>
      <c r="Y272">
        <v>1</v>
      </c>
      <c r="Z272">
        <v>9</v>
      </c>
    </row>
    <row r="273" spans="1:26" x14ac:dyDescent="0.25">
      <c r="A273">
        <v>473</v>
      </c>
      <c r="B273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</row>
    <row r="274" spans="1:26" x14ac:dyDescent="0.25">
      <c r="A274">
        <v>474</v>
      </c>
      <c r="B274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2</v>
      </c>
      <c r="Y274">
        <v>1</v>
      </c>
      <c r="Z274">
        <v>12</v>
      </c>
    </row>
    <row r="275" spans="1:26" x14ac:dyDescent="0.25">
      <c r="A275">
        <v>475</v>
      </c>
      <c r="B275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2</v>
      </c>
    </row>
    <row r="276" spans="1:26" x14ac:dyDescent="0.25">
      <c r="A276">
        <v>476</v>
      </c>
      <c r="B276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2</v>
      </c>
      <c r="Y276">
        <v>0</v>
      </c>
      <c r="Z276">
        <v>5</v>
      </c>
    </row>
    <row r="277" spans="1:26" x14ac:dyDescent="0.25">
      <c r="A277">
        <v>477</v>
      </c>
      <c r="B277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</v>
      </c>
    </row>
    <row r="278" spans="1:26" x14ac:dyDescent="0.25">
      <c r="A278">
        <v>485</v>
      </c>
      <c r="B27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t="s">
        <v>671</v>
      </c>
      <c r="C281">
        <v>9045</v>
      </c>
      <c r="D281">
        <v>10197</v>
      </c>
      <c r="E281">
        <v>11653</v>
      </c>
      <c r="F281">
        <v>12523</v>
      </c>
      <c r="G281">
        <v>13392</v>
      </c>
      <c r="H281">
        <v>13110</v>
      </c>
      <c r="I281">
        <v>11653</v>
      </c>
      <c r="J281">
        <v>13110</v>
      </c>
      <c r="K281">
        <v>14566</v>
      </c>
      <c r="L281">
        <v>11653</v>
      </c>
      <c r="M281">
        <v>12523</v>
      </c>
      <c r="N281">
        <v>12240</v>
      </c>
      <c r="O281">
        <v>3312</v>
      </c>
      <c r="P281">
        <v>4549</v>
      </c>
      <c r="Q281">
        <v>6745</v>
      </c>
      <c r="R281">
        <v>8368</v>
      </c>
      <c r="S281">
        <v>9672</v>
      </c>
      <c r="T281">
        <v>6730</v>
      </c>
      <c r="U281">
        <v>6870</v>
      </c>
      <c r="V281">
        <v>7230</v>
      </c>
      <c r="W281">
        <v>7982</v>
      </c>
      <c r="X281">
        <v>7954</v>
      </c>
      <c r="Y281">
        <v>8149</v>
      </c>
      <c r="Z281">
        <v>3892</v>
      </c>
    </row>
    <row r="282" spans="1:26" x14ac:dyDescent="0.25">
      <c r="A282">
        <v>515</v>
      </c>
      <c r="B282" t="s">
        <v>355</v>
      </c>
      <c r="C282">
        <v>3571</v>
      </c>
      <c r="D282">
        <v>3571</v>
      </c>
      <c r="E282">
        <v>3571</v>
      </c>
      <c r="F282">
        <v>3571</v>
      </c>
      <c r="G282">
        <v>3571</v>
      </c>
      <c r="H282">
        <v>3571</v>
      </c>
      <c r="I282">
        <v>3571</v>
      </c>
      <c r="J282">
        <v>3571</v>
      </c>
      <c r="K282">
        <v>3571</v>
      </c>
      <c r="L282">
        <v>3571</v>
      </c>
      <c r="M282">
        <v>3571</v>
      </c>
      <c r="N282">
        <v>3571</v>
      </c>
      <c r="O282">
        <v>3027</v>
      </c>
      <c r="P282">
        <v>2983</v>
      </c>
      <c r="Q282">
        <v>2913</v>
      </c>
      <c r="R282">
        <v>3726</v>
      </c>
      <c r="S282">
        <v>3274</v>
      </c>
      <c r="T282">
        <v>3125</v>
      </c>
      <c r="U282">
        <v>3747</v>
      </c>
      <c r="V282">
        <v>3207</v>
      </c>
      <c r="W282">
        <v>3370</v>
      </c>
      <c r="X282">
        <v>3563</v>
      </c>
      <c r="Y282">
        <v>3266</v>
      </c>
      <c r="Z282">
        <v>2841</v>
      </c>
    </row>
    <row r="283" spans="1:26" x14ac:dyDescent="0.25">
      <c r="A283">
        <v>516</v>
      </c>
      <c r="B283" t="s">
        <v>350</v>
      </c>
      <c r="C283">
        <v>944</v>
      </c>
      <c r="D283">
        <v>944</v>
      </c>
      <c r="E283">
        <v>944</v>
      </c>
      <c r="F283">
        <v>944</v>
      </c>
      <c r="G283">
        <v>944</v>
      </c>
      <c r="H283">
        <v>944</v>
      </c>
      <c r="I283">
        <v>944</v>
      </c>
      <c r="J283">
        <v>944</v>
      </c>
      <c r="K283">
        <v>944</v>
      </c>
      <c r="L283">
        <v>944</v>
      </c>
      <c r="M283">
        <v>944</v>
      </c>
      <c r="N283">
        <v>944</v>
      </c>
      <c r="O283">
        <v>884</v>
      </c>
      <c r="P283">
        <v>950</v>
      </c>
      <c r="Q283">
        <v>1320</v>
      </c>
      <c r="R283">
        <v>913</v>
      </c>
      <c r="S283">
        <v>816</v>
      </c>
      <c r="T283">
        <v>1280</v>
      </c>
      <c r="U283">
        <v>632</v>
      </c>
      <c r="V283">
        <v>617</v>
      </c>
      <c r="W283">
        <v>589</v>
      </c>
      <c r="X283">
        <v>1209</v>
      </c>
      <c r="Y283">
        <v>774</v>
      </c>
      <c r="Z283">
        <v>708</v>
      </c>
    </row>
    <row r="284" spans="1:26" x14ac:dyDescent="0.25">
      <c r="A284">
        <v>517</v>
      </c>
      <c r="B284" t="s">
        <v>351</v>
      </c>
      <c r="C284">
        <v>3447</v>
      </c>
      <c r="D284">
        <v>3447</v>
      </c>
      <c r="E284">
        <v>3447</v>
      </c>
      <c r="F284">
        <v>3447</v>
      </c>
      <c r="G284">
        <v>3447</v>
      </c>
      <c r="H284">
        <v>3447</v>
      </c>
      <c r="I284">
        <v>3447</v>
      </c>
      <c r="J284">
        <v>3447</v>
      </c>
      <c r="K284">
        <v>3447</v>
      </c>
      <c r="L284">
        <v>3447</v>
      </c>
      <c r="M284">
        <v>3447</v>
      </c>
      <c r="N284">
        <v>3447</v>
      </c>
      <c r="O284">
        <v>2184</v>
      </c>
      <c r="P284">
        <v>2690</v>
      </c>
      <c r="Q284">
        <v>2447</v>
      </c>
      <c r="R284">
        <v>2695</v>
      </c>
      <c r="S284">
        <v>1340</v>
      </c>
      <c r="T284">
        <v>2121</v>
      </c>
      <c r="U284">
        <v>2755</v>
      </c>
      <c r="V284">
        <v>1786</v>
      </c>
      <c r="W284">
        <v>1502</v>
      </c>
      <c r="X284">
        <v>2907</v>
      </c>
      <c r="Y284">
        <v>2243</v>
      </c>
      <c r="Z284">
        <v>3045</v>
      </c>
    </row>
    <row r="285" spans="1:26" x14ac:dyDescent="0.25">
      <c r="A285">
        <v>518</v>
      </c>
      <c r="B285" t="s">
        <v>354</v>
      </c>
      <c r="C285">
        <v>763</v>
      </c>
      <c r="D285">
        <v>763</v>
      </c>
      <c r="E285">
        <v>763</v>
      </c>
      <c r="F285">
        <v>763</v>
      </c>
      <c r="G285">
        <v>763</v>
      </c>
      <c r="H285">
        <v>763</v>
      </c>
      <c r="I285">
        <v>763</v>
      </c>
      <c r="J285">
        <v>763</v>
      </c>
      <c r="K285">
        <v>764</v>
      </c>
      <c r="L285">
        <v>766</v>
      </c>
      <c r="M285">
        <v>766</v>
      </c>
      <c r="N285">
        <v>769</v>
      </c>
      <c r="O285">
        <v>683</v>
      </c>
      <c r="P285">
        <v>716</v>
      </c>
      <c r="Q285">
        <v>996</v>
      </c>
      <c r="R285">
        <v>798</v>
      </c>
      <c r="S285">
        <v>613</v>
      </c>
      <c r="T285">
        <v>1956</v>
      </c>
      <c r="U285">
        <v>769</v>
      </c>
      <c r="V285">
        <v>955</v>
      </c>
      <c r="W285">
        <v>801</v>
      </c>
      <c r="X285">
        <v>777</v>
      </c>
      <c r="Y285">
        <v>949</v>
      </c>
      <c r="Z285">
        <v>932</v>
      </c>
    </row>
    <row r="286" spans="1:26" x14ac:dyDescent="0.25">
      <c r="A286">
        <v>519</v>
      </c>
      <c r="B286" t="s">
        <v>353</v>
      </c>
      <c r="C286">
        <v>1780</v>
      </c>
      <c r="D286">
        <v>1780</v>
      </c>
      <c r="E286">
        <v>1780</v>
      </c>
      <c r="F286">
        <v>1780</v>
      </c>
      <c r="G286">
        <v>1780</v>
      </c>
      <c r="H286">
        <v>1780</v>
      </c>
      <c r="I286">
        <v>1780</v>
      </c>
      <c r="J286">
        <v>1780</v>
      </c>
      <c r="K286">
        <v>1780</v>
      </c>
      <c r="L286">
        <v>1780</v>
      </c>
      <c r="M286">
        <v>1780</v>
      </c>
      <c r="N286">
        <v>1780</v>
      </c>
      <c r="O286">
        <v>658</v>
      </c>
      <c r="P286">
        <v>803</v>
      </c>
      <c r="Q286">
        <v>639</v>
      </c>
      <c r="R286">
        <v>860</v>
      </c>
      <c r="S286">
        <v>822</v>
      </c>
      <c r="T286">
        <v>616</v>
      </c>
      <c r="U286">
        <v>773</v>
      </c>
      <c r="V286">
        <v>759</v>
      </c>
      <c r="W286">
        <v>567</v>
      </c>
      <c r="X286">
        <v>1155</v>
      </c>
      <c r="Y286">
        <v>562</v>
      </c>
      <c r="Z286">
        <v>991</v>
      </c>
    </row>
    <row r="287" spans="1:26" x14ac:dyDescent="0.25">
      <c r="A287">
        <v>520</v>
      </c>
      <c r="B287" t="s">
        <v>352</v>
      </c>
      <c r="C287">
        <v>1976</v>
      </c>
      <c r="D287">
        <v>1976</v>
      </c>
      <c r="E287">
        <v>1976</v>
      </c>
      <c r="F287">
        <v>1976</v>
      </c>
      <c r="G287">
        <v>1976</v>
      </c>
      <c r="H287">
        <v>1976</v>
      </c>
      <c r="I287">
        <v>1976</v>
      </c>
      <c r="J287">
        <v>1976</v>
      </c>
      <c r="K287">
        <v>1976</v>
      </c>
      <c r="L287">
        <v>1976</v>
      </c>
      <c r="M287">
        <v>1975</v>
      </c>
      <c r="N287">
        <v>1970</v>
      </c>
      <c r="O287">
        <v>1733</v>
      </c>
      <c r="P287">
        <v>1984</v>
      </c>
      <c r="Q287">
        <v>1714</v>
      </c>
      <c r="R287">
        <v>1741</v>
      </c>
      <c r="S287">
        <v>1640</v>
      </c>
      <c r="T287">
        <v>1956</v>
      </c>
      <c r="U287">
        <v>1524</v>
      </c>
      <c r="V287">
        <v>1680</v>
      </c>
      <c r="W287">
        <v>2322</v>
      </c>
      <c r="X287">
        <v>1907</v>
      </c>
      <c r="Y287">
        <v>2309</v>
      </c>
      <c r="Z287">
        <v>2648</v>
      </c>
    </row>
    <row r="288" spans="1:26" x14ac:dyDescent="0.25">
      <c r="A288">
        <v>521</v>
      </c>
      <c r="B28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t="s">
        <v>576</v>
      </c>
      <c r="C289">
        <v>405</v>
      </c>
      <c r="D289">
        <v>566</v>
      </c>
      <c r="E289">
        <v>647</v>
      </c>
      <c r="F289">
        <v>728</v>
      </c>
      <c r="G289">
        <v>809</v>
      </c>
      <c r="H289">
        <v>728</v>
      </c>
      <c r="I289">
        <v>647</v>
      </c>
      <c r="J289">
        <v>728</v>
      </c>
      <c r="K289">
        <v>809</v>
      </c>
      <c r="L289">
        <v>647</v>
      </c>
      <c r="M289">
        <v>728</v>
      </c>
      <c r="N289">
        <v>647</v>
      </c>
      <c r="O289">
        <v>801</v>
      </c>
      <c r="P289">
        <v>331</v>
      </c>
      <c r="Q289">
        <v>55</v>
      </c>
      <c r="R289">
        <v>181</v>
      </c>
      <c r="S289">
        <v>50</v>
      </c>
      <c r="T289">
        <v>0</v>
      </c>
      <c r="U289">
        <v>225</v>
      </c>
      <c r="V289">
        <v>482</v>
      </c>
      <c r="W289">
        <v>71</v>
      </c>
      <c r="X289">
        <v>900</v>
      </c>
      <c r="Y289">
        <v>191</v>
      </c>
      <c r="Z289">
        <v>64</v>
      </c>
    </row>
    <row r="290" spans="1:26" x14ac:dyDescent="0.25">
      <c r="A290">
        <v>528</v>
      </c>
      <c r="B290" t="s">
        <v>577</v>
      </c>
      <c r="C290">
        <v>154</v>
      </c>
      <c r="D290">
        <v>192</v>
      </c>
      <c r="E290">
        <v>269</v>
      </c>
      <c r="F290">
        <v>307</v>
      </c>
      <c r="G290">
        <v>346</v>
      </c>
      <c r="H290">
        <v>346</v>
      </c>
      <c r="I290">
        <v>307</v>
      </c>
      <c r="J290">
        <v>269</v>
      </c>
      <c r="K290">
        <v>346</v>
      </c>
      <c r="L290">
        <v>346</v>
      </c>
      <c r="M290">
        <v>384</v>
      </c>
      <c r="N290">
        <v>576</v>
      </c>
      <c r="O290">
        <v>0</v>
      </c>
      <c r="P290">
        <v>0</v>
      </c>
      <c r="Q290">
        <v>194</v>
      </c>
      <c r="R290">
        <v>36</v>
      </c>
      <c r="S290">
        <v>0</v>
      </c>
      <c r="T290">
        <v>480</v>
      </c>
      <c r="U290">
        <v>114</v>
      </c>
      <c r="V290">
        <v>229</v>
      </c>
      <c r="W290">
        <v>39</v>
      </c>
      <c r="X290">
        <v>0</v>
      </c>
      <c r="Y290">
        <v>135</v>
      </c>
      <c r="Z290">
        <v>2103</v>
      </c>
    </row>
    <row r="291" spans="1:26" x14ac:dyDescent="0.25">
      <c r="A291">
        <v>529</v>
      </c>
      <c r="B291" t="s">
        <v>578</v>
      </c>
      <c r="C291">
        <v>251</v>
      </c>
      <c r="D291">
        <v>374</v>
      </c>
      <c r="E291">
        <v>378</v>
      </c>
      <c r="F291">
        <v>421</v>
      </c>
      <c r="G291">
        <v>463</v>
      </c>
      <c r="H291">
        <v>382</v>
      </c>
      <c r="I291">
        <v>340</v>
      </c>
      <c r="J291">
        <v>459</v>
      </c>
      <c r="K291">
        <v>463</v>
      </c>
      <c r="L291">
        <v>301</v>
      </c>
      <c r="M291">
        <v>344</v>
      </c>
      <c r="N291">
        <v>71</v>
      </c>
      <c r="O291">
        <v>801</v>
      </c>
      <c r="P291">
        <v>331</v>
      </c>
      <c r="Q291">
        <v>-139</v>
      </c>
      <c r="R291">
        <v>145</v>
      </c>
      <c r="S291">
        <v>50</v>
      </c>
      <c r="T291">
        <v>-480</v>
      </c>
      <c r="U291">
        <v>111</v>
      </c>
      <c r="V291">
        <v>482</v>
      </c>
      <c r="W291">
        <v>32</v>
      </c>
      <c r="X291">
        <v>900</v>
      </c>
      <c r="Y291">
        <v>56</v>
      </c>
      <c r="Z291">
        <v>-2039</v>
      </c>
    </row>
    <row r="292" spans="1:26" x14ac:dyDescent="0.25">
      <c r="A292">
        <v>530</v>
      </c>
      <c r="B292" t="s">
        <v>720</v>
      </c>
      <c r="C292">
        <v>119</v>
      </c>
      <c r="D292">
        <v>166</v>
      </c>
      <c r="E292">
        <v>190</v>
      </c>
      <c r="F292">
        <v>214</v>
      </c>
      <c r="G292">
        <v>237</v>
      </c>
      <c r="H292">
        <v>214</v>
      </c>
      <c r="I292">
        <v>190</v>
      </c>
      <c r="J292">
        <v>214</v>
      </c>
      <c r="K292">
        <v>237</v>
      </c>
      <c r="L292">
        <v>190</v>
      </c>
      <c r="M292">
        <v>214</v>
      </c>
      <c r="N292">
        <v>190</v>
      </c>
      <c r="O292">
        <v>330</v>
      </c>
      <c r="P292">
        <v>331</v>
      </c>
      <c r="Q292">
        <v>55</v>
      </c>
      <c r="R292">
        <v>31</v>
      </c>
      <c r="S292">
        <v>0</v>
      </c>
      <c r="T292">
        <v>0</v>
      </c>
      <c r="U292">
        <v>0</v>
      </c>
      <c r="V292">
        <v>35</v>
      </c>
      <c r="W292">
        <v>0</v>
      </c>
      <c r="X292">
        <v>0</v>
      </c>
      <c r="Y292">
        <v>35</v>
      </c>
      <c r="Z292">
        <v>0</v>
      </c>
    </row>
    <row r="293" spans="1:26" x14ac:dyDescent="0.25">
      <c r="A293">
        <v>531</v>
      </c>
      <c r="B293" t="s">
        <v>721</v>
      </c>
      <c r="C293">
        <v>33</v>
      </c>
      <c r="D293">
        <v>47</v>
      </c>
      <c r="E293">
        <v>53</v>
      </c>
      <c r="F293">
        <v>60</v>
      </c>
      <c r="G293">
        <v>66</v>
      </c>
      <c r="H293">
        <v>60</v>
      </c>
      <c r="I293">
        <v>53</v>
      </c>
      <c r="J293">
        <v>60</v>
      </c>
      <c r="K293">
        <v>66</v>
      </c>
      <c r="L293">
        <v>53</v>
      </c>
      <c r="M293">
        <v>60</v>
      </c>
      <c r="N293">
        <v>53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225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t="s">
        <v>722</v>
      </c>
      <c r="C294">
        <v>161</v>
      </c>
      <c r="D294">
        <v>226</v>
      </c>
      <c r="E294">
        <v>258</v>
      </c>
      <c r="F294">
        <v>290</v>
      </c>
      <c r="G294">
        <v>323</v>
      </c>
      <c r="H294">
        <v>290</v>
      </c>
      <c r="I294">
        <v>258</v>
      </c>
      <c r="J294">
        <v>290</v>
      </c>
      <c r="K294">
        <v>323</v>
      </c>
      <c r="L294">
        <v>258</v>
      </c>
      <c r="M294">
        <v>290</v>
      </c>
      <c r="N294">
        <v>258</v>
      </c>
      <c r="O294">
        <v>170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447</v>
      </c>
      <c r="W294">
        <v>71</v>
      </c>
      <c r="X294">
        <v>652</v>
      </c>
      <c r="Y294">
        <v>156</v>
      </c>
      <c r="Z294">
        <v>39</v>
      </c>
    </row>
    <row r="295" spans="1:26" x14ac:dyDescent="0.25">
      <c r="A295">
        <v>533</v>
      </c>
      <c r="B295" t="s">
        <v>723</v>
      </c>
      <c r="C295">
        <v>47</v>
      </c>
      <c r="D295">
        <v>66</v>
      </c>
      <c r="E295">
        <v>76</v>
      </c>
      <c r="F295">
        <v>85</v>
      </c>
      <c r="G295">
        <v>95</v>
      </c>
      <c r="H295">
        <v>85</v>
      </c>
      <c r="I295">
        <v>76</v>
      </c>
      <c r="J295">
        <v>85</v>
      </c>
      <c r="K295">
        <v>95</v>
      </c>
      <c r="L295">
        <v>76</v>
      </c>
      <c r="M295">
        <v>85</v>
      </c>
      <c r="N295">
        <v>76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t="s">
        <v>724</v>
      </c>
      <c r="C296">
        <v>57</v>
      </c>
      <c r="D296">
        <v>80</v>
      </c>
      <c r="E296">
        <v>91</v>
      </c>
      <c r="F296">
        <v>102</v>
      </c>
      <c r="G296">
        <v>114</v>
      </c>
      <c r="H296">
        <v>102</v>
      </c>
      <c r="I296">
        <v>91</v>
      </c>
      <c r="J296">
        <v>102</v>
      </c>
      <c r="K296">
        <v>114</v>
      </c>
      <c r="L296">
        <v>91</v>
      </c>
      <c r="M296">
        <v>102</v>
      </c>
      <c r="N296">
        <v>91</v>
      </c>
      <c r="O296">
        <v>301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248</v>
      </c>
      <c r="Y296">
        <v>0</v>
      </c>
      <c r="Z296">
        <v>0</v>
      </c>
    </row>
    <row r="297" spans="1:26" x14ac:dyDescent="0.25">
      <c r="A297">
        <v>535</v>
      </c>
      <c r="B297" t="s">
        <v>725</v>
      </c>
      <c r="C297">
        <v>57</v>
      </c>
      <c r="D297">
        <v>80</v>
      </c>
      <c r="E297">
        <v>91</v>
      </c>
      <c r="F297">
        <v>102</v>
      </c>
      <c r="G297">
        <v>114</v>
      </c>
      <c r="H297">
        <v>102</v>
      </c>
      <c r="I297">
        <v>91</v>
      </c>
      <c r="J297">
        <v>102</v>
      </c>
      <c r="K297">
        <v>114</v>
      </c>
      <c r="L297">
        <v>91</v>
      </c>
      <c r="M297">
        <v>102</v>
      </c>
      <c r="N297">
        <v>91</v>
      </c>
      <c r="O297">
        <v>0</v>
      </c>
      <c r="P297">
        <v>0</v>
      </c>
      <c r="Q297">
        <v>0</v>
      </c>
      <c r="R297">
        <v>150</v>
      </c>
      <c r="S297">
        <v>50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536</v>
      </c>
      <c r="B298" t="s">
        <v>726</v>
      </c>
      <c r="C298">
        <v>30</v>
      </c>
      <c r="D298">
        <v>38</v>
      </c>
      <c r="E298">
        <v>53</v>
      </c>
      <c r="F298">
        <v>61</v>
      </c>
      <c r="G298">
        <v>68</v>
      </c>
      <c r="H298">
        <v>68</v>
      </c>
      <c r="I298">
        <v>61</v>
      </c>
      <c r="J298">
        <v>53</v>
      </c>
      <c r="K298">
        <v>68</v>
      </c>
      <c r="L298">
        <v>68</v>
      </c>
      <c r="M298">
        <v>76</v>
      </c>
      <c r="N298">
        <v>113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1784</v>
      </c>
    </row>
    <row r="299" spans="1:26" x14ac:dyDescent="0.25">
      <c r="A299">
        <v>537</v>
      </c>
      <c r="B299" t="s">
        <v>727</v>
      </c>
      <c r="C299">
        <v>11</v>
      </c>
      <c r="D299">
        <v>14</v>
      </c>
      <c r="E299">
        <v>19</v>
      </c>
      <c r="F299">
        <v>22</v>
      </c>
      <c r="G299">
        <v>25</v>
      </c>
      <c r="H299">
        <v>25</v>
      </c>
      <c r="I299">
        <v>22</v>
      </c>
      <c r="J299">
        <v>19</v>
      </c>
      <c r="K299">
        <v>25</v>
      </c>
      <c r="L299">
        <v>25</v>
      </c>
      <c r="M299">
        <v>28</v>
      </c>
      <c r="N299">
        <v>41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t="s">
        <v>728</v>
      </c>
      <c r="C300">
        <v>55</v>
      </c>
      <c r="D300">
        <v>69</v>
      </c>
      <c r="E300">
        <v>96</v>
      </c>
      <c r="F300">
        <v>110</v>
      </c>
      <c r="G300">
        <v>124</v>
      </c>
      <c r="H300">
        <v>124</v>
      </c>
      <c r="I300">
        <v>110</v>
      </c>
      <c r="J300">
        <v>96</v>
      </c>
      <c r="K300">
        <v>124</v>
      </c>
      <c r="L300">
        <v>124</v>
      </c>
      <c r="M300">
        <v>138</v>
      </c>
      <c r="N300">
        <v>206</v>
      </c>
      <c r="O300">
        <v>0</v>
      </c>
      <c r="P300">
        <v>0</v>
      </c>
      <c r="Q300">
        <v>84</v>
      </c>
      <c r="R300">
        <v>36</v>
      </c>
      <c r="S300">
        <v>0</v>
      </c>
      <c r="T300">
        <v>480</v>
      </c>
      <c r="U300">
        <v>114</v>
      </c>
      <c r="V300">
        <v>0</v>
      </c>
      <c r="W300">
        <v>0</v>
      </c>
      <c r="X300">
        <v>0</v>
      </c>
      <c r="Y300">
        <v>0</v>
      </c>
      <c r="Z300">
        <v>142</v>
      </c>
    </row>
    <row r="301" spans="1:26" x14ac:dyDescent="0.25">
      <c r="A301">
        <v>539</v>
      </c>
      <c r="B301" t="s">
        <v>729</v>
      </c>
      <c r="C301">
        <v>11</v>
      </c>
      <c r="D301">
        <v>14</v>
      </c>
      <c r="E301">
        <v>19</v>
      </c>
      <c r="F301">
        <v>22</v>
      </c>
      <c r="G301">
        <v>25</v>
      </c>
      <c r="H301">
        <v>25</v>
      </c>
      <c r="I301">
        <v>22</v>
      </c>
      <c r="J301">
        <v>19</v>
      </c>
      <c r="K301">
        <v>25</v>
      </c>
      <c r="L301">
        <v>25</v>
      </c>
      <c r="M301">
        <v>28</v>
      </c>
      <c r="N301">
        <v>41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229</v>
      </c>
      <c r="W301">
        <v>39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t="s">
        <v>730</v>
      </c>
      <c r="C302">
        <v>19</v>
      </c>
      <c r="D302">
        <v>24</v>
      </c>
      <c r="E302">
        <v>34</v>
      </c>
      <c r="F302">
        <v>39</v>
      </c>
      <c r="G302">
        <v>43</v>
      </c>
      <c r="H302">
        <v>43</v>
      </c>
      <c r="I302">
        <v>39</v>
      </c>
      <c r="J302">
        <v>34</v>
      </c>
      <c r="K302">
        <v>43</v>
      </c>
      <c r="L302">
        <v>43</v>
      </c>
      <c r="M302">
        <v>48</v>
      </c>
      <c r="N302">
        <v>72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135</v>
      </c>
      <c r="Z302">
        <v>177</v>
      </c>
    </row>
    <row r="303" spans="1:26" x14ac:dyDescent="0.25">
      <c r="A303">
        <v>541</v>
      </c>
      <c r="B303" t="s">
        <v>731</v>
      </c>
      <c r="C303">
        <v>11</v>
      </c>
      <c r="D303">
        <v>14</v>
      </c>
      <c r="E303">
        <v>19</v>
      </c>
      <c r="F303">
        <v>22</v>
      </c>
      <c r="G303">
        <v>25</v>
      </c>
      <c r="H303">
        <v>25</v>
      </c>
      <c r="I303">
        <v>22</v>
      </c>
      <c r="J303">
        <v>19</v>
      </c>
      <c r="K303">
        <v>25</v>
      </c>
      <c r="L303">
        <v>25</v>
      </c>
      <c r="M303">
        <v>28</v>
      </c>
      <c r="N303">
        <v>41</v>
      </c>
      <c r="O303">
        <v>0</v>
      </c>
      <c r="P303">
        <v>0</v>
      </c>
      <c r="Q303">
        <v>110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t="s">
        <v>732</v>
      </c>
      <c r="C304">
        <v>89</v>
      </c>
      <c r="D304">
        <v>128</v>
      </c>
      <c r="E304">
        <v>137</v>
      </c>
      <c r="F304">
        <v>153</v>
      </c>
      <c r="G304">
        <v>169</v>
      </c>
      <c r="H304">
        <v>146</v>
      </c>
      <c r="I304">
        <v>129</v>
      </c>
      <c r="J304">
        <v>161</v>
      </c>
      <c r="K304">
        <v>169</v>
      </c>
      <c r="L304">
        <v>122</v>
      </c>
      <c r="M304">
        <v>138</v>
      </c>
      <c r="N304">
        <v>77</v>
      </c>
      <c r="O304">
        <v>330</v>
      </c>
      <c r="P304">
        <v>331</v>
      </c>
      <c r="Q304">
        <v>55</v>
      </c>
      <c r="R304">
        <v>31</v>
      </c>
      <c r="S304">
        <v>0</v>
      </c>
      <c r="T304">
        <v>0</v>
      </c>
      <c r="U304">
        <v>0</v>
      </c>
      <c r="V304">
        <v>35</v>
      </c>
      <c r="W304">
        <v>0</v>
      </c>
      <c r="X304">
        <v>0</v>
      </c>
      <c r="Y304">
        <v>35</v>
      </c>
      <c r="Z304">
        <v>-1784</v>
      </c>
    </row>
    <row r="305" spans="1:26" x14ac:dyDescent="0.25">
      <c r="A305">
        <v>543</v>
      </c>
      <c r="B305" t="s">
        <v>733</v>
      </c>
      <c r="C305">
        <v>22</v>
      </c>
      <c r="D305">
        <v>33</v>
      </c>
      <c r="E305">
        <v>34</v>
      </c>
      <c r="F305">
        <v>38</v>
      </c>
      <c r="G305">
        <v>41</v>
      </c>
      <c r="H305">
        <v>35</v>
      </c>
      <c r="I305">
        <v>31</v>
      </c>
      <c r="J305">
        <v>41</v>
      </c>
      <c r="K305">
        <v>41</v>
      </c>
      <c r="L305">
        <v>28</v>
      </c>
      <c r="M305">
        <v>32</v>
      </c>
      <c r="N305">
        <v>12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225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t="s">
        <v>734</v>
      </c>
      <c r="C306">
        <v>106</v>
      </c>
      <c r="D306">
        <v>157</v>
      </c>
      <c r="E306">
        <v>162</v>
      </c>
      <c r="F306">
        <v>180</v>
      </c>
      <c r="G306">
        <v>199</v>
      </c>
      <c r="H306">
        <v>166</v>
      </c>
      <c r="I306">
        <v>148</v>
      </c>
      <c r="J306">
        <v>194</v>
      </c>
      <c r="K306">
        <v>199</v>
      </c>
      <c r="L306">
        <v>134</v>
      </c>
      <c r="M306">
        <v>152</v>
      </c>
      <c r="N306">
        <v>52</v>
      </c>
      <c r="O306">
        <v>170</v>
      </c>
      <c r="P306">
        <v>0</v>
      </c>
      <c r="Q306">
        <v>-84</v>
      </c>
      <c r="R306">
        <v>-36</v>
      </c>
      <c r="S306">
        <v>0</v>
      </c>
      <c r="T306">
        <v>-480</v>
      </c>
      <c r="U306">
        <v>-114</v>
      </c>
      <c r="V306">
        <v>447</v>
      </c>
      <c r="W306">
        <v>71</v>
      </c>
      <c r="X306">
        <v>652</v>
      </c>
      <c r="Y306">
        <v>156</v>
      </c>
      <c r="Z306">
        <v>-103</v>
      </c>
    </row>
    <row r="307" spans="1:26" x14ac:dyDescent="0.25">
      <c r="A307">
        <v>545</v>
      </c>
      <c r="B307" t="s">
        <v>735</v>
      </c>
      <c r="C307">
        <v>36</v>
      </c>
      <c r="D307">
        <v>52</v>
      </c>
      <c r="E307">
        <v>57</v>
      </c>
      <c r="F307">
        <v>63</v>
      </c>
      <c r="G307">
        <v>70</v>
      </c>
      <c r="H307">
        <v>60</v>
      </c>
      <c r="I307">
        <v>54</v>
      </c>
      <c r="J307">
        <v>66</v>
      </c>
      <c r="K307">
        <v>70</v>
      </c>
      <c r="L307">
        <v>51</v>
      </c>
      <c r="M307">
        <v>57</v>
      </c>
      <c r="N307">
        <v>35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-229</v>
      </c>
      <c r="W307">
        <v>-39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t="s">
        <v>736</v>
      </c>
      <c r="C308">
        <v>38</v>
      </c>
      <c r="D308">
        <v>56</v>
      </c>
      <c r="E308">
        <v>57</v>
      </c>
      <c r="F308">
        <v>63</v>
      </c>
      <c r="G308">
        <v>71</v>
      </c>
      <c r="H308">
        <v>59</v>
      </c>
      <c r="I308">
        <v>52</v>
      </c>
      <c r="J308">
        <v>68</v>
      </c>
      <c r="K308">
        <v>71</v>
      </c>
      <c r="L308">
        <v>48</v>
      </c>
      <c r="M308">
        <v>54</v>
      </c>
      <c r="N308">
        <v>19</v>
      </c>
      <c r="O308">
        <v>301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248</v>
      </c>
      <c r="Y308">
        <v>-135</v>
      </c>
      <c r="Z308">
        <v>-177</v>
      </c>
    </row>
    <row r="309" spans="1:26" x14ac:dyDescent="0.25">
      <c r="A309">
        <v>547</v>
      </c>
      <c r="B309" t="s">
        <v>737</v>
      </c>
      <c r="C309">
        <v>46</v>
      </c>
      <c r="D309">
        <v>66</v>
      </c>
      <c r="E309">
        <v>72</v>
      </c>
      <c r="F309">
        <v>80</v>
      </c>
      <c r="G309">
        <v>89</v>
      </c>
      <c r="H309">
        <v>77</v>
      </c>
      <c r="I309">
        <v>69</v>
      </c>
      <c r="J309">
        <v>83</v>
      </c>
      <c r="K309">
        <v>89</v>
      </c>
      <c r="L309">
        <v>66</v>
      </c>
      <c r="M309">
        <v>74</v>
      </c>
      <c r="N309">
        <v>50</v>
      </c>
      <c r="O309">
        <v>0</v>
      </c>
      <c r="P309">
        <v>0</v>
      </c>
      <c r="Q309">
        <v>-110</v>
      </c>
      <c r="R309">
        <v>150</v>
      </c>
      <c r="S309">
        <v>50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565</v>
      </c>
      <c r="B310" t="s">
        <v>341</v>
      </c>
      <c r="C310">
        <v>0</v>
      </c>
      <c r="D310">
        <v>4362</v>
      </c>
      <c r="E310">
        <v>3698</v>
      </c>
      <c r="F310">
        <v>1521</v>
      </c>
      <c r="G310">
        <v>2608</v>
      </c>
      <c r="H310">
        <v>1987</v>
      </c>
      <c r="I310">
        <v>171</v>
      </c>
      <c r="J310">
        <v>7590</v>
      </c>
      <c r="K310">
        <v>1989</v>
      </c>
      <c r="L310">
        <v>2297</v>
      </c>
      <c r="M310">
        <v>5693</v>
      </c>
      <c r="N310">
        <v>1243</v>
      </c>
      <c r="O310">
        <v>8409</v>
      </c>
      <c r="P310">
        <v>4779</v>
      </c>
      <c r="Q310">
        <v>2430</v>
      </c>
      <c r="R310">
        <v>884</v>
      </c>
      <c r="S310">
        <v>2854</v>
      </c>
      <c r="T310">
        <v>2097</v>
      </c>
      <c r="U310">
        <v>194</v>
      </c>
      <c r="V310">
        <v>6887</v>
      </c>
      <c r="W310">
        <v>2142</v>
      </c>
      <c r="X310">
        <v>1994</v>
      </c>
      <c r="Y310">
        <v>1938</v>
      </c>
      <c r="Z310">
        <v>1545</v>
      </c>
    </row>
    <row r="311" spans="1:26" x14ac:dyDescent="0.25">
      <c r="A311">
        <v>566</v>
      </c>
      <c r="B311" t="s">
        <v>341</v>
      </c>
      <c r="C311">
        <v>0</v>
      </c>
      <c r="D311">
        <v>9215</v>
      </c>
      <c r="E311">
        <v>2652</v>
      </c>
      <c r="F311">
        <v>1828</v>
      </c>
      <c r="G311">
        <v>1630</v>
      </c>
      <c r="H311">
        <v>2591</v>
      </c>
      <c r="I311">
        <v>2103</v>
      </c>
      <c r="J311">
        <v>4330</v>
      </c>
      <c r="K311">
        <v>4327</v>
      </c>
      <c r="L311">
        <v>6354</v>
      </c>
      <c r="M311">
        <v>4159</v>
      </c>
      <c r="N311">
        <v>4188</v>
      </c>
      <c r="O311">
        <v>8192</v>
      </c>
      <c r="P311">
        <v>9327</v>
      </c>
      <c r="Q311">
        <v>2696</v>
      </c>
      <c r="R311">
        <v>1991</v>
      </c>
      <c r="S311">
        <v>1253</v>
      </c>
      <c r="T311">
        <v>1912</v>
      </c>
      <c r="U311">
        <v>1693</v>
      </c>
      <c r="V311">
        <v>3322</v>
      </c>
      <c r="W311">
        <v>4657</v>
      </c>
      <c r="X311">
        <v>5828</v>
      </c>
      <c r="Y311">
        <v>4061</v>
      </c>
      <c r="Z311">
        <v>4624</v>
      </c>
    </row>
    <row r="312" spans="1:26" x14ac:dyDescent="0.25">
      <c r="A312">
        <v>568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t="s">
        <v>341</v>
      </c>
      <c r="C316">
        <v>0</v>
      </c>
      <c r="D316">
        <v>2829</v>
      </c>
      <c r="E316">
        <v>1682</v>
      </c>
      <c r="F316">
        <v>2584</v>
      </c>
      <c r="G316">
        <v>2587</v>
      </c>
      <c r="H316">
        <v>11237</v>
      </c>
      <c r="I316">
        <v>4969</v>
      </c>
      <c r="J316">
        <v>3795</v>
      </c>
      <c r="K316">
        <v>2620</v>
      </c>
      <c r="L316">
        <v>4514</v>
      </c>
      <c r="M316">
        <v>5113</v>
      </c>
      <c r="N316">
        <v>1399</v>
      </c>
      <c r="O316">
        <v>7782</v>
      </c>
      <c r="P316">
        <v>1498</v>
      </c>
      <c r="Q316">
        <v>903</v>
      </c>
      <c r="R316">
        <v>2632</v>
      </c>
      <c r="S316">
        <v>2369</v>
      </c>
      <c r="T316">
        <v>1980</v>
      </c>
      <c r="U316">
        <v>4517</v>
      </c>
      <c r="V316">
        <v>924</v>
      </c>
      <c r="W316">
        <v>1887</v>
      </c>
      <c r="X316">
        <v>3194</v>
      </c>
      <c r="Y316">
        <v>5130</v>
      </c>
      <c r="Z316">
        <v>1339</v>
      </c>
    </row>
    <row r="317" spans="1:26" x14ac:dyDescent="0.25">
      <c r="A317">
        <v>608</v>
      </c>
      <c r="B317" t="s">
        <v>342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609</v>
      </c>
      <c r="B318" t="s">
        <v>341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611</v>
      </c>
      <c r="B319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612</v>
      </c>
      <c r="B320" t="s">
        <v>340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626</v>
      </c>
      <c r="B321" t="s">
        <v>349</v>
      </c>
      <c r="C321">
        <v>109298</v>
      </c>
      <c r="D321">
        <v>176378</v>
      </c>
      <c r="E321">
        <v>37084</v>
      </c>
      <c r="F321">
        <v>49194</v>
      </c>
      <c r="G321">
        <v>40728</v>
      </c>
      <c r="H321">
        <v>38071</v>
      </c>
      <c r="I321">
        <v>48419</v>
      </c>
      <c r="J321">
        <v>52949</v>
      </c>
      <c r="K321">
        <v>46121</v>
      </c>
      <c r="L321">
        <v>84325</v>
      </c>
      <c r="M321">
        <v>72462</v>
      </c>
      <c r="N321">
        <v>36832</v>
      </c>
      <c r="O321">
        <v>105646</v>
      </c>
      <c r="P321">
        <v>177304</v>
      </c>
      <c r="Q321">
        <v>35654</v>
      </c>
      <c r="R321">
        <v>58269</v>
      </c>
      <c r="S321">
        <v>32667</v>
      </c>
      <c r="T321">
        <v>26239</v>
      </c>
      <c r="U321">
        <v>47112</v>
      </c>
      <c r="V321">
        <v>49204</v>
      </c>
      <c r="W321">
        <v>41966</v>
      </c>
      <c r="X321">
        <v>79085</v>
      </c>
      <c r="Y321">
        <v>73113</v>
      </c>
      <c r="Z321">
        <v>34939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9</v>
      </c>
      <c r="P322">
        <v>5</v>
      </c>
      <c r="Q322">
        <v>12</v>
      </c>
      <c r="R322">
        <v>0</v>
      </c>
      <c r="S322">
        <v>16</v>
      </c>
      <c r="T322">
        <v>12</v>
      </c>
      <c r="U322">
        <v>28</v>
      </c>
      <c r="V322">
        <v>9</v>
      </c>
      <c r="W322">
        <v>3</v>
      </c>
      <c r="X322">
        <v>0</v>
      </c>
      <c r="Y322">
        <v>4</v>
      </c>
      <c r="Z322">
        <v>8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3221</v>
      </c>
      <c r="P323">
        <v>7019</v>
      </c>
      <c r="Q323">
        <v>15060</v>
      </c>
      <c r="R323">
        <v>4956</v>
      </c>
      <c r="S323">
        <v>3524</v>
      </c>
      <c r="T323">
        <v>30690</v>
      </c>
      <c r="U323">
        <v>35632</v>
      </c>
      <c r="V323">
        <v>4071</v>
      </c>
      <c r="W323">
        <v>7343</v>
      </c>
      <c r="X323">
        <v>640</v>
      </c>
      <c r="Y323">
        <v>15980</v>
      </c>
      <c r="Z323">
        <v>8575</v>
      </c>
    </row>
    <row r="324" spans="1:26" x14ac:dyDescent="0.25">
      <c r="A324">
        <v>688</v>
      </c>
      <c r="B324" t="s">
        <v>341</v>
      </c>
      <c r="C324">
        <v>0</v>
      </c>
      <c r="D324">
        <v>5421</v>
      </c>
      <c r="E324">
        <v>4783</v>
      </c>
      <c r="F324">
        <v>1922</v>
      </c>
      <c r="G324">
        <v>2346</v>
      </c>
      <c r="H324">
        <v>1839</v>
      </c>
      <c r="I324">
        <v>3073</v>
      </c>
      <c r="J324">
        <v>2515</v>
      </c>
      <c r="K324">
        <v>2008</v>
      </c>
      <c r="L324">
        <v>8652</v>
      </c>
      <c r="M324">
        <v>4091</v>
      </c>
      <c r="N324">
        <v>2584</v>
      </c>
      <c r="O324">
        <v>31106</v>
      </c>
      <c r="P324">
        <v>6132</v>
      </c>
      <c r="Q324">
        <v>4864</v>
      </c>
      <c r="R324">
        <v>2272</v>
      </c>
      <c r="S324">
        <v>2502</v>
      </c>
      <c r="T324">
        <v>1932</v>
      </c>
      <c r="U324">
        <v>3463</v>
      </c>
      <c r="V324">
        <v>2737</v>
      </c>
      <c r="W324">
        <v>2011</v>
      </c>
      <c r="X324">
        <v>9581</v>
      </c>
      <c r="Y324">
        <v>4160</v>
      </c>
      <c r="Z324">
        <v>3243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4971</v>
      </c>
      <c r="P325">
        <v>-17355</v>
      </c>
      <c r="Q325">
        <v>-1897</v>
      </c>
      <c r="R325">
        <v>1675</v>
      </c>
      <c r="S325">
        <v>6056</v>
      </c>
      <c r="T325">
        <v>1463</v>
      </c>
      <c r="U325">
        <v>-23244</v>
      </c>
      <c r="V325">
        <v>-6460</v>
      </c>
      <c r="W325">
        <v>38000</v>
      </c>
      <c r="X325">
        <v>-27305</v>
      </c>
      <c r="Y325">
        <v>-30851</v>
      </c>
      <c r="Z325">
        <v>-8553</v>
      </c>
    </row>
    <row r="326" spans="1:26" x14ac:dyDescent="0.25">
      <c r="A326">
        <v>713</v>
      </c>
      <c r="B326" t="s">
        <v>405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716</v>
      </c>
      <c r="B327" t="s">
        <v>165</v>
      </c>
      <c r="C327">
        <v>27</v>
      </c>
      <c r="D327">
        <v>24</v>
      </c>
      <c r="E327">
        <v>36</v>
      </c>
      <c r="F327">
        <v>18</v>
      </c>
      <c r="G327">
        <v>22</v>
      </c>
      <c r="H327">
        <v>26</v>
      </c>
      <c r="I327">
        <v>23</v>
      </c>
      <c r="J327">
        <v>30</v>
      </c>
      <c r="K327">
        <v>23</v>
      </c>
      <c r="L327">
        <v>24</v>
      </c>
      <c r="M327">
        <v>21</v>
      </c>
      <c r="N327">
        <v>33</v>
      </c>
      <c r="O327">
        <v>29</v>
      </c>
      <c r="P327">
        <v>23</v>
      </c>
      <c r="Q327">
        <v>38</v>
      </c>
      <c r="R327">
        <v>17</v>
      </c>
      <c r="S327">
        <v>22</v>
      </c>
      <c r="T327">
        <v>26</v>
      </c>
      <c r="U327">
        <v>23</v>
      </c>
      <c r="V327">
        <v>26</v>
      </c>
      <c r="W327">
        <v>22</v>
      </c>
      <c r="X327">
        <v>24</v>
      </c>
      <c r="Y327">
        <v>18</v>
      </c>
      <c r="Z327">
        <v>34</v>
      </c>
    </row>
    <row r="328" spans="1:26" x14ac:dyDescent="0.25">
      <c r="A328">
        <v>716</v>
      </c>
      <c r="B328" t="s">
        <v>165</v>
      </c>
      <c r="C328">
        <v>27</v>
      </c>
      <c r="D328">
        <v>24</v>
      </c>
      <c r="E328">
        <v>36</v>
      </c>
      <c r="F328">
        <v>18</v>
      </c>
      <c r="G328">
        <v>22</v>
      </c>
      <c r="H328">
        <v>26</v>
      </c>
      <c r="I328">
        <v>23</v>
      </c>
      <c r="J328">
        <v>30</v>
      </c>
      <c r="K328">
        <v>23</v>
      </c>
      <c r="L328">
        <v>24</v>
      </c>
      <c r="M328">
        <v>21</v>
      </c>
      <c r="N328">
        <v>33</v>
      </c>
      <c r="O328">
        <v>29</v>
      </c>
      <c r="P328">
        <v>23</v>
      </c>
      <c r="Q328">
        <v>38</v>
      </c>
      <c r="R328">
        <v>17</v>
      </c>
      <c r="S328">
        <v>22</v>
      </c>
      <c r="T328">
        <v>26</v>
      </c>
      <c r="U328">
        <v>23</v>
      </c>
      <c r="V328">
        <v>26</v>
      </c>
      <c r="W328">
        <v>22</v>
      </c>
      <c r="X328">
        <v>24</v>
      </c>
      <c r="Y328">
        <v>18</v>
      </c>
      <c r="Z328">
        <v>34</v>
      </c>
    </row>
    <row r="329" spans="1:26" x14ac:dyDescent="0.25">
      <c r="A329">
        <v>717</v>
      </c>
      <c r="B329" t="s">
        <v>361</v>
      </c>
      <c r="C329">
        <v>4697</v>
      </c>
      <c r="D329">
        <v>4110</v>
      </c>
      <c r="E329">
        <v>4697</v>
      </c>
      <c r="F329">
        <v>4697</v>
      </c>
      <c r="G329">
        <v>4697</v>
      </c>
      <c r="H329">
        <v>5284</v>
      </c>
      <c r="I329">
        <v>4697</v>
      </c>
      <c r="J329">
        <v>5284</v>
      </c>
      <c r="K329">
        <v>5871</v>
      </c>
      <c r="L329">
        <v>4697</v>
      </c>
      <c r="M329">
        <v>4697</v>
      </c>
      <c r="N329">
        <v>5284</v>
      </c>
      <c r="O329">
        <v>668</v>
      </c>
      <c r="P329">
        <v>2637</v>
      </c>
      <c r="Q329">
        <v>4761</v>
      </c>
      <c r="R329">
        <v>2887</v>
      </c>
      <c r="S329">
        <v>5304</v>
      </c>
      <c r="T329">
        <v>4971</v>
      </c>
      <c r="U329">
        <v>4829</v>
      </c>
      <c r="V329">
        <v>4165</v>
      </c>
      <c r="W329">
        <v>3403</v>
      </c>
      <c r="X329">
        <v>4765</v>
      </c>
      <c r="Y329">
        <v>5599</v>
      </c>
      <c r="Z329">
        <v>3077</v>
      </c>
    </row>
    <row r="330" spans="1:26" x14ac:dyDescent="0.25">
      <c r="A330">
        <v>718</v>
      </c>
      <c r="B330" t="s">
        <v>362</v>
      </c>
      <c r="C330">
        <v>1607</v>
      </c>
      <c r="D330">
        <v>2008</v>
      </c>
      <c r="E330">
        <v>2811</v>
      </c>
      <c r="F330">
        <v>3213</v>
      </c>
      <c r="G330">
        <v>3615</v>
      </c>
      <c r="H330">
        <v>3615</v>
      </c>
      <c r="I330">
        <v>3213</v>
      </c>
      <c r="J330">
        <v>2811</v>
      </c>
      <c r="K330">
        <v>3615</v>
      </c>
      <c r="L330">
        <v>3615</v>
      </c>
      <c r="M330">
        <v>4016</v>
      </c>
      <c r="N330">
        <v>6024</v>
      </c>
      <c r="O330">
        <v>317</v>
      </c>
      <c r="P330">
        <v>1427</v>
      </c>
      <c r="Q330">
        <v>1075</v>
      </c>
      <c r="R330">
        <v>3253</v>
      </c>
      <c r="S330">
        <v>4409</v>
      </c>
      <c r="T330">
        <v>1812</v>
      </c>
      <c r="U330">
        <v>3499</v>
      </c>
      <c r="V330">
        <v>2365</v>
      </c>
      <c r="W330">
        <v>1572</v>
      </c>
      <c r="X330">
        <v>1110</v>
      </c>
      <c r="Y330">
        <v>6129</v>
      </c>
      <c r="Z330">
        <v>8892</v>
      </c>
    </row>
    <row r="331" spans="1:26" x14ac:dyDescent="0.25">
      <c r="A331">
        <v>719</v>
      </c>
      <c r="B331" t="s">
        <v>363</v>
      </c>
      <c r="C331">
        <v>3090</v>
      </c>
      <c r="D331">
        <v>2102</v>
      </c>
      <c r="E331">
        <v>1886</v>
      </c>
      <c r="F331">
        <v>1484</v>
      </c>
      <c r="G331">
        <v>1082</v>
      </c>
      <c r="H331">
        <v>1669</v>
      </c>
      <c r="I331">
        <v>1484</v>
      </c>
      <c r="J331">
        <v>2473</v>
      </c>
      <c r="K331">
        <v>2256</v>
      </c>
      <c r="L331">
        <v>1082</v>
      </c>
      <c r="M331">
        <v>681</v>
      </c>
      <c r="N331">
        <v>-740</v>
      </c>
      <c r="O331">
        <v>351</v>
      </c>
      <c r="P331">
        <v>1210</v>
      </c>
      <c r="Q331">
        <v>3686</v>
      </c>
      <c r="R331">
        <v>-366</v>
      </c>
      <c r="S331">
        <v>895</v>
      </c>
      <c r="T331">
        <v>3159</v>
      </c>
      <c r="U331">
        <v>1330</v>
      </c>
      <c r="V331">
        <v>1800</v>
      </c>
      <c r="W331">
        <v>1831</v>
      </c>
      <c r="X331">
        <v>3655</v>
      </c>
      <c r="Y331">
        <v>-530</v>
      </c>
      <c r="Z331">
        <v>-5815</v>
      </c>
    </row>
    <row r="332" spans="1:26" x14ac:dyDescent="0.25">
      <c r="A332">
        <v>720</v>
      </c>
      <c r="B332" t="s">
        <v>366</v>
      </c>
      <c r="C332">
        <v>118593</v>
      </c>
      <c r="D332">
        <v>116195</v>
      </c>
      <c r="E332">
        <v>116627</v>
      </c>
      <c r="F332">
        <v>125907</v>
      </c>
      <c r="G332">
        <v>123909</v>
      </c>
      <c r="H332">
        <v>121324</v>
      </c>
      <c r="I332">
        <v>127744</v>
      </c>
      <c r="J332">
        <v>121266</v>
      </c>
      <c r="K332">
        <v>122175</v>
      </c>
      <c r="L332">
        <v>127609</v>
      </c>
      <c r="M332">
        <v>125286</v>
      </c>
      <c r="N332">
        <v>126452</v>
      </c>
      <c r="O332">
        <v>112857</v>
      </c>
      <c r="P332">
        <v>130020</v>
      </c>
      <c r="Q332">
        <v>136485</v>
      </c>
      <c r="R332">
        <v>128821</v>
      </c>
      <c r="S332">
        <v>127443</v>
      </c>
      <c r="T332">
        <v>155587</v>
      </c>
      <c r="U332">
        <v>129465</v>
      </c>
      <c r="V332">
        <v>180504</v>
      </c>
      <c r="W332">
        <v>138253</v>
      </c>
      <c r="X332">
        <v>140886</v>
      </c>
      <c r="Y332">
        <v>141967</v>
      </c>
      <c r="Z332">
        <v>149814</v>
      </c>
    </row>
    <row r="333" spans="1:26" x14ac:dyDescent="0.25">
      <c r="A333">
        <v>721</v>
      </c>
      <c r="B333" t="s">
        <v>158</v>
      </c>
      <c r="C333">
        <v>1432</v>
      </c>
      <c r="D333">
        <v>1253</v>
      </c>
      <c r="E333">
        <v>1432</v>
      </c>
      <c r="F333">
        <v>1432</v>
      </c>
      <c r="G333">
        <v>1432</v>
      </c>
      <c r="H333">
        <v>1612</v>
      </c>
      <c r="I333">
        <v>1432</v>
      </c>
      <c r="J333">
        <v>1612</v>
      </c>
      <c r="K333">
        <v>1791</v>
      </c>
      <c r="L333">
        <v>1432</v>
      </c>
      <c r="M333">
        <v>1432</v>
      </c>
      <c r="N333">
        <v>1612</v>
      </c>
      <c r="O333">
        <v>458</v>
      </c>
      <c r="P333">
        <v>2147</v>
      </c>
      <c r="Q333">
        <v>1790</v>
      </c>
      <c r="R333">
        <v>1145</v>
      </c>
      <c r="S333">
        <v>3389</v>
      </c>
      <c r="T333">
        <v>2945</v>
      </c>
      <c r="U333">
        <v>4071</v>
      </c>
      <c r="V333">
        <v>2327</v>
      </c>
      <c r="W333">
        <v>1769</v>
      </c>
      <c r="X333">
        <v>2141</v>
      </c>
      <c r="Y333">
        <v>3101</v>
      </c>
      <c r="Z333">
        <v>1611</v>
      </c>
    </row>
    <row r="334" spans="1:26" x14ac:dyDescent="0.25">
      <c r="A334">
        <v>722</v>
      </c>
      <c r="B334" t="s">
        <v>153</v>
      </c>
      <c r="C334">
        <v>220</v>
      </c>
      <c r="D334">
        <v>193</v>
      </c>
      <c r="E334">
        <v>220</v>
      </c>
      <c r="F334">
        <v>220</v>
      </c>
      <c r="G334">
        <v>220</v>
      </c>
      <c r="H334">
        <v>248</v>
      </c>
      <c r="I334">
        <v>220</v>
      </c>
      <c r="J334">
        <v>248</v>
      </c>
      <c r="K334">
        <v>275</v>
      </c>
      <c r="L334">
        <v>220</v>
      </c>
      <c r="M334">
        <v>220</v>
      </c>
      <c r="N334">
        <v>248</v>
      </c>
      <c r="O334">
        <v>85</v>
      </c>
      <c r="P334">
        <v>0</v>
      </c>
      <c r="Q334">
        <v>175</v>
      </c>
      <c r="R334">
        <v>170</v>
      </c>
      <c r="S334">
        <v>250</v>
      </c>
      <c r="T334">
        <v>315</v>
      </c>
      <c r="U334">
        <v>534</v>
      </c>
      <c r="V334">
        <v>235</v>
      </c>
      <c r="W334">
        <v>0</v>
      </c>
      <c r="X334">
        <v>120</v>
      </c>
      <c r="Y334">
        <v>90</v>
      </c>
      <c r="Z334">
        <v>300</v>
      </c>
    </row>
    <row r="335" spans="1:26" x14ac:dyDescent="0.25">
      <c r="A335">
        <v>723</v>
      </c>
      <c r="B335" t="s">
        <v>154</v>
      </c>
      <c r="C335">
        <v>1928</v>
      </c>
      <c r="D335">
        <v>1687</v>
      </c>
      <c r="E335">
        <v>1928</v>
      </c>
      <c r="F335">
        <v>1928</v>
      </c>
      <c r="G335">
        <v>1928</v>
      </c>
      <c r="H335">
        <v>2169</v>
      </c>
      <c r="I335">
        <v>1928</v>
      </c>
      <c r="J335">
        <v>2169</v>
      </c>
      <c r="K335">
        <v>2410</v>
      </c>
      <c r="L335">
        <v>1928</v>
      </c>
      <c r="M335">
        <v>1928</v>
      </c>
      <c r="N335">
        <v>2169</v>
      </c>
      <c r="O335">
        <v>0</v>
      </c>
      <c r="P335">
        <v>365</v>
      </c>
      <c r="Q335">
        <v>1645</v>
      </c>
      <c r="R335">
        <v>860</v>
      </c>
      <c r="S335">
        <v>1529</v>
      </c>
      <c r="T335">
        <v>1082</v>
      </c>
      <c r="U335">
        <v>0</v>
      </c>
      <c r="V335">
        <v>379</v>
      </c>
      <c r="W335">
        <v>1073</v>
      </c>
      <c r="X335">
        <v>981</v>
      </c>
      <c r="Y335">
        <v>0</v>
      </c>
      <c r="Z335">
        <v>244</v>
      </c>
    </row>
    <row r="336" spans="1:26" x14ac:dyDescent="0.25">
      <c r="A336">
        <v>724</v>
      </c>
      <c r="B336" t="s">
        <v>157</v>
      </c>
      <c r="C336">
        <v>551</v>
      </c>
      <c r="D336">
        <v>482</v>
      </c>
      <c r="E336">
        <v>551</v>
      </c>
      <c r="F336">
        <v>551</v>
      </c>
      <c r="G336">
        <v>551</v>
      </c>
      <c r="H336">
        <v>620</v>
      </c>
      <c r="I336">
        <v>551</v>
      </c>
      <c r="J336">
        <v>620</v>
      </c>
      <c r="K336">
        <v>689</v>
      </c>
      <c r="L336">
        <v>551</v>
      </c>
      <c r="M336">
        <v>551</v>
      </c>
      <c r="N336">
        <v>620</v>
      </c>
      <c r="O336">
        <v>0</v>
      </c>
      <c r="P336">
        <v>0</v>
      </c>
      <c r="Q336">
        <v>560</v>
      </c>
      <c r="R336">
        <v>131</v>
      </c>
      <c r="S336">
        <v>136</v>
      </c>
      <c r="T336">
        <v>239</v>
      </c>
      <c r="U336">
        <v>184</v>
      </c>
      <c r="V336">
        <v>100</v>
      </c>
      <c r="W336">
        <v>0</v>
      </c>
      <c r="X336">
        <v>0</v>
      </c>
      <c r="Y336">
        <v>617</v>
      </c>
      <c r="Z336">
        <v>358</v>
      </c>
    </row>
    <row r="337" spans="1:26" x14ac:dyDescent="0.25">
      <c r="A337">
        <v>725</v>
      </c>
      <c r="B337" t="s">
        <v>156</v>
      </c>
      <c r="C337">
        <v>716</v>
      </c>
      <c r="D337">
        <v>627</v>
      </c>
      <c r="E337">
        <v>716</v>
      </c>
      <c r="F337">
        <v>716</v>
      </c>
      <c r="G337">
        <v>716</v>
      </c>
      <c r="H337">
        <v>806</v>
      </c>
      <c r="I337">
        <v>716</v>
      </c>
      <c r="J337">
        <v>806</v>
      </c>
      <c r="K337">
        <v>895</v>
      </c>
      <c r="L337">
        <v>716</v>
      </c>
      <c r="M337">
        <v>716</v>
      </c>
      <c r="N337">
        <v>806</v>
      </c>
      <c r="O337">
        <v>0</v>
      </c>
      <c r="P337">
        <v>0</v>
      </c>
      <c r="Q337">
        <v>300</v>
      </c>
      <c r="R337">
        <v>582</v>
      </c>
      <c r="S337">
        <v>0</v>
      </c>
      <c r="T337">
        <v>390</v>
      </c>
      <c r="U337">
        <v>40</v>
      </c>
      <c r="V337">
        <v>1176</v>
      </c>
      <c r="W337">
        <v>280</v>
      </c>
      <c r="X337">
        <v>910</v>
      </c>
      <c r="Y337">
        <v>520</v>
      </c>
      <c r="Z337">
        <v>0</v>
      </c>
    </row>
    <row r="338" spans="1:26" x14ac:dyDescent="0.25">
      <c r="A338">
        <v>726</v>
      </c>
      <c r="B338" t="s">
        <v>155</v>
      </c>
      <c r="C338">
        <v>661</v>
      </c>
      <c r="D338">
        <v>578</v>
      </c>
      <c r="E338">
        <v>661</v>
      </c>
      <c r="F338">
        <v>661</v>
      </c>
      <c r="G338">
        <v>661</v>
      </c>
      <c r="H338">
        <v>744</v>
      </c>
      <c r="I338">
        <v>661</v>
      </c>
      <c r="J338">
        <v>744</v>
      </c>
      <c r="K338">
        <v>826</v>
      </c>
      <c r="L338">
        <v>661</v>
      </c>
      <c r="M338">
        <v>661</v>
      </c>
      <c r="N338">
        <v>744</v>
      </c>
      <c r="O338">
        <v>125</v>
      </c>
      <c r="P338">
        <v>125</v>
      </c>
      <c r="Q338">
        <v>291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281</v>
      </c>
      <c r="X338">
        <v>613</v>
      </c>
      <c r="Y338">
        <v>1271</v>
      </c>
      <c r="Z338">
        <v>737</v>
      </c>
    </row>
    <row r="339" spans="1:26" x14ac:dyDescent="0.25">
      <c r="A339">
        <v>727</v>
      </c>
      <c r="B339" t="s">
        <v>159</v>
      </c>
      <c r="C339">
        <v>316</v>
      </c>
      <c r="D339">
        <v>395</v>
      </c>
      <c r="E339">
        <v>554</v>
      </c>
      <c r="F339">
        <v>633</v>
      </c>
      <c r="G339">
        <v>712</v>
      </c>
      <c r="H339">
        <v>712</v>
      </c>
      <c r="I339">
        <v>633</v>
      </c>
      <c r="J339">
        <v>554</v>
      </c>
      <c r="K339">
        <v>712</v>
      </c>
      <c r="L339">
        <v>712</v>
      </c>
      <c r="M339">
        <v>791</v>
      </c>
      <c r="N339">
        <v>1186</v>
      </c>
      <c r="O339">
        <v>0</v>
      </c>
      <c r="P339">
        <v>0</v>
      </c>
      <c r="Q339">
        <v>0</v>
      </c>
      <c r="R339">
        <v>1001</v>
      </c>
      <c r="S339">
        <v>1468</v>
      </c>
      <c r="T339">
        <v>-74</v>
      </c>
      <c r="U339">
        <v>1122</v>
      </c>
      <c r="V339">
        <v>1169</v>
      </c>
      <c r="W339">
        <v>1079</v>
      </c>
      <c r="X339">
        <v>31</v>
      </c>
      <c r="Y339">
        <v>4191</v>
      </c>
      <c r="Z339">
        <v>3440</v>
      </c>
    </row>
    <row r="340" spans="1:26" x14ac:dyDescent="0.25">
      <c r="A340">
        <v>728</v>
      </c>
      <c r="B340" t="s">
        <v>160</v>
      </c>
      <c r="C340">
        <v>115</v>
      </c>
      <c r="D340">
        <v>144</v>
      </c>
      <c r="E340">
        <v>201</v>
      </c>
      <c r="F340">
        <v>230</v>
      </c>
      <c r="G340">
        <v>259</v>
      </c>
      <c r="H340">
        <v>259</v>
      </c>
      <c r="I340">
        <v>230</v>
      </c>
      <c r="J340">
        <v>201</v>
      </c>
      <c r="K340">
        <v>259</v>
      </c>
      <c r="L340">
        <v>259</v>
      </c>
      <c r="M340">
        <v>288</v>
      </c>
      <c r="N340">
        <v>431</v>
      </c>
      <c r="O340">
        <v>0</v>
      </c>
      <c r="P340">
        <v>0</v>
      </c>
      <c r="Q340">
        <v>100</v>
      </c>
      <c r="R340">
        <v>0</v>
      </c>
      <c r="S340">
        <v>0</v>
      </c>
      <c r="T340">
        <v>310</v>
      </c>
      <c r="U340">
        <v>0</v>
      </c>
      <c r="V340">
        <v>0</v>
      </c>
      <c r="W340">
        <v>0</v>
      </c>
      <c r="X340">
        <v>195</v>
      </c>
      <c r="Y340">
        <v>0</v>
      </c>
      <c r="Z340">
        <v>722</v>
      </c>
    </row>
    <row r="341" spans="1:26" x14ac:dyDescent="0.25">
      <c r="A341">
        <v>729</v>
      </c>
      <c r="B341" t="s">
        <v>161</v>
      </c>
      <c r="C341">
        <v>575</v>
      </c>
      <c r="D341">
        <v>719</v>
      </c>
      <c r="E341">
        <v>1006</v>
      </c>
      <c r="F341">
        <v>1150</v>
      </c>
      <c r="G341">
        <v>1294</v>
      </c>
      <c r="H341">
        <v>1294</v>
      </c>
      <c r="I341">
        <v>1150</v>
      </c>
      <c r="J341">
        <v>1006</v>
      </c>
      <c r="K341">
        <v>1294</v>
      </c>
      <c r="L341">
        <v>1294</v>
      </c>
      <c r="M341">
        <v>1438</v>
      </c>
      <c r="N341">
        <v>2157</v>
      </c>
      <c r="O341">
        <v>235</v>
      </c>
      <c r="P341">
        <v>956</v>
      </c>
      <c r="Q341">
        <v>630</v>
      </c>
      <c r="R341">
        <v>1922</v>
      </c>
      <c r="S341">
        <v>1870</v>
      </c>
      <c r="T341">
        <v>336</v>
      </c>
      <c r="U341">
        <v>1339</v>
      </c>
      <c r="V341">
        <v>655</v>
      </c>
      <c r="W341">
        <v>383</v>
      </c>
      <c r="X341">
        <v>293</v>
      </c>
      <c r="Y341">
        <v>1232</v>
      </c>
      <c r="Z341">
        <v>3903</v>
      </c>
    </row>
    <row r="342" spans="1:26" x14ac:dyDescent="0.25">
      <c r="A342">
        <v>730</v>
      </c>
      <c r="B342" t="s">
        <v>164</v>
      </c>
      <c r="C342">
        <v>115</v>
      </c>
      <c r="D342">
        <v>144</v>
      </c>
      <c r="E342">
        <v>201</v>
      </c>
      <c r="F342">
        <v>230</v>
      </c>
      <c r="G342">
        <v>259</v>
      </c>
      <c r="H342">
        <v>259</v>
      </c>
      <c r="I342">
        <v>230</v>
      </c>
      <c r="J342">
        <v>201</v>
      </c>
      <c r="K342">
        <v>259</v>
      </c>
      <c r="L342">
        <v>259</v>
      </c>
      <c r="M342">
        <v>288</v>
      </c>
      <c r="N342">
        <v>431</v>
      </c>
      <c r="O342">
        <v>82</v>
      </c>
      <c r="P342">
        <v>0</v>
      </c>
      <c r="Q342">
        <v>184</v>
      </c>
      <c r="R342">
        <v>0</v>
      </c>
      <c r="S342">
        <v>809</v>
      </c>
      <c r="T342">
        <v>0</v>
      </c>
      <c r="U342">
        <v>425</v>
      </c>
      <c r="V342">
        <v>515</v>
      </c>
      <c r="W342">
        <v>89</v>
      </c>
      <c r="X342">
        <v>0</v>
      </c>
      <c r="Y342">
        <v>400</v>
      </c>
      <c r="Z342">
        <v>677</v>
      </c>
    </row>
    <row r="343" spans="1:26" x14ac:dyDescent="0.25">
      <c r="A343">
        <v>731</v>
      </c>
      <c r="B343" t="s">
        <v>163</v>
      </c>
      <c r="C343">
        <v>201</v>
      </c>
      <c r="D343">
        <v>252</v>
      </c>
      <c r="E343">
        <v>352</v>
      </c>
      <c r="F343">
        <v>403</v>
      </c>
      <c r="G343">
        <v>453</v>
      </c>
      <c r="H343">
        <v>453</v>
      </c>
      <c r="I343">
        <v>403</v>
      </c>
      <c r="J343">
        <v>352</v>
      </c>
      <c r="K343">
        <v>453</v>
      </c>
      <c r="L343">
        <v>453</v>
      </c>
      <c r="M343">
        <v>503</v>
      </c>
      <c r="N343">
        <v>755</v>
      </c>
      <c r="O343">
        <v>0</v>
      </c>
      <c r="P343">
        <v>131</v>
      </c>
      <c r="Q343">
        <v>0</v>
      </c>
      <c r="R343">
        <v>145</v>
      </c>
      <c r="S343">
        <v>261</v>
      </c>
      <c r="T343">
        <v>1240</v>
      </c>
      <c r="U343">
        <v>581</v>
      </c>
      <c r="V343">
        <v>0</v>
      </c>
      <c r="W343">
        <v>21</v>
      </c>
      <c r="X343">
        <v>240</v>
      </c>
      <c r="Y343">
        <v>181</v>
      </c>
      <c r="Z343">
        <v>150</v>
      </c>
    </row>
    <row r="344" spans="1:26" x14ac:dyDescent="0.25">
      <c r="A344">
        <v>732</v>
      </c>
      <c r="B344" t="s">
        <v>162</v>
      </c>
      <c r="C344">
        <v>115</v>
      </c>
      <c r="D344">
        <v>144</v>
      </c>
      <c r="E344">
        <v>201</v>
      </c>
      <c r="F344">
        <v>230</v>
      </c>
      <c r="G344">
        <v>259</v>
      </c>
      <c r="H344">
        <v>259</v>
      </c>
      <c r="I344">
        <v>230</v>
      </c>
      <c r="J344">
        <v>201</v>
      </c>
      <c r="K344">
        <v>259</v>
      </c>
      <c r="L344">
        <v>259</v>
      </c>
      <c r="M344">
        <v>288</v>
      </c>
      <c r="N344">
        <v>431</v>
      </c>
      <c r="O344">
        <v>0</v>
      </c>
      <c r="P344">
        <v>340</v>
      </c>
      <c r="Q344">
        <v>160</v>
      </c>
      <c r="R344">
        <v>185</v>
      </c>
      <c r="S344">
        <v>0</v>
      </c>
      <c r="T344">
        <v>0</v>
      </c>
      <c r="U344">
        <v>33</v>
      </c>
      <c r="V344">
        <v>26</v>
      </c>
      <c r="W344">
        <v>0</v>
      </c>
      <c r="X344">
        <v>351</v>
      </c>
      <c r="Y344">
        <v>125</v>
      </c>
      <c r="Z344">
        <v>0</v>
      </c>
    </row>
    <row r="345" spans="1:26" x14ac:dyDescent="0.25">
      <c r="A345">
        <v>733</v>
      </c>
      <c r="B345" t="s">
        <v>377</v>
      </c>
      <c r="C345">
        <v>1116</v>
      </c>
      <c r="D345">
        <v>858</v>
      </c>
      <c r="E345">
        <v>878</v>
      </c>
      <c r="F345">
        <v>799</v>
      </c>
      <c r="G345">
        <v>720</v>
      </c>
      <c r="H345">
        <v>900</v>
      </c>
      <c r="I345">
        <v>799</v>
      </c>
      <c r="J345">
        <v>1058</v>
      </c>
      <c r="K345">
        <v>1079</v>
      </c>
      <c r="L345">
        <v>720</v>
      </c>
      <c r="M345">
        <v>641</v>
      </c>
      <c r="N345">
        <v>426</v>
      </c>
      <c r="O345">
        <v>458</v>
      </c>
      <c r="P345">
        <v>2147</v>
      </c>
      <c r="Q345">
        <v>1790</v>
      </c>
      <c r="R345">
        <v>144</v>
      </c>
      <c r="S345">
        <v>1921</v>
      </c>
      <c r="T345">
        <v>3019</v>
      </c>
      <c r="U345">
        <v>2949</v>
      </c>
      <c r="V345">
        <v>1158</v>
      </c>
      <c r="W345">
        <v>690</v>
      </c>
      <c r="X345">
        <v>2110</v>
      </c>
      <c r="Y345">
        <v>-1090</v>
      </c>
      <c r="Z345">
        <v>-1829</v>
      </c>
    </row>
    <row r="346" spans="1:26" x14ac:dyDescent="0.25">
      <c r="A346">
        <v>734</v>
      </c>
      <c r="B346" t="s">
        <v>375</v>
      </c>
      <c r="C346">
        <v>515</v>
      </c>
      <c r="D346">
        <v>375</v>
      </c>
      <c r="E346">
        <v>364</v>
      </c>
      <c r="F346">
        <v>313</v>
      </c>
      <c r="G346">
        <v>263</v>
      </c>
      <c r="H346">
        <v>353</v>
      </c>
      <c r="I346">
        <v>313</v>
      </c>
      <c r="J346">
        <v>454</v>
      </c>
      <c r="K346">
        <v>442</v>
      </c>
      <c r="L346">
        <v>263</v>
      </c>
      <c r="M346">
        <v>213</v>
      </c>
      <c r="N346">
        <v>51</v>
      </c>
      <c r="O346">
        <v>0</v>
      </c>
      <c r="P346">
        <v>-131</v>
      </c>
      <c r="Q346">
        <v>300</v>
      </c>
      <c r="R346">
        <v>437</v>
      </c>
      <c r="S346">
        <v>-261</v>
      </c>
      <c r="T346">
        <v>-850</v>
      </c>
      <c r="U346">
        <v>-541</v>
      </c>
      <c r="V346">
        <v>1176</v>
      </c>
      <c r="W346">
        <v>259</v>
      </c>
      <c r="X346">
        <v>670</v>
      </c>
      <c r="Y346">
        <v>339</v>
      </c>
      <c r="Z346">
        <v>-150</v>
      </c>
    </row>
    <row r="347" spans="1:26" x14ac:dyDescent="0.25">
      <c r="A347">
        <v>736</v>
      </c>
      <c r="B347" t="s">
        <v>372</v>
      </c>
      <c r="C347">
        <v>105</v>
      </c>
      <c r="D347">
        <v>49</v>
      </c>
      <c r="E347">
        <v>19</v>
      </c>
      <c r="F347">
        <v>-10</v>
      </c>
      <c r="G347">
        <v>-39</v>
      </c>
      <c r="H347">
        <v>-11</v>
      </c>
      <c r="I347">
        <v>-10</v>
      </c>
      <c r="J347">
        <v>47</v>
      </c>
      <c r="K347">
        <v>16</v>
      </c>
      <c r="L347">
        <v>-39</v>
      </c>
      <c r="M347">
        <v>-68</v>
      </c>
      <c r="N347">
        <v>-183</v>
      </c>
      <c r="O347">
        <v>85</v>
      </c>
      <c r="P347">
        <v>0</v>
      </c>
      <c r="Q347">
        <v>75</v>
      </c>
      <c r="R347">
        <v>170</v>
      </c>
      <c r="S347">
        <v>250</v>
      </c>
      <c r="T347">
        <v>5</v>
      </c>
      <c r="U347">
        <v>534</v>
      </c>
      <c r="V347">
        <v>235</v>
      </c>
      <c r="W347">
        <v>0</v>
      </c>
      <c r="X347">
        <v>-75</v>
      </c>
      <c r="Y347">
        <v>90</v>
      </c>
      <c r="Z347">
        <v>-422</v>
      </c>
    </row>
    <row r="348" spans="1:26" x14ac:dyDescent="0.25">
      <c r="A348">
        <v>737</v>
      </c>
      <c r="B348" t="s">
        <v>373</v>
      </c>
      <c r="C348">
        <v>1353</v>
      </c>
      <c r="D348">
        <v>968</v>
      </c>
      <c r="E348">
        <v>922</v>
      </c>
      <c r="F348">
        <v>778</v>
      </c>
      <c r="G348">
        <v>634</v>
      </c>
      <c r="H348">
        <v>875</v>
      </c>
      <c r="I348">
        <v>778</v>
      </c>
      <c r="J348">
        <v>1163</v>
      </c>
      <c r="K348">
        <v>1116</v>
      </c>
      <c r="L348">
        <v>634</v>
      </c>
      <c r="M348">
        <v>490</v>
      </c>
      <c r="N348">
        <v>12</v>
      </c>
      <c r="O348">
        <v>-235</v>
      </c>
      <c r="P348">
        <v>-591</v>
      </c>
      <c r="Q348">
        <v>1015</v>
      </c>
      <c r="R348">
        <v>-1062</v>
      </c>
      <c r="S348">
        <v>-341</v>
      </c>
      <c r="T348">
        <v>746</v>
      </c>
      <c r="U348">
        <v>-1339</v>
      </c>
      <c r="V348">
        <v>-276</v>
      </c>
      <c r="W348">
        <v>690</v>
      </c>
      <c r="X348">
        <v>688</v>
      </c>
      <c r="Y348">
        <v>-1232</v>
      </c>
      <c r="Z348">
        <v>-3659</v>
      </c>
    </row>
    <row r="349" spans="1:26" x14ac:dyDescent="0.25">
      <c r="A349">
        <v>738</v>
      </c>
      <c r="B349" t="s">
        <v>376</v>
      </c>
      <c r="C349">
        <v>436</v>
      </c>
      <c r="D349">
        <v>338</v>
      </c>
      <c r="E349">
        <v>350</v>
      </c>
      <c r="F349">
        <v>321</v>
      </c>
      <c r="G349">
        <v>292</v>
      </c>
      <c r="H349">
        <v>361</v>
      </c>
      <c r="I349">
        <v>321</v>
      </c>
      <c r="J349">
        <v>419</v>
      </c>
      <c r="K349">
        <v>430</v>
      </c>
      <c r="L349">
        <v>292</v>
      </c>
      <c r="M349">
        <v>263</v>
      </c>
      <c r="N349">
        <v>189</v>
      </c>
      <c r="O349">
        <v>-82</v>
      </c>
      <c r="P349">
        <v>0</v>
      </c>
      <c r="Q349">
        <v>376</v>
      </c>
      <c r="R349">
        <v>131</v>
      </c>
      <c r="S349">
        <v>-673</v>
      </c>
      <c r="T349">
        <v>239</v>
      </c>
      <c r="U349">
        <v>-241</v>
      </c>
      <c r="V349">
        <v>-415</v>
      </c>
      <c r="W349">
        <v>-89</v>
      </c>
      <c r="X349">
        <v>0</v>
      </c>
      <c r="Y349">
        <v>217</v>
      </c>
      <c r="Z349">
        <v>-319</v>
      </c>
    </row>
    <row r="350" spans="1:26" x14ac:dyDescent="0.25">
      <c r="A350">
        <v>739</v>
      </c>
      <c r="B350" t="s">
        <v>374</v>
      </c>
      <c r="C350">
        <v>546</v>
      </c>
      <c r="D350">
        <v>434</v>
      </c>
      <c r="E350">
        <v>460</v>
      </c>
      <c r="F350">
        <v>431</v>
      </c>
      <c r="G350">
        <v>402</v>
      </c>
      <c r="H350">
        <v>485</v>
      </c>
      <c r="I350">
        <v>431</v>
      </c>
      <c r="J350">
        <v>543</v>
      </c>
      <c r="K350">
        <v>567</v>
      </c>
      <c r="L350">
        <v>402</v>
      </c>
      <c r="M350">
        <v>373</v>
      </c>
      <c r="N350">
        <v>313</v>
      </c>
      <c r="O350">
        <v>125</v>
      </c>
      <c r="P350">
        <v>-215</v>
      </c>
      <c r="Q350">
        <v>131</v>
      </c>
      <c r="R350">
        <v>-185</v>
      </c>
      <c r="S350">
        <v>0</v>
      </c>
      <c r="T350">
        <v>0</v>
      </c>
      <c r="U350">
        <v>-33</v>
      </c>
      <c r="V350">
        <v>-26</v>
      </c>
      <c r="W350">
        <v>281</v>
      </c>
      <c r="X350">
        <v>262</v>
      </c>
      <c r="Y350">
        <v>1146</v>
      </c>
      <c r="Z350">
        <v>737</v>
      </c>
    </row>
    <row r="351" spans="1:26" x14ac:dyDescent="0.25">
      <c r="A351">
        <v>743</v>
      </c>
      <c r="B351" t="s">
        <v>371</v>
      </c>
      <c r="C351">
        <v>32855</v>
      </c>
      <c r="D351">
        <v>32607</v>
      </c>
      <c r="E351">
        <v>32800</v>
      </c>
      <c r="F351">
        <v>36047</v>
      </c>
      <c r="G351">
        <v>34442</v>
      </c>
      <c r="H351">
        <v>34003</v>
      </c>
      <c r="I351">
        <v>34846</v>
      </c>
      <c r="J351">
        <v>34195</v>
      </c>
      <c r="K351">
        <v>34684</v>
      </c>
      <c r="L351">
        <v>37494</v>
      </c>
      <c r="M351">
        <v>36034</v>
      </c>
      <c r="N351">
        <v>35914</v>
      </c>
      <c r="O351">
        <v>32744</v>
      </c>
      <c r="P351">
        <v>33830</v>
      </c>
      <c r="Q351">
        <v>53221</v>
      </c>
      <c r="R351">
        <v>33012</v>
      </c>
      <c r="S351">
        <v>40281</v>
      </c>
      <c r="T351">
        <v>64910</v>
      </c>
      <c r="U351">
        <v>39739</v>
      </c>
      <c r="V351">
        <v>90233</v>
      </c>
      <c r="W351">
        <v>48902</v>
      </c>
      <c r="X351">
        <v>45093</v>
      </c>
      <c r="Y351">
        <v>42970</v>
      </c>
      <c r="Z351">
        <v>52405</v>
      </c>
    </row>
    <row r="352" spans="1:26" x14ac:dyDescent="0.25">
      <c r="A352">
        <v>744</v>
      </c>
      <c r="B352" t="s">
        <v>378</v>
      </c>
      <c r="C352">
        <v>6827</v>
      </c>
      <c r="D352">
        <v>4637</v>
      </c>
      <c r="E352">
        <v>4562</v>
      </c>
      <c r="F352">
        <v>4431</v>
      </c>
      <c r="G352">
        <v>4331</v>
      </c>
      <c r="H352">
        <v>4183</v>
      </c>
      <c r="I352">
        <v>4098</v>
      </c>
      <c r="J352">
        <v>3885</v>
      </c>
      <c r="K352">
        <v>3814</v>
      </c>
      <c r="L352">
        <v>3629</v>
      </c>
      <c r="M352">
        <v>3539</v>
      </c>
      <c r="N352">
        <v>3569</v>
      </c>
      <c r="O352">
        <v>6847</v>
      </c>
      <c r="P352">
        <v>21718</v>
      </c>
      <c r="Q352">
        <v>3451</v>
      </c>
      <c r="R352">
        <v>3526</v>
      </c>
      <c r="S352">
        <v>3747</v>
      </c>
      <c r="T352">
        <v>2420</v>
      </c>
      <c r="U352">
        <v>3919</v>
      </c>
      <c r="V352">
        <v>4647</v>
      </c>
      <c r="W352">
        <v>4757</v>
      </c>
      <c r="X352">
        <v>3424</v>
      </c>
      <c r="Y352">
        <v>4280</v>
      </c>
      <c r="Z352">
        <v>4870</v>
      </c>
    </row>
    <row r="353" spans="1:26" x14ac:dyDescent="0.25">
      <c r="A353">
        <v>745</v>
      </c>
      <c r="B353" t="s">
        <v>379</v>
      </c>
      <c r="C353">
        <v>45513</v>
      </c>
      <c r="D353">
        <v>45224</v>
      </c>
      <c r="E353">
        <v>45040</v>
      </c>
      <c r="F353">
        <v>46344</v>
      </c>
      <c r="G353">
        <v>46538</v>
      </c>
      <c r="H353">
        <v>46462</v>
      </c>
      <c r="I353">
        <v>51479</v>
      </c>
      <c r="J353">
        <v>45926</v>
      </c>
      <c r="K353">
        <v>45986</v>
      </c>
      <c r="L353">
        <v>46143</v>
      </c>
      <c r="M353">
        <v>47155</v>
      </c>
      <c r="N353">
        <v>47724</v>
      </c>
      <c r="O353">
        <v>39048</v>
      </c>
      <c r="P353">
        <v>41172</v>
      </c>
      <c r="Q353">
        <v>41420</v>
      </c>
      <c r="R353">
        <v>53871</v>
      </c>
      <c r="S353">
        <v>42681</v>
      </c>
      <c r="T353">
        <v>47435</v>
      </c>
      <c r="U353">
        <v>46787</v>
      </c>
      <c r="V353">
        <v>50235</v>
      </c>
      <c r="W353">
        <v>47269</v>
      </c>
      <c r="X353">
        <v>50580</v>
      </c>
      <c r="Y353">
        <v>50400</v>
      </c>
      <c r="Z353">
        <v>49361</v>
      </c>
    </row>
    <row r="354" spans="1:26" x14ac:dyDescent="0.25">
      <c r="A354">
        <v>746</v>
      </c>
      <c r="B354" t="s">
        <v>382</v>
      </c>
      <c r="C354">
        <v>8840</v>
      </c>
      <c r="D354">
        <v>8965</v>
      </c>
      <c r="E354">
        <v>9135</v>
      </c>
      <c r="F354">
        <v>9258</v>
      </c>
      <c r="G354">
        <v>9461</v>
      </c>
      <c r="H354">
        <v>9606</v>
      </c>
      <c r="I354">
        <v>9793</v>
      </c>
      <c r="J354">
        <v>9858</v>
      </c>
      <c r="K354">
        <v>10027</v>
      </c>
      <c r="L354">
        <v>10083</v>
      </c>
      <c r="M354">
        <v>10347</v>
      </c>
      <c r="N354">
        <v>10658</v>
      </c>
      <c r="O354">
        <v>8674</v>
      </c>
      <c r="P354">
        <v>8338</v>
      </c>
      <c r="Q354">
        <v>10310</v>
      </c>
      <c r="R354">
        <v>9664</v>
      </c>
      <c r="S354">
        <v>10266</v>
      </c>
      <c r="T354">
        <v>9198</v>
      </c>
      <c r="U354">
        <v>9497</v>
      </c>
      <c r="V354">
        <v>8413</v>
      </c>
      <c r="W354">
        <v>9155</v>
      </c>
      <c r="X354">
        <v>9347</v>
      </c>
      <c r="Y354">
        <v>8727</v>
      </c>
      <c r="Z354">
        <v>10824</v>
      </c>
    </row>
    <row r="355" spans="1:26" x14ac:dyDescent="0.25">
      <c r="A355">
        <v>747</v>
      </c>
      <c r="B355" t="s">
        <v>381</v>
      </c>
      <c r="C355">
        <v>9195</v>
      </c>
      <c r="D355">
        <v>9398</v>
      </c>
      <c r="E355">
        <v>9563</v>
      </c>
      <c r="F355">
        <v>12939</v>
      </c>
      <c r="G355">
        <v>12424</v>
      </c>
      <c r="H355">
        <v>10215</v>
      </c>
      <c r="I355">
        <v>10412</v>
      </c>
      <c r="J355">
        <v>10438</v>
      </c>
      <c r="K355">
        <v>10548</v>
      </c>
      <c r="L355">
        <v>13194</v>
      </c>
      <c r="M355">
        <v>10754</v>
      </c>
      <c r="N355">
        <v>10822</v>
      </c>
      <c r="O355">
        <v>9667</v>
      </c>
      <c r="P355">
        <v>10137</v>
      </c>
      <c r="Q355">
        <v>11221</v>
      </c>
      <c r="R355">
        <v>11717</v>
      </c>
      <c r="S355">
        <v>14218</v>
      </c>
      <c r="T355">
        <v>11701</v>
      </c>
      <c r="U355">
        <v>10199</v>
      </c>
      <c r="V355">
        <v>9715</v>
      </c>
      <c r="W355">
        <v>10602</v>
      </c>
      <c r="X355">
        <v>15473</v>
      </c>
      <c r="Y355">
        <v>11703</v>
      </c>
      <c r="Z355">
        <v>12197</v>
      </c>
    </row>
    <row r="356" spans="1:26" x14ac:dyDescent="0.25">
      <c r="A356">
        <v>748</v>
      </c>
      <c r="B356" t="s">
        <v>380</v>
      </c>
      <c r="C356">
        <v>15363</v>
      </c>
      <c r="D356">
        <v>15364</v>
      </c>
      <c r="E356">
        <v>15527</v>
      </c>
      <c r="F356">
        <v>16888</v>
      </c>
      <c r="G356">
        <v>16713</v>
      </c>
      <c r="H356">
        <v>16855</v>
      </c>
      <c r="I356">
        <v>17116</v>
      </c>
      <c r="J356">
        <v>16964</v>
      </c>
      <c r="K356">
        <v>17116</v>
      </c>
      <c r="L356">
        <v>17066</v>
      </c>
      <c r="M356">
        <v>17457</v>
      </c>
      <c r="N356">
        <v>17765</v>
      </c>
      <c r="O356">
        <v>15652</v>
      </c>
      <c r="P356">
        <v>14826</v>
      </c>
      <c r="Q356">
        <v>14179</v>
      </c>
      <c r="R356">
        <v>17031</v>
      </c>
      <c r="S356">
        <v>15719</v>
      </c>
      <c r="T356">
        <v>15417</v>
      </c>
      <c r="U356">
        <v>15398</v>
      </c>
      <c r="V356">
        <v>15368</v>
      </c>
      <c r="W356">
        <v>15523</v>
      </c>
      <c r="X356">
        <v>16968</v>
      </c>
      <c r="Y356">
        <v>17696</v>
      </c>
      <c r="Z356">
        <v>17352</v>
      </c>
    </row>
    <row r="357" spans="1:26" x14ac:dyDescent="0.25">
      <c r="A357">
        <v>751</v>
      </c>
      <c r="B357" t="s">
        <v>407</v>
      </c>
      <c r="C357">
        <v>6160</v>
      </c>
      <c r="D357">
        <v>6760</v>
      </c>
      <c r="E357">
        <v>6440</v>
      </c>
      <c r="F357">
        <v>6533</v>
      </c>
      <c r="G357">
        <v>6624</v>
      </c>
      <c r="H357">
        <v>6120</v>
      </c>
      <c r="I357">
        <v>5441</v>
      </c>
      <c r="J357">
        <v>8119</v>
      </c>
      <c r="K357">
        <v>7798</v>
      </c>
      <c r="L357">
        <v>4441</v>
      </c>
      <c r="M357">
        <v>4534</v>
      </c>
      <c r="N357">
        <v>-963</v>
      </c>
      <c r="O357">
        <v>1580</v>
      </c>
      <c r="P357">
        <v>1283</v>
      </c>
      <c r="Q357">
        <v>1413</v>
      </c>
      <c r="R357">
        <v>3243</v>
      </c>
      <c r="S357">
        <v>1489</v>
      </c>
      <c r="T357">
        <v>12</v>
      </c>
      <c r="U357">
        <v>-2202</v>
      </c>
      <c r="V357">
        <v>2871</v>
      </c>
      <c r="W357">
        <v>465</v>
      </c>
      <c r="X357">
        <v>-712</v>
      </c>
      <c r="Y357">
        <v>-8682</v>
      </c>
      <c r="Z357">
        <v>-56282</v>
      </c>
    </row>
    <row r="358" spans="1:26" x14ac:dyDescent="0.25">
      <c r="A358">
        <v>752</v>
      </c>
      <c r="B358" t="s">
        <v>408</v>
      </c>
      <c r="C358">
        <v>2253</v>
      </c>
      <c r="D358">
        <v>2521</v>
      </c>
      <c r="E358">
        <v>2628</v>
      </c>
      <c r="F358">
        <v>2751</v>
      </c>
      <c r="G358">
        <v>2877</v>
      </c>
      <c r="H358">
        <v>2735</v>
      </c>
      <c r="I358">
        <v>2431</v>
      </c>
      <c r="J358">
        <v>3128</v>
      </c>
      <c r="K358">
        <v>3236</v>
      </c>
      <c r="L358">
        <v>2235</v>
      </c>
      <c r="M358">
        <v>2358</v>
      </c>
      <c r="N358">
        <v>1237</v>
      </c>
      <c r="O358">
        <v>885</v>
      </c>
      <c r="P358">
        <v>3272</v>
      </c>
      <c r="Q358">
        <v>873</v>
      </c>
      <c r="R358">
        <v>2093</v>
      </c>
      <c r="S358">
        <v>2188</v>
      </c>
      <c r="T358">
        <v>1558</v>
      </c>
      <c r="U358">
        <v>2479</v>
      </c>
      <c r="V358">
        <v>1598</v>
      </c>
      <c r="W358">
        <v>-901</v>
      </c>
      <c r="X358">
        <v>-1855</v>
      </c>
      <c r="Y358">
        <v>-2597</v>
      </c>
      <c r="Z358">
        <v>-30013</v>
      </c>
    </row>
    <row r="359" spans="1:26" x14ac:dyDescent="0.25">
      <c r="A359">
        <v>753</v>
      </c>
      <c r="B359" t="s">
        <v>409</v>
      </c>
      <c r="C359">
        <v>314</v>
      </c>
      <c r="D359">
        <v>369</v>
      </c>
      <c r="E359">
        <v>328</v>
      </c>
      <c r="F359">
        <v>333</v>
      </c>
      <c r="G359">
        <v>336</v>
      </c>
      <c r="H359">
        <v>288</v>
      </c>
      <c r="I359">
        <v>257</v>
      </c>
      <c r="J359">
        <v>432</v>
      </c>
      <c r="K359">
        <v>391</v>
      </c>
      <c r="L359">
        <v>184</v>
      </c>
      <c r="M359">
        <v>190</v>
      </c>
      <c r="N359">
        <v>-214</v>
      </c>
      <c r="O359">
        <v>85</v>
      </c>
      <c r="P359">
        <v>-317</v>
      </c>
      <c r="Q359">
        <v>213</v>
      </c>
      <c r="R359">
        <v>8</v>
      </c>
      <c r="S359">
        <v>-306</v>
      </c>
      <c r="T359">
        <v>-345</v>
      </c>
      <c r="U359">
        <v>-246</v>
      </c>
      <c r="V359">
        <v>629</v>
      </c>
      <c r="W359">
        <v>85</v>
      </c>
      <c r="X359">
        <v>-225</v>
      </c>
      <c r="Y359">
        <v>90</v>
      </c>
      <c r="Z359">
        <v>-1764</v>
      </c>
    </row>
    <row r="360" spans="1:26" x14ac:dyDescent="0.25">
      <c r="A360">
        <v>754</v>
      </c>
      <c r="B360" t="s">
        <v>410</v>
      </c>
      <c r="C360">
        <v>2688</v>
      </c>
      <c r="D360">
        <v>2967</v>
      </c>
      <c r="E360">
        <v>2932</v>
      </c>
      <c r="F360">
        <v>3011</v>
      </c>
      <c r="G360">
        <v>3094</v>
      </c>
      <c r="H360">
        <v>2894</v>
      </c>
      <c r="I360">
        <v>2574</v>
      </c>
      <c r="J360">
        <v>3610</v>
      </c>
      <c r="K360">
        <v>3576</v>
      </c>
      <c r="L360">
        <v>2216</v>
      </c>
      <c r="M360">
        <v>2296</v>
      </c>
      <c r="N360">
        <v>311</v>
      </c>
      <c r="O360">
        <v>459</v>
      </c>
      <c r="P360">
        <v>-590</v>
      </c>
      <c r="Q360">
        <v>13</v>
      </c>
      <c r="R360">
        <v>540</v>
      </c>
      <c r="S360">
        <v>788</v>
      </c>
      <c r="T360">
        <v>-750</v>
      </c>
      <c r="U360">
        <v>-983</v>
      </c>
      <c r="V360">
        <v>9</v>
      </c>
      <c r="W360">
        <v>1119</v>
      </c>
      <c r="X360">
        <v>-965</v>
      </c>
      <c r="Y360">
        <v>-5095</v>
      </c>
      <c r="Z360">
        <v>-16792</v>
      </c>
    </row>
    <row r="361" spans="1:26" x14ac:dyDescent="0.25">
      <c r="A361">
        <v>755</v>
      </c>
      <c r="B361" t="s">
        <v>411</v>
      </c>
      <c r="C361">
        <v>906</v>
      </c>
      <c r="D361">
        <v>1021</v>
      </c>
      <c r="E361">
        <v>1075</v>
      </c>
      <c r="F361">
        <v>1132</v>
      </c>
      <c r="G361">
        <v>1186</v>
      </c>
      <c r="H361">
        <v>1128</v>
      </c>
      <c r="I361">
        <v>1004</v>
      </c>
      <c r="J361">
        <v>1272</v>
      </c>
      <c r="K361">
        <v>1324</v>
      </c>
      <c r="L361">
        <v>931</v>
      </c>
      <c r="M361">
        <v>989</v>
      </c>
      <c r="N361">
        <v>574</v>
      </c>
      <c r="O361">
        <v>31</v>
      </c>
      <c r="P361">
        <v>-181</v>
      </c>
      <c r="Q361">
        <v>242</v>
      </c>
      <c r="R361">
        <v>-203</v>
      </c>
      <c r="S361">
        <v>-172</v>
      </c>
      <c r="T361">
        <v>72</v>
      </c>
      <c r="U361">
        <v>-198</v>
      </c>
      <c r="V361">
        <v>-644</v>
      </c>
      <c r="W361">
        <v>-728</v>
      </c>
      <c r="X361">
        <v>-1006</v>
      </c>
      <c r="Y361">
        <v>-171</v>
      </c>
      <c r="Z361">
        <v>-958</v>
      </c>
    </row>
    <row r="362" spans="1:26" x14ac:dyDescent="0.25">
      <c r="A362">
        <v>756</v>
      </c>
      <c r="B362" t="s">
        <v>412</v>
      </c>
      <c r="C362">
        <v>994</v>
      </c>
      <c r="D362">
        <v>1090</v>
      </c>
      <c r="E362">
        <v>1086</v>
      </c>
      <c r="F362">
        <v>1115</v>
      </c>
      <c r="G362">
        <v>1147</v>
      </c>
      <c r="H362">
        <v>1081</v>
      </c>
      <c r="I362">
        <v>960</v>
      </c>
      <c r="J362">
        <v>1331</v>
      </c>
      <c r="K362">
        <v>1326</v>
      </c>
      <c r="L362">
        <v>836</v>
      </c>
      <c r="M362">
        <v>866</v>
      </c>
      <c r="N362">
        <v>175</v>
      </c>
      <c r="O362">
        <v>-151</v>
      </c>
      <c r="P362">
        <v>-685</v>
      </c>
      <c r="Q362">
        <v>-100</v>
      </c>
      <c r="R362">
        <v>692</v>
      </c>
      <c r="S362">
        <v>-1407</v>
      </c>
      <c r="T362">
        <v>-587</v>
      </c>
      <c r="U362">
        <v>-3230</v>
      </c>
      <c r="V362">
        <v>1176</v>
      </c>
      <c r="W362">
        <v>1043</v>
      </c>
      <c r="X362">
        <v>3079</v>
      </c>
      <c r="Y362">
        <v>-695</v>
      </c>
      <c r="Z362">
        <v>-5604</v>
      </c>
    </row>
    <row r="363" spans="1:26" x14ac:dyDescent="0.25">
      <c r="A363">
        <v>757</v>
      </c>
      <c r="B363" t="s">
        <v>413</v>
      </c>
      <c r="C363">
        <v>1179</v>
      </c>
      <c r="D363">
        <v>1346</v>
      </c>
      <c r="E363">
        <v>1447</v>
      </c>
      <c r="F363">
        <v>1536</v>
      </c>
      <c r="G363">
        <v>1625</v>
      </c>
      <c r="H363">
        <v>1546</v>
      </c>
      <c r="I363">
        <v>1376</v>
      </c>
      <c r="J363">
        <v>1690</v>
      </c>
      <c r="K363">
        <v>1790</v>
      </c>
      <c r="L363">
        <v>1303</v>
      </c>
      <c r="M363">
        <v>1393</v>
      </c>
      <c r="N363">
        <v>960</v>
      </c>
      <c r="O363">
        <v>271</v>
      </c>
      <c r="P363">
        <v>-215</v>
      </c>
      <c r="Q363">
        <v>177</v>
      </c>
      <c r="R363">
        <v>115</v>
      </c>
      <c r="S363">
        <v>400</v>
      </c>
      <c r="T363">
        <v>66</v>
      </c>
      <c r="U363">
        <v>-27</v>
      </c>
      <c r="V363">
        <v>157</v>
      </c>
      <c r="W363">
        <v>-155</v>
      </c>
      <c r="X363">
        <v>262</v>
      </c>
      <c r="Y363">
        <v>-216</v>
      </c>
      <c r="Z363">
        <v>-1002</v>
      </c>
    </row>
    <row r="364" spans="1:26" x14ac:dyDescent="0.25">
      <c r="A364">
        <v>758</v>
      </c>
      <c r="B364" t="s">
        <v>414</v>
      </c>
      <c r="C364">
        <v>48</v>
      </c>
      <c r="D364">
        <v>46</v>
      </c>
      <c r="E364">
        <v>47</v>
      </c>
      <c r="F364">
        <v>47</v>
      </c>
      <c r="G364">
        <v>45</v>
      </c>
      <c r="H364">
        <v>44</v>
      </c>
      <c r="I364">
        <v>45</v>
      </c>
      <c r="J364">
        <v>45</v>
      </c>
      <c r="K364">
        <v>46</v>
      </c>
      <c r="L364">
        <v>47</v>
      </c>
      <c r="M364">
        <v>46</v>
      </c>
      <c r="N364">
        <v>46</v>
      </c>
      <c r="O364">
        <v>47</v>
      </c>
      <c r="P364">
        <v>47</v>
      </c>
      <c r="Q364">
        <v>46</v>
      </c>
      <c r="R364">
        <v>49</v>
      </c>
      <c r="S364">
        <v>45</v>
      </c>
      <c r="T364">
        <v>53</v>
      </c>
      <c r="U364">
        <v>49</v>
      </c>
      <c r="V364">
        <v>55</v>
      </c>
      <c r="W364">
        <v>56</v>
      </c>
      <c r="X364">
        <v>46</v>
      </c>
      <c r="Y364">
        <v>44</v>
      </c>
      <c r="Z364">
        <v>42</v>
      </c>
    </row>
    <row r="365" spans="1:26" x14ac:dyDescent="0.25">
      <c r="A365">
        <v>759</v>
      </c>
      <c r="B365" t="s">
        <v>415</v>
      </c>
      <c r="C365">
        <v>56</v>
      </c>
      <c r="D365">
        <v>48</v>
      </c>
      <c r="E365">
        <v>58</v>
      </c>
      <c r="F365">
        <v>70</v>
      </c>
      <c r="G365">
        <v>65</v>
      </c>
      <c r="H365">
        <v>56</v>
      </c>
      <c r="I365">
        <v>50</v>
      </c>
      <c r="J365">
        <v>47</v>
      </c>
      <c r="K365">
        <v>50</v>
      </c>
      <c r="L365">
        <v>52</v>
      </c>
      <c r="M365">
        <v>53</v>
      </c>
      <c r="N365">
        <v>52</v>
      </c>
      <c r="O365">
        <v>54</v>
      </c>
      <c r="P365">
        <v>38</v>
      </c>
      <c r="Q365">
        <v>43</v>
      </c>
      <c r="R365">
        <v>70</v>
      </c>
      <c r="S365">
        <v>69</v>
      </c>
      <c r="T365">
        <v>44</v>
      </c>
      <c r="U365">
        <v>34</v>
      </c>
      <c r="V365">
        <v>19</v>
      </c>
      <c r="W365">
        <v>28</v>
      </c>
      <c r="X365">
        <v>43</v>
      </c>
      <c r="Y365">
        <v>23</v>
      </c>
      <c r="Z365">
        <v>31</v>
      </c>
    </row>
    <row r="366" spans="1:26" x14ac:dyDescent="0.25">
      <c r="A366">
        <v>760</v>
      </c>
      <c r="B366" t="s">
        <v>416</v>
      </c>
      <c r="C366">
        <v>55</v>
      </c>
      <c r="D366">
        <v>52</v>
      </c>
      <c r="E366">
        <v>54</v>
      </c>
      <c r="F366">
        <v>52</v>
      </c>
      <c r="G366">
        <v>51</v>
      </c>
      <c r="H366">
        <v>54</v>
      </c>
      <c r="I366">
        <v>52</v>
      </c>
      <c r="J366">
        <v>52</v>
      </c>
      <c r="K366">
        <v>58</v>
      </c>
      <c r="L366">
        <v>58</v>
      </c>
      <c r="M366">
        <v>58</v>
      </c>
      <c r="N366">
        <v>61</v>
      </c>
      <c r="O366">
        <v>52</v>
      </c>
      <c r="P366">
        <v>45</v>
      </c>
      <c r="Q366">
        <v>47</v>
      </c>
      <c r="R366">
        <v>53</v>
      </c>
      <c r="S366">
        <v>51</v>
      </c>
      <c r="T366">
        <v>50</v>
      </c>
      <c r="U366">
        <v>52</v>
      </c>
      <c r="V366">
        <v>52</v>
      </c>
      <c r="W366">
        <v>46</v>
      </c>
      <c r="X366">
        <v>44</v>
      </c>
      <c r="Y366">
        <v>52</v>
      </c>
      <c r="Z366">
        <v>52</v>
      </c>
    </row>
    <row r="367" spans="1:26" x14ac:dyDescent="0.25">
      <c r="A367">
        <v>761</v>
      </c>
      <c r="B367" t="s">
        <v>417</v>
      </c>
      <c r="C367">
        <v>36</v>
      </c>
      <c r="D367">
        <v>36</v>
      </c>
      <c r="E367">
        <v>32</v>
      </c>
      <c r="F367">
        <v>34</v>
      </c>
      <c r="G367">
        <v>30</v>
      </c>
      <c r="H367">
        <v>30</v>
      </c>
      <c r="I367">
        <v>34</v>
      </c>
      <c r="J367">
        <v>34</v>
      </c>
      <c r="K367">
        <v>34</v>
      </c>
      <c r="L367">
        <v>39</v>
      </c>
      <c r="M367">
        <v>40</v>
      </c>
      <c r="N367">
        <v>40</v>
      </c>
      <c r="O367">
        <v>40</v>
      </c>
      <c r="P367">
        <v>44</v>
      </c>
      <c r="Q367">
        <v>39</v>
      </c>
      <c r="R367">
        <v>53</v>
      </c>
      <c r="S367">
        <v>45</v>
      </c>
      <c r="T367">
        <v>47</v>
      </c>
      <c r="U367">
        <v>47</v>
      </c>
      <c r="V367">
        <v>48</v>
      </c>
      <c r="W367">
        <v>45</v>
      </c>
      <c r="X367">
        <v>42</v>
      </c>
      <c r="Y367">
        <v>46</v>
      </c>
      <c r="Z367">
        <v>36</v>
      </c>
    </row>
    <row r="368" spans="1:26" x14ac:dyDescent="0.25">
      <c r="A368">
        <v>762</v>
      </c>
      <c r="B368" t="s">
        <v>418</v>
      </c>
      <c r="C368">
        <v>61</v>
      </c>
      <c r="D368">
        <v>60</v>
      </c>
      <c r="E368">
        <v>55</v>
      </c>
      <c r="F368">
        <v>55</v>
      </c>
      <c r="G368">
        <v>49</v>
      </c>
      <c r="H368">
        <v>45</v>
      </c>
      <c r="I368">
        <v>46</v>
      </c>
      <c r="J368">
        <v>42</v>
      </c>
      <c r="K368">
        <v>40</v>
      </c>
      <c r="L368">
        <v>41</v>
      </c>
      <c r="M368">
        <v>39</v>
      </c>
      <c r="N368">
        <v>37</v>
      </c>
      <c r="O368">
        <v>56</v>
      </c>
      <c r="P368">
        <v>55</v>
      </c>
      <c r="Q368">
        <v>54</v>
      </c>
      <c r="R368">
        <v>49</v>
      </c>
      <c r="S368">
        <v>42</v>
      </c>
      <c r="T368">
        <v>40</v>
      </c>
      <c r="U368">
        <v>36</v>
      </c>
      <c r="V368">
        <v>30</v>
      </c>
      <c r="W368">
        <v>30</v>
      </c>
      <c r="X368">
        <v>30</v>
      </c>
      <c r="Y368">
        <v>30</v>
      </c>
      <c r="Z368">
        <v>32</v>
      </c>
    </row>
    <row r="369" spans="1:26" x14ac:dyDescent="0.25">
      <c r="A369">
        <v>763</v>
      </c>
      <c r="B369" t="s">
        <v>419</v>
      </c>
      <c r="C369">
        <v>68</v>
      </c>
      <c r="D369">
        <v>81</v>
      </c>
      <c r="E369">
        <v>76</v>
      </c>
      <c r="F369">
        <v>77</v>
      </c>
      <c r="G369">
        <v>81</v>
      </c>
      <c r="H369">
        <v>81</v>
      </c>
      <c r="I369">
        <v>74</v>
      </c>
      <c r="J369">
        <v>65</v>
      </c>
      <c r="K369">
        <v>64</v>
      </c>
      <c r="L369">
        <v>57</v>
      </c>
      <c r="M369">
        <v>64</v>
      </c>
      <c r="N369">
        <v>72</v>
      </c>
      <c r="O369">
        <v>67</v>
      </c>
      <c r="P369">
        <v>87</v>
      </c>
      <c r="Q369">
        <v>84</v>
      </c>
      <c r="R369">
        <v>110</v>
      </c>
      <c r="S369">
        <v>109</v>
      </c>
      <c r="T369">
        <v>101</v>
      </c>
      <c r="U369">
        <v>103</v>
      </c>
      <c r="V369">
        <v>83</v>
      </c>
      <c r="W369">
        <v>82</v>
      </c>
      <c r="X369">
        <v>79</v>
      </c>
      <c r="Y369">
        <v>83</v>
      </c>
      <c r="Z369">
        <v>83</v>
      </c>
    </row>
    <row r="370" spans="1:26" x14ac:dyDescent="0.25">
      <c r="A370">
        <v>764</v>
      </c>
      <c r="B370" t="s">
        <v>420</v>
      </c>
      <c r="C370">
        <v>56</v>
      </c>
      <c r="D370">
        <v>56</v>
      </c>
      <c r="E370">
        <v>55</v>
      </c>
      <c r="F370">
        <v>56</v>
      </c>
      <c r="G370">
        <v>54</v>
      </c>
      <c r="H370">
        <v>54</v>
      </c>
      <c r="I370">
        <v>52</v>
      </c>
      <c r="J370">
        <v>50</v>
      </c>
      <c r="K370">
        <v>52</v>
      </c>
      <c r="L370">
        <v>51</v>
      </c>
      <c r="M370">
        <v>52</v>
      </c>
      <c r="N370">
        <v>54</v>
      </c>
      <c r="O370">
        <v>54</v>
      </c>
      <c r="P370">
        <v>54</v>
      </c>
      <c r="Q370">
        <v>55</v>
      </c>
      <c r="R370">
        <v>64</v>
      </c>
      <c r="S370">
        <v>60</v>
      </c>
      <c r="T370">
        <v>58</v>
      </c>
      <c r="U370">
        <v>57</v>
      </c>
      <c r="V370">
        <v>56</v>
      </c>
      <c r="W370">
        <v>56</v>
      </c>
      <c r="X370">
        <v>49</v>
      </c>
      <c r="Y370">
        <v>52</v>
      </c>
      <c r="Z370">
        <v>52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10</v>
      </c>
      <c r="P372">
        <v>9</v>
      </c>
      <c r="Q372">
        <v>8</v>
      </c>
      <c r="R372">
        <v>7</v>
      </c>
      <c r="S372">
        <v>8</v>
      </c>
      <c r="T372">
        <v>8</v>
      </c>
      <c r="U372">
        <v>7</v>
      </c>
      <c r="V372">
        <v>7</v>
      </c>
      <c r="W372">
        <v>7</v>
      </c>
      <c r="X372">
        <v>8</v>
      </c>
      <c r="Y372">
        <v>7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2045</v>
      </c>
      <c r="D374">
        <v>1947</v>
      </c>
      <c r="E374">
        <v>2142</v>
      </c>
      <c r="F374">
        <v>1753</v>
      </c>
      <c r="G374">
        <v>2045</v>
      </c>
      <c r="H374">
        <v>1947</v>
      </c>
      <c r="I374">
        <v>1850</v>
      </c>
      <c r="J374">
        <v>2045</v>
      </c>
      <c r="K374">
        <v>2045</v>
      </c>
      <c r="L374">
        <v>2045</v>
      </c>
      <c r="M374">
        <v>1947</v>
      </c>
      <c r="N374">
        <v>1850</v>
      </c>
      <c r="O374">
        <v>1951</v>
      </c>
      <c r="P374">
        <v>1894</v>
      </c>
      <c r="Q374">
        <v>2023</v>
      </c>
      <c r="R374">
        <v>2006</v>
      </c>
      <c r="S374">
        <v>2444</v>
      </c>
      <c r="T374">
        <v>2477</v>
      </c>
      <c r="U374">
        <v>2203</v>
      </c>
      <c r="V374">
        <v>2456</v>
      </c>
      <c r="W374">
        <v>2330</v>
      </c>
      <c r="X374">
        <v>2370</v>
      </c>
      <c r="Y374">
        <v>2209</v>
      </c>
      <c r="Z374">
        <v>2016</v>
      </c>
    </row>
    <row r="375" spans="1:26" x14ac:dyDescent="0.25">
      <c r="A375">
        <v>770</v>
      </c>
      <c r="B375" t="s">
        <v>424</v>
      </c>
      <c r="C375">
        <v>136166</v>
      </c>
      <c r="D375">
        <v>150813</v>
      </c>
      <c r="E375">
        <v>163238</v>
      </c>
      <c r="F375">
        <v>165527</v>
      </c>
      <c r="G375">
        <v>159736</v>
      </c>
      <c r="H375">
        <v>184071</v>
      </c>
      <c r="I375">
        <v>186356</v>
      </c>
      <c r="J375">
        <v>186356</v>
      </c>
      <c r="K375">
        <v>210554</v>
      </c>
      <c r="L375">
        <v>186289</v>
      </c>
      <c r="M375">
        <v>186289</v>
      </c>
      <c r="N375">
        <v>169287</v>
      </c>
      <c r="O375">
        <v>155908</v>
      </c>
      <c r="P375">
        <v>101322</v>
      </c>
      <c r="Q375">
        <v>183700</v>
      </c>
      <c r="R375">
        <v>110299</v>
      </c>
      <c r="S375">
        <v>57915</v>
      </c>
      <c r="T375">
        <v>162086</v>
      </c>
      <c r="U375">
        <v>86011</v>
      </c>
      <c r="V375">
        <v>72198</v>
      </c>
      <c r="W375">
        <v>73990</v>
      </c>
      <c r="X375">
        <v>185418</v>
      </c>
      <c r="Y375">
        <v>106115</v>
      </c>
      <c r="Z375">
        <v>98947</v>
      </c>
    </row>
    <row r="376" spans="1:26" x14ac:dyDescent="0.25">
      <c r="A376">
        <v>772</v>
      </c>
      <c r="B376" t="s">
        <v>426</v>
      </c>
      <c r="C376">
        <v>315</v>
      </c>
      <c r="D376">
        <v>300</v>
      </c>
      <c r="E376">
        <v>330</v>
      </c>
      <c r="F376">
        <v>270</v>
      </c>
      <c r="G376">
        <v>294</v>
      </c>
      <c r="H376">
        <v>280</v>
      </c>
      <c r="I376">
        <v>266</v>
      </c>
      <c r="J376">
        <v>315</v>
      </c>
      <c r="K376">
        <v>315</v>
      </c>
      <c r="L376">
        <v>315</v>
      </c>
      <c r="M376">
        <v>290</v>
      </c>
      <c r="N376">
        <v>285</v>
      </c>
      <c r="O376">
        <v>281</v>
      </c>
      <c r="P376">
        <v>257</v>
      </c>
      <c r="Q376">
        <v>298</v>
      </c>
      <c r="R376">
        <v>218</v>
      </c>
      <c r="S376">
        <v>535</v>
      </c>
      <c r="T376">
        <v>335</v>
      </c>
      <c r="U376">
        <v>354</v>
      </c>
      <c r="V376">
        <v>418</v>
      </c>
      <c r="W376">
        <v>319</v>
      </c>
      <c r="X376">
        <v>285</v>
      </c>
      <c r="Y376">
        <v>377</v>
      </c>
      <c r="Z376">
        <v>354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1814</v>
      </c>
      <c r="P377">
        <v>3281</v>
      </c>
      <c r="Q377">
        <v>4816</v>
      </c>
      <c r="R377">
        <v>3741</v>
      </c>
      <c r="S377">
        <v>7250</v>
      </c>
      <c r="T377">
        <v>4971</v>
      </c>
      <c r="U377">
        <v>5054</v>
      </c>
      <c r="V377">
        <v>4647</v>
      </c>
      <c r="W377">
        <v>3474</v>
      </c>
      <c r="X377">
        <v>5665</v>
      </c>
      <c r="Y377">
        <v>5790</v>
      </c>
      <c r="Z377">
        <v>3438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860</v>
      </c>
      <c r="P378">
        <v>1484</v>
      </c>
      <c r="Q378">
        <v>2995</v>
      </c>
      <c r="R378">
        <v>3288</v>
      </c>
      <c r="S378">
        <v>5973</v>
      </c>
      <c r="T378">
        <v>3105</v>
      </c>
      <c r="U378">
        <v>5518</v>
      </c>
      <c r="V378">
        <v>4437</v>
      </c>
      <c r="W378">
        <v>3861</v>
      </c>
      <c r="X378">
        <v>3595</v>
      </c>
      <c r="Y378">
        <v>8498</v>
      </c>
      <c r="Z378">
        <v>12741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7</v>
      </c>
      <c r="P379">
        <v>9</v>
      </c>
      <c r="Q379">
        <v>1</v>
      </c>
      <c r="R379">
        <v>12</v>
      </c>
      <c r="S379">
        <v>2</v>
      </c>
      <c r="T379">
        <v>1</v>
      </c>
      <c r="U379">
        <v>3</v>
      </c>
      <c r="V379">
        <v>4</v>
      </c>
      <c r="W379">
        <v>2</v>
      </c>
      <c r="X379">
        <v>2</v>
      </c>
      <c r="Y379">
        <v>4</v>
      </c>
      <c r="Z379">
        <v>2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1</v>
      </c>
      <c r="R380">
        <v>0</v>
      </c>
      <c r="S380">
        <v>0</v>
      </c>
      <c r="T380">
        <v>0</v>
      </c>
      <c r="U380">
        <v>1</v>
      </c>
      <c r="V380">
        <v>1</v>
      </c>
      <c r="W380">
        <v>0</v>
      </c>
      <c r="X380">
        <v>1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5</v>
      </c>
      <c r="P381">
        <v>3</v>
      </c>
      <c r="Q381">
        <v>2</v>
      </c>
      <c r="R381">
        <v>10</v>
      </c>
      <c r="S381">
        <v>5</v>
      </c>
      <c r="T381">
        <v>8</v>
      </c>
      <c r="U381">
        <v>3</v>
      </c>
      <c r="V381">
        <v>7</v>
      </c>
      <c r="W381">
        <v>4</v>
      </c>
      <c r="X381">
        <v>17</v>
      </c>
      <c r="Y381">
        <v>8</v>
      </c>
      <c r="Z381">
        <v>2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</v>
      </c>
      <c r="P382">
        <v>0</v>
      </c>
      <c r="Q382">
        <v>1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2</v>
      </c>
      <c r="R384">
        <v>4</v>
      </c>
      <c r="S384">
        <v>2</v>
      </c>
      <c r="T384">
        <v>1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1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5</v>
      </c>
      <c r="Q385">
        <v>0</v>
      </c>
      <c r="R385">
        <v>9</v>
      </c>
      <c r="S385">
        <v>2</v>
      </c>
      <c r="T385">
        <v>1</v>
      </c>
      <c r="U385">
        <v>3</v>
      </c>
      <c r="V385">
        <v>3</v>
      </c>
      <c r="W385">
        <v>2</v>
      </c>
      <c r="X385">
        <v>2</v>
      </c>
      <c r="Y385">
        <v>3</v>
      </c>
      <c r="Z385">
        <v>2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0</v>
      </c>
      <c r="X386">
        <v>1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2</v>
      </c>
      <c r="P387">
        <v>2</v>
      </c>
      <c r="Q387">
        <v>1</v>
      </c>
      <c r="R387">
        <v>6</v>
      </c>
      <c r="S387">
        <v>4</v>
      </c>
      <c r="T387">
        <v>7</v>
      </c>
      <c r="U387">
        <v>3</v>
      </c>
      <c r="V387">
        <v>4</v>
      </c>
      <c r="W387">
        <v>2</v>
      </c>
      <c r="X387">
        <v>2</v>
      </c>
      <c r="Y387">
        <v>3</v>
      </c>
      <c r="Z387">
        <v>1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1</v>
      </c>
      <c r="P388">
        <v>0</v>
      </c>
      <c r="Q388">
        <v>1</v>
      </c>
      <c r="R388">
        <v>0</v>
      </c>
      <c r="S388">
        <v>1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2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1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</v>
      </c>
      <c r="P390">
        <v>0</v>
      </c>
      <c r="Q390">
        <v>2</v>
      </c>
      <c r="R390">
        <v>1</v>
      </c>
      <c r="S390">
        <v>1</v>
      </c>
      <c r="T390">
        <v>1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1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1</v>
      </c>
      <c r="U391">
        <v>1</v>
      </c>
      <c r="V391">
        <v>1</v>
      </c>
      <c r="W391">
        <v>1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2</v>
      </c>
      <c r="R393">
        <v>1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0</v>
      </c>
      <c r="X398">
        <v>1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</v>
      </c>
      <c r="P399">
        <v>1</v>
      </c>
      <c r="Q399">
        <v>2</v>
      </c>
      <c r="R399">
        <v>2</v>
      </c>
      <c r="S399">
        <v>1</v>
      </c>
      <c r="T399">
        <v>1</v>
      </c>
      <c r="U399">
        <v>1</v>
      </c>
      <c r="V399">
        <v>4</v>
      </c>
      <c r="W399">
        <v>0</v>
      </c>
      <c r="X399">
        <v>2</v>
      </c>
      <c r="Y399">
        <v>5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2</v>
      </c>
      <c r="P402">
        <v>0</v>
      </c>
      <c r="Q402">
        <v>1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2</v>
      </c>
      <c r="P403">
        <v>2</v>
      </c>
      <c r="Q403">
        <v>0</v>
      </c>
      <c r="R403">
        <v>1</v>
      </c>
      <c r="S403">
        <v>1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1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15</v>
      </c>
      <c r="Q409">
        <v>11</v>
      </c>
      <c r="R409">
        <v>6</v>
      </c>
      <c r="S409">
        <v>19</v>
      </c>
      <c r="T409">
        <v>16</v>
      </c>
      <c r="U409">
        <v>17</v>
      </c>
      <c r="V409">
        <v>13</v>
      </c>
      <c r="W409">
        <v>9</v>
      </c>
      <c r="X409">
        <v>14</v>
      </c>
      <c r="Y409">
        <v>6</v>
      </c>
      <c r="Z409">
        <v>7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</v>
      </c>
      <c r="P410">
        <v>0</v>
      </c>
      <c r="Q410">
        <v>1</v>
      </c>
      <c r="R410">
        <v>2</v>
      </c>
      <c r="S410">
        <v>2</v>
      </c>
      <c r="T410">
        <v>2</v>
      </c>
      <c r="U410">
        <v>3</v>
      </c>
      <c r="V410">
        <v>2</v>
      </c>
      <c r="W410">
        <v>0</v>
      </c>
      <c r="X410">
        <v>1</v>
      </c>
      <c r="Y410">
        <v>1</v>
      </c>
      <c r="Z410">
        <v>2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4</v>
      </c>
      <c r="Q411">
        <v>8</v>
      </c>
      <c r="R411">
        <v>6</v>
      </c>
      <c r="S411">
        <v>5</v>
      </c>
      <c r="T411">
        <v>5</v>
      </c>
      <c r="U411">
        <v>0</v>
      </c>
      <c r="V411">
        <v>2</v>
      </c>
      <c r="W411">
        <v>9</v>
      </c>
      <c r="X411">
        <v>7</v>
      </c>
      <c r="Y411">
        <v>0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3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0</v>
      </c>
      <c r="X412">
        <v>0</v>
      </c>
      <c r="Y412">
        <v>0</v>
      </c>
      <c r="Z412">
        <v>3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2</v>
      </c>
      <c r="R413">
        <v>2</v>
      </c>
      <c r="S413">
        <v>0</v>
      </c>
      <c r="T413">
        <v>2</v>
      </c>
      <c r="U413">
        <v>0</v>
      </c>
      <c r="V413">
        <v>3</v>
      </c>
      <c r="W413">
        <v>1</v>
      </c>
      <c r="X413">
        <v>0</v>
      </c>
      <c r="Y413">
        <v>1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</v>
      </c>
      <c r="X414">
        <v>3</v>
      </c>
      <c r="Y414">
        <v>6</v>
      </c>
      <c r="Z414">
        <v>3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4</v>
      </c>
      <c r="R415">
        <v>4</v>
      </c>
      <c r="S415">
        <v>1</v>
      </c>
      <c r="T415">
        <v>0</v>
      </c>
      <c r="U415">
        <v>1</v>
      </c>
      <c r="V415">
        <v>3</v>
      </c>
      <c r="W415">
        <v>1</v>
      </c>
      <c r="X415">
        <v>2</v>
      </c>
      <c r="Y415">
        <v>4</v>
      </c>
      <c r="Z415">
        <v>70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2</v>
      </c>
      <c r="Q416">
        <v>0</v>
      </c>
      <c r="R416">
        <v>0</v>
      </c>
      <c r="S416">
        <v>2</v>
      </c>
      <c r="T416">
        <v>2</v>
      </c>
      <c r="U416">
        <v>4</v>
      </c>
      <c r="V416">
        <v>0</v>
      </c>
      <c r="W416">
        <v>1</v>
      </c>
      <c r="X416">
        <v>1</v>
      </c>
      <c r="Y416">
        <v>0</v>
      </c>
      <c r="Z416">
        <v>6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3</v>
      </c>
      <c r="P417">
        <v>2</v>
      </c>
      <c r="Q417">
        <v>5</v>
      </c>
      <c r="R417">
        <v>3</v>
      </c>
      <c r="S417">
        <v>8</v>
      </c>
      <c r="T417">
        <v>5</v>
      </c>
      <c r="U417">
        <v>4</v>
      </c>
      <c r="V417">
        <v>5</v>
      </c>
      <c r="W417">
        <v>9</v>
      </c>
      <c r="X417">
        <v>5</v>
      </c>
      <c r="Y417">
        <v>17</v>
      </c>
      <c r="Z417">
        <v>72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2</v>
      </c>
      <c r="Z418">
        <v>1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3</v>
      </c>
      <c r="Z419">
        <v>36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1</v>
      </c>
      <c r="T420">
        <v>1</v>
      </c>
      <c r="U420">
        <v>1</v>
      </c>
      <c r="V420">
        <v>2</v>
      </c>
      <c r="W420">
        <v>1</v>
      </c>
      <c r="X420">
        <v>0</v>
      </c>
      <c r="Y420">
        <v>1</v>
      </c>
      <c r="Z420">
        <v>8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4</v>
      </c>
      <c r="R421">
        <v>4</v>
      </c>
      <c r="S421">
        <v>1</v>
      </c>
      <c r="T421">
        <v>0</v>
      </c>
      <c r="U421">
        <v>1</v>
      </c>
      <c r="V421">
        <v>3</v>
      </c>
      <c r="W421">
        <v>1</v>
      </c>
      <c r="X421">
        <v>0</v>
      </c>
      <c r="Y421">
        <v>4</v>
      </c>
      <c r="Z421">
        <v>8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2</v>
      </c>
      <c r="U422">
        <v>4</v>
      </c>
      <c r="V422">
        <v>0</v>
      </c>
      <c r="W422">
        <v>1</v>
      </c>
      <c r="X422">
        <v>0</v>
      </c>
      <c r="Y422">
        <v>0</v>
      </c>
      <c r="Z422">
        <v>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</v>
      </c>
      <c r="P423">
        <v>1</v>
      </c>
      <c r="Q423">
        <v>2</v>
      </c>
      <c r="R423">
        <v>0</v>
      </c>
      <c r="S423">
        <v>1</v>
      </c>
      <c r="T423">
        <v>3</v>
      </c>
      <c r="U423">
        <v>4</v>
      </c>
      <c r="V423">
        <v>4</v>
      </c>
      <c r="W423">
        <v>5</v>
      </c>
      <c r="X423">
        <v>3</v>
      </c>
      <c r="Y423">
        <v>16</v>
      </c>
      <c r="Z423">
        <v>19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2</v>
      </c>
      <c r="Z424">
        <v>1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2</v>
      </c>
      <c r="V425">
        <v>0</v>
      </c>
      <c r="W425">
        <v>0</v>
      </c>
      <c r="X425">
        <v>0</v>
      </c>
      <c r="Y425">
        <v>2</v>
      </c>
      <c r="Z425">
        <v>34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1</v>
      </c>
      <c r="T426">
        <v>1</v>
      </c>
      <c r="U426">
        <v>0</v>
      </c>
      <c r="V426">
        <v>2</v>
      </c>
      <c r="W426">
        <v>1</v>
      </c>
      <c r="X426">
        <v>0</v>
      </c>
      <c r="Y426">
        <v>1</v>
      </c>
      <c r="Z426">
        <v>8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1</v>
      </c>
      <c r="T427">
        <v>5</v>
      </c>
      <c r="U427">
        <v>4</v>
      </c>
      <c r="V427">
        <v>2</v>
      </c>
      <c r="W427">
        <v>6</v>
      </c>
      <c r="X427">
        <v>1</v>
      </c>
      <c r="Y427">
        <v>5</v>
      </c>
      <c r="Z427">
        <v>27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2</v>
      </c>
      <c r="Q428">
        <v>0</v>
      </c>
      <c r="R428">
        <v>1</v>
      </c>
      <c r="S428">
        <v>1</v>
      </c>
      <c r="T428">
        <v>0</v>
      </c>
      <c r="U428">
        <v>3</v>
      </c>
      <c r="V428">
        <v>0</v>
      </c>
      <c r="W428">
        <v>1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1</v>
      </c>
      <c r="S429">
        <v>1</v>
      </c>
      <c r="T429">
        <v>4</v>
      </c>
      <c r="U429">
        <v>1</v>
      </c>
      <c r="V429">
        <v>0</v>
      </c>
      <c r="W429">
        <v>0</v>
      </c>
      <c r="X429">
        <v>8</v>
      </c>
      <c r="Y429">
        <v>0</v>
      </c>
      <c r="Z429">
        <v>17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1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2</v>
      </c>
      <c r="V431">
        <v>0</v>
      </c>
      <c r="W431">
        <v>1</v>
      </c>
      <c r="X431">
        <v>1</v>
      </c>
      <c r="Y431">
        <v>0</v>
      </c>
      <c r="Z431">
        <v>1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1</v>
      </c>
      <c r="S433">
        <v>0</v>
      </c>
      <c r="T433">
        <v>0</v>
      </c>
      <c r="U433">
        <v>0</v>
      </c>
      <c r="V433">
        <v>2</v>
      </c>
      <c r="W433">
        <v>1</v>
      </c>
      <c r="X433">
        <v>12</v>
      </c>
      <c r="Y433">
        <v>1</v>
      </c>
      <c r="Z433">
        <v>3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3</v>
      </c>
      <c r="P435">
        <v>1</v>
      </c>
      <c r="Q435">
        <v>1</v>
      </c>
      <c r="R435">
        <v>0</v>
      </c>
      <c r="S435">
        <v>0</v>
      </c>
      <c r="T435">
        <v>2</v>
      </c>
      <c r="U435">
        <v>1</v>
      </c>
      <c r="V435">
        <v>0</v>
      </c>
      <c r="W435">
        <v>0</v>
      </c>
      <c r="X435">
        <v>0</v>
      </c>
      <c r="Y435">
        <v>3</v>
      </c>
      <c r="Z435">
        <v>5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2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2</v>
      </c>
      <c r="X438">
        <v>0</v>
      </c>
      <c r="Y438">
        <v>6</v>
      </c>
      <c r="Z438">
        <v>4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1</v>
      </c>
      <c r="R439">
        <v>0</v>
      </c>
      <c r="S439">
        <v>-1</v>
      </c>
      <c r="T439">
        <v>5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</v>
      </c>
      <c r="W441">
        <v>0</v>
      </c>
      <c r="X441">
        <v>0</v>
      </c>
      <c r="Y441">
        <v>1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5</v>
      </c>
      <c r="R443">
        <v>0</v>
      </c>
      <c r="S443">
        <v>4</v>
      </c>
      <c r="T443">
        <v>0</v>
      </c>
      <c r="U443">
        <v>6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5</v>
      </c>
      <c r="S445">
        <v>7</v>
      </c>
      <c r="T445">
        <v>1</v>
      </c>
      <c r="U445">
        <v>2</v>
      </c>
      <c r="V445">
        <v>3</v>
      </c>
      <c r="W445">
        <v>1</v>
      </c>
      <c r="X445">
        <v>0</v>
      </c>
      <c r="Y445">
        <v>3</v>
      </c>
      <c r="Z445">
        <v>2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0</v>
      </c>
      <c r="T446">
        <v>2</v>
      </c>
      <c r="U446">
        <v>0</v>
      </c>
      <c r="V446">
        <v>0</v>
      </c>
      <c r="W446">
        <v>0</v>
      </c>
      <c r="X446">
        <v>1</v>
      </c>
      <c r="Y446">
        <v>0</v>
      </c>
      <c r="Z446">
        <v>5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</v>
      </c>
      <c r="P447">
        <v>1</v>
      </c>
      <c r="Q447">
        <v>5</v>
      </c>
      <c r="R447">
        <v>9</v>
      </c>
      <c r="S447">
        <v>8</v>
      </c>
      <c r="T447">
        <v>2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5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1</v>
      </c>
      <c r="R448">
        <v>0</v>
      </c>
      <c r="S448">
        <v>3</v>
      </c>
      <c r="T448">
        <v>0</v>
      </c>
      <c r="U448">
        <v>2</v>
      </c>
      <c r="V448">
        <v>3</v>
      </c>
      <c r="W448">
        <v>1</v>
      </c>
      <c r="X448">
        <v>0</v>
      </c>
      <c r="Y448">
        <v>3</v>
      </c>
      <c r="Z448">
        <v>2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0</v>
      </c>
      <c r="R449">
        <v>1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1</v>
      </c>
      <c r="Y449">
        <v>2</v>
      </c>
      <c r="Z449">
        <v>1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1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1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5</v>
      </c>
      <c r="P451">
        <v>9</v>
      </c>
      <c r="Q451">
        <v>-3</v>
      </c>
      <c r="R451">
        <v>8</v>
      </c>
      <c r="S451">
        <v>1</v>
      </c>
      <c r="T451">
        <v>1</v>
      </c>
      <c r="U451">
        <v>2</v>
      </c>
      <c r="V451">
        <v>1</v>
      </c>
      <c r="W451">
        <v>1</v>
      </c>
      <c r="X451">
        <v>0</v>
      </c>
      <c r="Y451">
        <v>0</v>
      </c>
      <c r="Z451">
        <v>-68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-2</v>
      </c>
      <c r="Q452">
        <v>1</v>
      </c>
      <c r="R452">
        <v>0</v>
      </c>
      <c r="S452">
        <v>-2</v>
      </c>
      <c r="T452">
        <v>-2</v>
      </c>
      <c r="U452">
        <v>-3</v>
      </c>
      <c r="V452">
        <v>1</v>
      </c>
      <c r="W452">
        <v>-1</v>
      </c>
      <c r="X452">
        <v>0</v>
      </c>
      <c r="Y452">
        <v>0</v>
      </c>
      <c r="Z452">
        <v>-6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2</v>
      </c>
      <c r="P453">
        <v>1</v>
      </c>
      <c r="Q453">
        <v>-3</v>
      </c>
      <c r="R453">
        <v>7</v>
      </c>
      <c r="S453">
        <v>-3</v>
      </c>
      <c r="T453">
        <v>3</v>
      </c>
      <c r="U453">
        <v>-1</v>
      </c>
      <c r="V453">
        <v>2</v>
      </c>
      <c r="W453">
        <v>-5</v>
      </c>
      <c r="X453">
        <v>12</v>
      </c>
      <c r="Y453">
        <v>-9</v>
      </c>
      <c r="Z453">
        <v>-70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1</v>
      </c>
      <c r="R454">
        <v>-1</v>
      </c>
      <c r="S454">
        <v>2</v>
      </c>
      <c r="T454">
        <v>0</v>
      </c>
      <c r="U454">
        <v>0</v>
      </c>
      <c r="V454">
        <v>0</v>
      </c>
      <c r="W454">
        <v>-1</v>
      </c>
      <c r="X454">
        <v>0</v>
      </c>
      <c r="Y454">
        <v>-1</v>
      </c>
      <c r="Z454">
        <v>-1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-1</v>
      </c>
      <c r="P455">
        <v>-1</v>
      </c>
      <c r="Q455">
        <v>2</v>
      </c>
      <c r="R455">
        <v>1</v>
      </c>
      <c r="S455">
        <v>1</v>
      </c>
      <c r="T455">
        <v>0</v>
      </c>
      <c r="U455">
        <v>-2</v>
      </c>
      <c r="V455">
        <v>0</v>
      </c>
      <c r="W455">
        <v>1</v>
      </c>
      <c r="X455">
        <v>0</v>
      </c>
      <c r="Y455">
        <v>-2</v>
      </c>
      <c r="Z455">
        <v>-36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</v>
      </c>
      <c r="R456">
        <v>4</v>
      </c>
      <c r="S456">
        <v>1</v>
      </c>
      <c r="T456">
        <v>0</v>
      </c>
      <c r="U456">
        <v>-1</v>
      </c>
      <c r="V456">
        <v>-1</v>
      </c>
      <c r="W456">
        <v>-1</v>
      </c>
      <c r="X456">
        <v>0</v>
      </c>
      <c r="Y456">
        <v>-1</v>
      </c>
      <c r="Z456">
        <v>-7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5</v>
      </c>
      <c r="Q457">
        <v>-4</v>
      </c>
      <c r="R457">
        <v>5</v>
      </c>
      <c r="S457">
        <v>1</v>
      </c>
      <c r="T457">
        <v>1</v>
      </c>
      <c r="U457">
        <v>2</v>
      </c>
      <c r="V457">
        <v>0</v>
      </c>
      <c r="W457">
        <v>1</v>
      </c>
      <c r="X457">
        <v>2</v>
      </c>
      <c r="Y457">
        <v>-1</v>
      </c>
      <c r="Z457">
        <v>-6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0</v>
      </c>
      <c r="S458">
        <v>-1</v>
      </c>
      <c r="T458">
        <v>-2</v>
      </c>
      <c r="U458">
        <v>-3</v>
      </c>
      <c r="V458">
        <v>1</v>
      </c>
      <c r="W458">
        <v>-1</v>
      </c>
      <c r="X458">
        <v>1</v>
      </c>
      <c r="Y458">
        <v>0</v>
      </c>
      <c r="Z458">
        <v>-5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1</v>
      </c>
      <c r="Q459">
        <v>-1</v>
      </c>
      <c r="R459">
        <v>6</v>
      </c>
      <c r="S459">
        <v>3</v>
      </c>
      <c r="T459">
        <v>4</v>
      </c>
      <c r="U459">
        <v>-1</v>
      </c>
      <c r="V459">
        <v>0</v>
      </c>
      <c r="W459">
        <v>-3</v>
      </c>
      <c r="X459">
        <v>-1</v>
      </c>
      <c r="Y459">
        <v>-13</v>
      </c>
      <c r="Z459">
        <v>-18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1</v>
      </c>
      <c r="R460">
        <v>-1</v>
      </c>
      <c r="S460">
        <v>1</v>
      </c>
      <c r="T460">
        <v>0</v>
      </c>
      <c r="U460">
        <v>0</v>
      </c>
      <c r="V460">
        <v>0</v>
      </c>
      <c r="W460">
        <v>-1</v>
      </c>
      <c r="X460">
        <v>0</v>
      </c>
      <c r="Y460">
        <v>-2</v>
      </c>
      <c r="Z460">
        <v>-1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-1</v>
      </c>
      <c r="P461">
        <v>0</v>
      </c>
      <c r="Q461">
        <v>2</v>
      </c>
      <c r="R461">
        <v>1</v>
      </c>
      <c r="S461">
        <v>1</v>
      </c>
      <c r="T461">
        <v>0</v>
      </c>
      <c r="U461">
        <v>-2</v>
      </c>
      <c r="V461">
        <v>0</v>
      </c>
      <c r="W461">
        <v>1</v>
      </c>
      <c r="X461">
        <v>0</v>
      </c>
      <c r="Y461">
        <v>-1</v>
      </c>
      <c r="Z461">
        <v>-34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</v>
      </c>
      <c r="R462">
        <v>1</v>
      </c>
      <c r="S462">
        <v>0</v>
      </c>
      <c r="T462">
        <v>0</v>
      </c>
      <c r="U462">
        <v>0</v>
      </c>
      <c r="V462">
        <v>-1</v>
      </c>
      <c r="W462">
        <v>-1</v>
      </c>
      <c r="X462">
        <v>0</v>
      </c>
      <c r="Y462">
        <v>-1</v>
      </c>
      <c r="Z462">
        <v>-7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1</v>
      </c>
      <c r="S463">
        <v>-1</v>
      </c>
      <c r="T463">
        <v>-4</v>
      </c>
      <c r="U463">
        <v>-3</v>
      </c>
      <c r="V463">
        <v>-1</v>
      </c>
      <c r="W463">
        <v>-5</v>
      </c>
      <c r="X463">
        <v>-1</v>
      </c>
      <c r="Y463">
        <v>-5</v>
      </c>
      <c r="Z463">
        <v>-27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-2</v>
      </c>
      <c r="Q464">
        <v>0</v>
      </c>
      <c r="R464">
        <v>-1</v>
      </c>
      <c r="S464">
        <v>-1</v>
      </c>
      <c r="T464">
        <v>0</v>
      </c>
      <c r="U464">
        <v>-3</v>
      </c>
      <c r="V464">
        <v>0</v>
      </c>
      <c r="W464">
        <v>-1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-1</v>
      </c>
      <c r="Q465">
        <v>1</v>
      </c>
      <c r="R465">
        <v>0</v>
      </c>
      <c r="S465">
        <v>0</v>
      </c>
      <c r="T465">
        <v>-4</v>
      </c>
      <c r="U465">
        <v>-1</v>
      </c>
      <c r="V465">
        <v>0</v>
      </c>
      <c r="W465">
        <v>0</v>
      </c>
      <c r="X465">
        <v>-8</v>
      </c>
      <c r="Y465">
        <v>0</v>
      </c>
      <c r="Z465">
        <v>-17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-1</v>
      </c>
      <c r="Q466">
        <v>-1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-1</v>
      </c>
      <c r="Q467">
        <v>0</v>
      </c>
      <c r="R467">
        <v>0</v>
      </c>
      <c r="S467">
        <v>0</v>
      </c>
      <c r="T467">
        <v>0</v>
      </c>
      <c r="U467">
        <v>-2</v>
      </c>
      <c r="V467">
        <v>0</v>
      </c>
      <c r="W467">
        <v>0</v>
      </c>
      <c r="X467">
        <v>-1</v>
      </c>
      <c r="Y467">
        <v>0</v>
      </c>
      <c r="Z467">
        <v>-1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-2</v>
      </c>
      <c r="Z468">
        <v>-1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-1</v>
      </c>
      <c r="S469">
        <v>0</v>
      </c>
      <c r="T469">
        <v>0</v>
      </c>
      <c r="U469">
        <v>0</v>
      </c>
      <c r="V469">
        <v>-1</v>
      </c>
      <c r="W469">
        <v>0</v>
      </c>
      <c r="X469">
        <v>-12</v>
      </c>
      <c r="Y469">
        <v>-1</v>
      </c>
      <c r="Z469">
        <v>-3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-1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0</v>
      </c>
      <c r="X470">
        <v>1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0</v>
      </c>
      <c r="Q471">
        <v>1</v>
      </c>
      <c r="R471">
        <v>2</v>
      </c>
      <c r="S471">
        <v>1</v>
      </c>
      <c r="T471">
        <v>-1</v>
      </c>
      <c r="U471">
        <v>0</v>
      </c>
      <c r="V471">
        <v>4</v>
      </c>
      <c r="W471">
        <v>0</v>
      </c>
      <c r="X471">
        <v>2</v>
      </c>
      <c r="Y471">
        <v>2</v>
      </c>
      <c r="Z471">
        <v>-5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-1</v>
      </c>
      <c r="S472">
        <v>0</v>
      </c>
      <c r="T472">
        <v>-1</v>
      </c>
      <c r="U472">
        <v>1</v>
      </c>
      <c r="V472">
        <v>0</v>
      </c>
      <c r="W472">
        <v>-1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1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-1</v>
      </c>
      <c r="Z473">
        <v>-2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-2</v>
      </c>
      <c r="X474">
        <v>0</v>
      </c>
      <c r="Y474">
        <v>-6</v>
      </c>
      <c r="Z474">
        <v>-4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2</v>
      </c>
      <c r="Q475">
        <v>-1</v>
      </c>
      <c r="R475">
        <v>1</v>
      </c>
      <c r="S475">
        <v>2</v>
      </c>
      <c r="T475">
        <v>-5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1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</v>
      </c>
      <c r="T477">
        <v>0</v>
      </c>
      <c r="U477">
        <v>0</v>
      </c>
      <c r="V477">
        <v>-1</v>
      </c>
      <c r="W477">
        <v>0</v>
      </c>
      <c r="X477">
        <v>0</v>
      </c>
      <c r="Y477">
        <v>-1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-5</v>
      </c>
      <c r="R479">
        <v>0</v>
      </c>
      <c r="S479">
        <v>-4</v>
      </c>
      <c r="T479">
        <v>0</v>
      </c>
      <c r="U479">
        <v>-6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4</v>
      </c>
      <c r="P481">
        <v>15</v>
      </c>
      <c r="Q481">
        <v>11</v>
      </c>
      <c r="R481">
        <v>1</v>
      </c>
      <c r="S481">
        <v>12</v>
      </c>
      <c r="T481">
        <v>15</v>
      </c>
      <c r="U481">
        <v>15</v>
      </c>
      <c r="V481">
        <v>10</v>
      </c>
      <c r="W481">
        <v>8</v>
      </c>
      <c r="X481">
        <v>14</v>
      </c>
      <c r="Y481">
        <v>3</v>
      </c>
      <c r="Z481">
        <v>5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0</v>
      </c>
      <c r="Q482">
        <v>0</v>
      </c>
      <c r="R482">
        <v>2</v>
      </c>
      <c r="S482">
        <v>2</v>
      </c>
      <c r="T482">
        <v>0</v>
      </c>
      <c r="U482">
        <v>3</v>
      </c>
      <c r="V482">
        <v>2</v>
      </c>
      <c r="W482">
        <v>0</v>
      </c>
      <c r="X482">
        <v>0</v>
      </c>
      <c r="Y482">
        <v>1</v>
      </c>
      <c r="Z482">
        <v>-3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-2</v>
      </c>
      <c r="P483">
        <v>3</v>
      </c>
      <c r="Q483">
        <v>3</v>
      </c>
      <c r="R483">
        <v>-3</v>
      </c>
      <c r="S483">
        <v>-3</v>
      </c>
      <c r="T483">
        <v>3</v>
      </c>
      <c r="U483">
        <v>0</v>
      </c>
      <c r="V483">
        <v>2</v>
      </c>
      <c r="W483">
        <v>9</v>
      </c>
      <c r="X483">
        <v>6</v>
      </c>
      <c r="Y483">
        <v>0</v>
      </c>
      <c r="Z483">
        <v>-4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-1</v>
      </c>
      <c r="P484">
        <v>0</v>
      </c>
      <c r="Q484">
        <v>2</v>
      </c>
      <c r="R484">
        <v>1</v>
      </c>
      <c r="S484">
        <v>-2</v>
      </c>
      <c r="T484">
        <v>1</v>
      </c>
      <c r="U484">
        <v>-1</v>
      </c>
      <c r="V484">
        <v>-2</v>
      </c>
      <c r="W484">
        <v>-1</v>
      </c>
      <c r="X484">
        <v>0</v>
      </c>
      <c r="Y484">
        <v>-3</v>
      </c>
      <c r="Z484">
        <v>1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-1</v>
      </c>
      <c r="Q485">
        <v>2</v>
      </c>
      <c r="R485">
        <v>1</v>
      </c>
      <c r="S485">
        <v>-1</v>
      </c>
      <c r="T485">
        <v>-6</v>
      </c>
      <c r="U485">
        <v>0</v>
      </c>
      <c r="V485">
        <v>3</v>
      </c>
      <c r="W485">
        <v>1</v>
      </c>
      <c r="X485">
        <v>-1</v>
      </c>
      <c r="Y485">
        <v>-1</v>
      </c>
      <c r="Z485">
        <v>-1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-1</v>
      </c>
      <c r="R486">
        <v>-1</v>
      </c>
      <c r="S486">
        <v>0</v>
      </c>
      <c r="T486">
        <v>0</v>
      </c>
      <c r="U486">
        <v>0</v>
      </c>
      <c r="V486">
        <v>0</v>
      </c>
      <c r="W486">
        <v>1</v>
      </c>
      <c r="X486">
        <v>2</v>
      </c>
      <c r="Y486">
        <v>5</v>
      </c>
      <c r="Z486">
        <v>3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14</v>
      </c>
      <c r="P487">
        <v>31</v>
      </c>
      <c r="Q487">
        <v>12</v>
      </c>
      <c r="R487">
        <v>30</v>
      </c>
      <c r="S487">
        <v>24</v>
      </c>
      <c r="T487">
        <v>19</v>
      </c>
      <c r="U487">
        <v>24</v>
      </c>
      <c r="V487">
        <v>22</v>
      </c>
      <c r="W487">
        <v>15</v>
      </c>
      <c r="X487">
        <v>18</v>
      </c>
      <c r="Y487">
        <v>13</v>
      </c>
      <c r="Z487">
        <v>12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3</v>
      </c>
      <c r="R488">
        <v>2</v>
      </c>
      <c r="S488">
        <v>2</v>
      </c>
      <c r="T488">
        <v>2</v>
      </c>
      <c r="U488">
        <v>5</v>
      </c>
      <c r="V488">
        <v>5</v>
      </c>
      <c r="W488">
        <v>0</v>
      </c>
      <c r="X488">
        <v>4</v>
      </c>
      <c r="Y488">
        <v>1</v>
      </c>
      <c r="Z488">
        <v>2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9</v>
      </c>
      <c r="P489">
        <v>10</v>
      </c>
      <c r="Q489">
        <v>15</v>
      </c>
      <c r="R489">
        <v>25</v>
      </c>
      <c r="S489">
        <v>17</v>
      </c>
      <c r="T489">
        <v>21</v>
      </c>
      <c r="U489">
        <v>7</v>
      </c>
      <c r="V489">
        <v>17</v>
      </c>
      <c r="W489">
        <v>15</v>
      </c>
      <c r="X489">
        <v>28</v>
      </c>
      <c r="Y489">
        <v>16</v>
      </c>
      <c r="Z489">
        <v>4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5</v>
      </c>
      <c r="R490">
        <v>1</v>
      </c>
      <c r="S490">
        <v>4</v>
      </c>
      <c r="T490">
        <v>1</v>
      </c>
      <c r="U490">
        <v>2</v>
      </c>
      <c r="V490">
        <v>1</v>
      </c>
      <c r="W490">
        <v>0</v>
      </c>
      <c r="X490">
        <v>0</v>
      </c>
      <c r="Y490">
        <v>1</v>
      </c>
      <c r="Z490">
        <v>3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7</v>
      </c>
      <c r="R491">
        <v>4</v>
      </c>
      <c r="S491">
        <v>2</v>
      </c>
      <c r="T491">
        <v>2</v>
      </c>
      <c r="U491">
        <v>0</v>
      </c>
      <c r="V491">
        <v>3</v>
      </c>
      <c r="W491">
        <v>4</v>
      </c>
      <c r="X491">
        <v>0</v>
      </c>
      <c r="Y491">
        <v>3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5</v>
      </c>
      <c r="P492">
        <v>1</v>
      </c>
      <c r="Q492">
        <v>5</v>
      </c>
      <c r="R492">
        <v>5</v>
      </c>
      <c r="S492">
        <v>3</v>
      </c>
      <c r="T492">
        <v>3</v>
      </c>
      <c r="U492">
        <v>1</v>
      </c>
      <c r="V492">
        <v>2</v>
      </c>
      <c r="W492">
        <v>1</v>
      </c>
      <c r="X492">
        <v>3</v>
      </c>
      <c r="Y492">
        <v>6</v>
      </c>
      <c r="Z492">
        <v>5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5</v>
      </c>
      <c r="P493">
        <v>0</v>
      </c>
      <c r="Q493">
        <v>11</v>
      </c>
      <c r="R493">
        <v>15</v>
      </c>
      <c r="S493">
        <v>9</v>
      </c>
      <c r="T493">
        <v>11</v>
      </c>
      <c r="U493">
        <v>8</v>
      </c>
      <c r="V493">
        <v>13</v>
      </c>
      <c r="W493">
        <v>10</v>
      </c>
      <c r="X493">
        <v>15</v>
      </c>
      <c r="Y493">
        <v>17</v>
      </c>
      <c r="Z493">
        <v>110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5</v>
      </c>
      <c r="Q494">
        <v>1</v>
      </c>
      <c r="R494">
        <v>1</v>
      </c>
      <c r="S494">
        <v>4</v>
      </c>
      <c r="T494">
        <v>6</v>
      </c>
      <c r="U494">
        <v>11</v>
      </c>
      <c r="V494">
        <v>0</v>
      </c>
      <c r="W494">
        <v>3</v>
      </c>
      <c r="X494">
        <v>2</v>
      </c>
      <c r="Y494">
        <v>0</v>
      </c>
      <c r="Z494">
        <v>16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6</v>
      </c>
      <c r="Q495">
        <v>14</v>
      </c>
      <c r="R495">
        <v>13</v>
      </c>
      <c r="S495">
        <v>18</v>
      </c>
      <c r="T495">
        <v>16</v>
      </c>
      <c r="U495">
        <v>10</v>
      </c>
      <c r="V495">
        <v>10</v>
      </c>
      <c r="W495">
        <v>14</v>
      </c>
      <c r="X495">
        <v>17</v>
      </c>
      <c r="Y495">
        <v>37</v>
      </c>
      <c r="Z495">
        <v>118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1</v>
      </c>
      <c r="Q496">
        <v>2</v>
      </c>
      <c r="R496">
        <v>3</v>
      </c>
      <c r="S496">
        <v>3</v>
      </c>
      <c r="T496">
        <v>1</v>
      </c>
      <c r="U496">
        <v>2</v>
      </c>
      <c r="V496">
        <v>3</v>
      </c>
      <c r="W496">
        <v>4</v>
      </c>
      <c r="X496">
        <v>0</v>
      </c>
      <c r="Y496">
        <v>8</v>
      </c>
      <c r="Z496">
        <v>4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2</v>
      </c>
      <c r="P497">
        <v>4</v>
      </c>
      <c r="Q497">
        <v>5</v>
      </c>
      <c r="R497">
        <v>1</v>
      </c>
      <c r="S497">
        <v>5</v>
      </c>
      <c r="T497">
        <v>8</v>
      </c>
      <c r="U497">
        <v>12</v>
      </c>
      <c r="V497">
        <v>0</v>
      </c>
      <c r="W497">
        <v>1</v>
      </c>
      <c r="X497">
        <v>2</v>
      </c>
      <c r="Y497">
        <v>8</v>
      </c>
      <c r="Z497">
        <v>74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3</v>
      </c>
      <c r="P498">
        <v>1</v>
      </c>
      <c r="Q498">
        <v>2</v>
      </c>
      <c r="R498">
        <v>1</v>
      </c>
      <c r="S498">
        <v>2</v>
      </c>
      <c r="T498">
        <v>3</v>
      </c>
      <c r="U498">
        <v>1</v>
      </c>
      <c r="V498">
        <v>4</v>
      </c>
      <c r="W498">
        <v>4</v>
      </c>
      <c r="X498">
        <v>1</v>
      </c>
      <c r="Y498">
        <v>11</v>
      </c>
      <c r="Z498">
        <v>21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1849</v>
      </c>
      <c r="F499">
        <v>0</v>
      </c>
      <c r="G499">
        <v>0</v>
      </c>
      <c r="H499">
        <v>1849</v>
      </c>
      <c r="I499">
        <v>0</v>
      </c>
      <c r="J499">
        <v>0</v>
      </c>
      <c r="K499">
        <v>1849</v>
      </c>
      <c r="L499">
        <v>0</v>
      </c>
      <c r="M499">
        <v>0</v>
      </c>
      <c r="N499">
        <v>1849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2154</v>
      </c>
      <c r="D500">
        <v>2178</v>
      </c>
      <c r="E500">
        <v>2277</v>
      </c>
      <c r="F500">
        <v>2184</v>
      </c>
      <c r="G500">
        <v>2213</v>
      </c>
      <c r="H500">
        <v>2192</v>
      </c>
      <c r="I500">
        <v>2258</v>
      </c>
      <c r="J500">
        <v>2210</v>
      </c>
      <c r="K500">
        <v>2172</v>
      </c>
      <c r="L500">
        <v>2204</v>
      </c>
      <c r="M500">
        <v>2196</v>
      </c>
      <c r="N500">
        <v>2273</v>
      </c>
      <c r="O500">
        <v>1928</v>
      </c>
      <c r="P500">
        <v>219</v>
      </c>
      <c r="Q500">
        <v>2076</v>
      </c>
      <c r="R500">
        <v>3746</v>
      </c>
      <c r="S500">
        <v>2120</v>
      </c>
      <c r="T500">
        <v>2287</v>
      </c>
      <c r="U500">
        <v>2059</v>
      </c>
      <c r="V500">
        <v>2375</v>
      </c>
      <c r="W500">
        <v>2320</v>
      </c>
      <c r="X500">
        <v>2296</v>
      </c>
      <c r="Y500">
        <v>2264</v>
      </c>
      <c r="Z500">
        <v>2427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3699</v>
      </c>
      <c r="F501">
        <v>0</v>
      </c>
      <c r="G501">
        <v>0</v>
      </c>
      <c r="H501">
        <v>3699</v>
      </c>
      <c r="I501">
        <v>0</v>
      </c>
      <c r="J501">
        <v>0</v>
      </c>
      <c r="K501">
        <v>3699</v>
      </c>
      <c r="L501">
        <v>0</v>
      </c>
      <c r="M501">
        <v>0</v>
      </c>
      <c r="N501">
        <v>3699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9693</v>
      </c>
      <c r="D502">
        <v>9402</v>
      </c>
      <c r="E502">
        <v>9367</v>
      </c>
      <c r="F502">
        <v>9408</v>
      </c>
      <c r="G502">
        <v>9367</v>
      </c>
      <c r="H502">
        <v>9408</v>
      </c>
      <c r="I502">
        <v>9368</v>
      </c>
      <c r="J502">
        <v>9368</v>
      </c>
      <c r="K502">
        <v>9476</v>
      </c>
      <c r="L502">
        <v>9514</v>
      </c>
      <c r="M502">
        <v>9475</v>
      </c>
      <c r="N502">
        <v>9540</v>
      </c>
      <c r="O502">
        <v>9118</v>
      </c>
      <c r="P502">
        <v>9398</v>
      </c>
      <c r="Q502">
        <v>7593</v>
      </c>
      <c r="R502">
        <v>7438</v>
      </c>
      <c r="S502">
        <v>7567</v>
      </c>
      <c r="T502">
        <v>7327</v>
      </c>
      <c r="U502">
        <v>7377</v>
      </c>
      <c r="V502">
        <v>7478</v>
      </c>
      <c r="W502">
        <v>7376</v>
      </c>
      <c r="X502">
        <v>7293</v>
      </c>
      <c r="Y502">
        <v>7332</v>
      </c>
      <c r="Z502">
        <v>7302</v>
      </c>
    </row>
    <row r="503" spans="1:26" x14ac:dyDescent="0.25">
      <c r="A503">
        <v>903</v>
      </c>
      <c r="B503" t="s">
        <v>555</v>
      </c>
      <c r="C503">
        <v>3183</v>
      </c>
      <c r="D503">
        <v>3183</v>
      </c>
      <c r="E503">
        <v>3173</v>
      </c>
      <c r="F503">
        <v>3180</v>
      </c>
      <c r="G503">
        <v>3155</v>
      </c>
      <c r="H503">
        <v>3198</v>
      </c>
      <c r="I503">
        <v>3211</v>
      </c>
      <c r="J503">
        <v>3219</v>
      </c>
      <c r="K503">
        <v>3262</v>
      </c>
      <c r="L503">
        <v>3213</v>
      </c>
      <c r="M503">
        <v>3214</v>
      </c>
      <c r="N503">
        <v>3200</v>
      </c>
      <c r="O503">
        <v>1436</v>
      </c>
      <c r="P503">
        <v>3385</v>
      </c>
      <c r="Q503">
        <v>4422</v>
      </c>
      <c r="R503">
        <v>3628</v>
      </c>
      <c r="S503">
        <v>3263</v>
      </c>
      <c r="T503">
        <v>3014</v>
      </c>
      <c r="U503">
        <v>3194</v>
      </c>
      <c r="V503">
        <v>1709</v>
      </c>
      <c r="W503">
        <v>3240</v>
      </c>
      <c r="X503">
        <v>2330</v>
      </c>
      <c r="Y503">
        <v>3056</v>
      </c>
      <c r="Z503">
        <v>2917</v>
      </c>
    </row>
    <row r="504" spans="1:26" x14ac:dyDescent="0.25">
      <c r="A504">
        <v>904</v>
      </c>
      <c r="B504" t="s">
        <v>556</v>
      </c>
      <c r="C504">
        <v>21936</v>
      </c>
      <c r="D504">
        <v>24155</v>
      </c>
      <c r="E504">
        <v>25297</v>
      </c>
      <c r="F504">
        <v>26375</v>
      </c>
      <c r="G504">
        <v>25297</v>
      </c>
      <c r="H504">
        <v>28594</v>
      </c>
      <c r="I504">
        <v>29671</v>
      </c>
      <c r="J504">
        <v>29671</v>
      </c>
      <c r="K504">
        <v>32967</v>
      </c>
      <c r="L504">
        <v>29670</v>
      </c>
      <c r="M504">
        <v>29670</v>
      </c>
      <c r="N504">
        <v>26373</v>
      </c>
      <c r="O504">
        <v>6674</v>
      </c>
      <c r="P504">
        <v>9707</v>
      </c>
      <c r="Q504">
        <v>17971</v>
      </c>
      <c r="R504">
        <v>7391</v>
      </c>
      <c r="S504">
        <v>14455</v>
      </c>
      <c r="T504">
        <v>12917</v>
      </c>
      <c r="U504">
        <v>7585</v>
      </c>
      <c r="V504">
        <v>4747</v>
      </c>
      <c r="W504">
        <v>8006</v>
      </c>
      <c r="X504">
        <v>22408</v>
      </c>
      <c r="Y504">
        <v>19633</v>
      </c>
      <c r="Z504">
        <v>9770</v>
      </c>
    </row>
    <row r="505" spans="1:26" x14ac:dyDescent="0.25">
      <c r="A505">
        <v>905</v>
      </c>
      <c r="B505" t="s">
        <v>557</v>
      </c>
      <c r="C505">
        <v>20967</v>
      </c>
      <c r="D505">
        <v>24222</v>
      </c>
      <c r="E505">
        <v>27297</v>
      </c>
      <c r="F505">
        <v>27477</v>
      </c>
      <c r="G505">
        <v>27297</v>
      </c>
      <c r="H505">
        <v>30732</v>
      </c>
      <c r="I505">
        <v>30911</v>
      </c>
      <c r="J505">
        <v>30911</v>
      </c>
      <c r="K505">
        <v>34346</v>
      </c>
      <c r="L505">
        <v>30911</v>
      </c>
      <c r="M505">
        <v>30911</v>
      </c>
      <c r="N505">
        <v>27475</v>
      </c>
      <c r="O505">
        <v>22300</v>
      </c>
      <c r="P505">
        <v>0</v>
      </c>
      <c r="Q505">
        <v>12950</v>
      </c>
      <c r="R505">
        <v>48786</v>
      </c>
      <c r="S505">
        <v>12152</v>
      </c>
      <c r="T505">
        <v>47365</v>
      </c>
      <c r="U505">
        <v>32492</v>
      </c>
      <c r="V505">
        <v>735</v>
      </c>
      <c r="W505">
        <v>5243</v>
      </c>
      <c r="X505">
        <v>23774</v>
      </c>
      <c r="Y505">
        <v>5630</v>
      </c>
      <c r="Z505">
        <v>9120</v>
      </c>
    </row>
    <row r="506" spans="1:26" x14ac:dyDescent="0.25">
      <c r="A506">
        <v>906</v>
      </c>
      <c r="B506" t="s">
        <v>558</v>
      </c>
      <c r="C506">
        <v>43871</v>
      </c>
      <c r="D506">
        <v>48309</v>
      </c>
      <c r="E506">
        <v>50593</v>
      </c>
      <c r="F506">
        <v>52748</v>
      </c>
      <c r="G506">
        <v>50593</v>
      </c>
      <c r="H506">
        <v>57187</v>
      </c>
      <c r="I506">
        <v>59342</v>
      </c>
      <c r="J506">
        <v>59342</v>
      </c>
      <c r="K506">
        <v>65935</v>
      </c>
      <c r="L506">
        <v>59342</v>
      </c>
      <c r="M506">
        <v>59342</v>
      </c>
      <c r="N506">
        <v>52748</v>
      </c>
      <c r="O506">
        <v>40652</v>
      </c>
      <c r="P506">
        <v>49161</v>
      </c>
      <c r="Q506">
        <v>33500</v>
      </c>
      <c r="R506">
        <v>15374</v>
      </c>
      <c r="S506">
        <v>8917</v>
      </c>
      <c r="T506">
        <v>63770</v>
      </c>
      <c r="U506">
        <v>29432</v>
      </c>
      <c r="V506">
        <v>8852</v>
      </c>
      <c r="W506">
        <v>24657</v>
      </c>
      <c r="X506">
        <v>102648</v>
      </c>
      <c r="Y506">
        <v>48212</v>
      </c>
      <c r="Z506">
        <v>54460</v>
      </c>
    </row>
    <row r="507" spans="1:26" x14ac:dyDescent="0.25">
      <c r="A507">
        <v>907</v>
      </c>
      <c r="B507" t="s">
        <v>559</v>
      </c>
      <c r="C507">
        <v>7791</v>
      </c>
      <c r="D507">
        <v>8530</v>
      </c>
      <c r="E507">
        <v>8851</v>
      </c>
      <c r="F507">
        <v>9270</v>
      </c>
      <c r="G507">
        <v>8851</v>
      </c>
      <c r="H507">
        <v>10010</v>
      </c>
      <c r="I507">
        <v>10429</v>
      </c>
      <c r="J507">
        <v>10429</v>
      </c>
      <c r="K507">
        <v>11588</v>
      </c>
      <c r="L507">
        <v>10429</v>
      </c>
      <c r="M507">
        <v>10429</v>
      </c>
      <c r="N507">
        <v>9270</v>
      </c>
      <c r="O507">
        <v>19482</v>
      </c>
      <c r="P507">
        <v>0</v>
      </c>
      <c r="Q507">
        <v>9076</v>
      </c>
      <c r="R507">
        <v>2100</v>
      </c>
      <c r="S507">
        <v>6582</v>
      </c>
      <c r="T507">
        <v>4367</v>
      </c>
      <c r="U507">
        <v>420</v>
      </c>
      <c r="V507">
        <v>1895</v>
      </c>
      <c r="W507">
        <v>11893</v>
      </c>
      <c r="X507">
        <v>0</v>
      </c>
      <c r="Y507">
        <v>8449</v>
      </c>
      <c r="Z507">
        <v>9076</v>
      </c>
    </row>
    <row r="508" spans="1:26" x14ac:dyDescent="0.25">
      <c r="A508">
        <v>908</v>
      </c>
      <c r="B508" t="s">
        <v>560</v>
      </c>
      <c r="C508">
        <v>17497</v>
      </c>
      <c r="D508">
        <v>18977</v>
      </c>
      <c r="E508">
        <v>19378</v>
      </c>
      <c r="F508">
        <v>20456</v>
      </c>
      <c r="G508">
        <v>19378</v>
      </c>
      <c r="H508">
        <v>21936</v>
      </c>
      <c r="I508">
        <v>23013</v>
      </c>
      <c r="J508">
        <v>23013</v>
      </c>
      <c r="K508">
        <v>25569</v>
      </c>
      <c r="L508">
        <v>23013</v>
      </c>
      <c r="M508">
        <v>23013</v>
      </c>
      <c r="N508">
        <v>20456</v>
      </c>
      <c r="O508">
        <v>23293</v>
      </c>
      <c r="P508">
        <v>11522</v>
      </c>
      <c r="Q508">
        <v>62268</v>
      </c>
      <c r="R508">
        <v>10026</v>
      </c>
      <c r="S508">
        <v>4730</v>
      </c>
      <c r="T508">
        <v>18339</v>
      </c>
      <c r="U508">
        <v>4901</v>
      </c>
      <c r="V508">
        <v>33306</v>
      </c>
      <c r="W508">
        <v>6130</v>
      </c>
      <c r="X508">
        <v>17582</v>
      </c>
      <c r="Y508">
        <v>12258</v>
      </c>
      <c r="Z508">
        <v>5660</v>
      </c>
    </row>
    <row r="509" spans="1:26" x14ac:dyDescent="0.25">
      <c r="A509">
        <v>909</v>
      </c>
      <c r="B509" t="s">
        <v>561</v>
      </c>
      <c r="C509">
        <v>23711</v>
      </c>
      <c r="D509">
        <v>26227</v>
      </c>
      <c r="E509">
        <v>27664</v>
      </c>
      <c r="F509">
        <v>28742</v>
      </c>
      <c r="G509">
        <v>27664</v>
      </c>
      <c r="H509">
        <v>31257</v>
      </c>
      <c r="I509">
        <v>32334</v>
      </c>
      <c r="J509">
        <v>32334</v>
      </c>
      <c r="K509">
        <v>35926</v>
      </c>
      <c r="L509">
        <v>32334</v>
      </c>
      <c r="M509">
        <v>32334</v>
      </c>
      <c r="N509">
        <v>28742</v>
      </c>
      <c r="O509">
        <v>43504</v>
      </c>
      <c r="P509">
        <v>30929</v>
      </c>
      <c r="Q509">
        <v>47932</v>
      </c>
      <c r="R509">
        <v>26619</v>
      </c>
      <c r="S509">
        <v>9694</v>
      </c>
      <c r="T509">
        <v>16363</v>
      </c>
      <c r="U509">
        <v>11180</v>
      </c>
      <c r="V509">
        <v>21624</v>
      </c>
      <c r="W509">
        <v>17896</v>
      </c>
      <c r="X509">
        <v>19004</v>
      </c>
      <c r="Y509">
        <v>11130</v>
      </c>
      <c r="Z509">
        <v>10858</v>
      </c>
    </row>
    <row r="510" spans="1:26" x14ac:dyDescent="0.25">
      <c r="A510">
        <v>915</v>
      </c>
      <c r="B510" t="s">
        <v>567</v>
      </c>
      <c r="C510">
        <v>9604</v>
      </c>
      <c r="D510">
        <v>8649</v>
      </c>
      <c r="E510">
        <v>8229</v>
      </c>
      <c r="F510">
        <v>8134</v>
      </c>
      <c r="G510">
        <v>8170</v>
      </c>
      <c r="H510">
        <v>8206</v>
      </c>
      <c r="I510">
        <v>8312</v>
      </c>
      <c r="J510">
        <v>8282</v>
      </c>
      <c r="K510">
        <v>8458</v>
      </c>
      <c r="L510">
        <v>8573</v>
      </c>
      <c r="M510">
        <v>8743</v>
      </c>
      <c r="N510">
        <v>9446</v>
      </c>
      <c r="O510">
        <v>9732</v>
      </c>
      <c r="P510">
        <v>7951</v>
      </c>
      <c r="Q510">
        <v>9176</v>
      </c>
      <c r="R510">
        <v>7773</v>
      </c>
      <c r="S510">
        <v>7776</v>
      </c>
      <c r="T510">
        <v>7179</v>
      </c>
      <c r="U510">
        <v>7781</v>
      </c>
      <c r="V510">
        <v>7539</v>
      </c>
      <c r="W510">
        <v>9576</v>
      </c>
      <c r="X510">
        <v>8563</v>
      </c>
      <c r="Y510">
        <v>8151</v>
      </c>
      <c r="Z510">
        <v>8597</v>
      </c>
    </row>
    <row r="511" spans="1:26" x14ac:dyDescent="0.25">
      <c r="A511">
        <v>916</v>
      </c>
      <c r="B511" t="s">
        <v>568</v>
      </c>
      <c r="C511">
        <v>1300</v>
      </c>
      <c r="D511">
        <v>-911</v>
      </c>
      <c r="E511">
        <v>153</v>
      </c>
      <c r="F511">
        <v>94</v>
      </c>
      <c r="G511">
        <v>164</v>
      </c>
      <c r="H511">
        <v>-716</v>
      </c>
      <c r="I511">
        <v>0</v>
      </c>
      <c r="J511">
        <v>323</v>
      </c>
      <c r="K511">
        <v>483</v>
      </c>
      <c r="L511">
        <v>570</v>
      </c>
      <c r="M511">
        <v>744</v>
      </c>
      <c r="N511">
        <v>1139</v>
      </c>
      <c r="O511">
        <v>2276</v>
      </c>
      <c r="P511">
        <v>-312</v>
      </c>
      <c r="Q511">
        <v>1309</v>
      </c>
      <c r="R511">
        <v>258</v>
      </c>
      <c r="S511">
        <v>36</v>
      </c>
      <c r="T511">
        <v>-960</v>
      </c>
      <c r="U511">
        <v>-131</v>
      </c>
      <c r="V511">
        <v>-276</v>
      </c>
      <c r="W511">
        <v>1511</v>
      </c>
      <c r="X511">
        <v>823</v>
      </c>
      <c r="Y511">
        <v>507</v>
      </c>
      <c r="Z511">
        <v>-2151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174</v>
      </c>
      <c r="R512">
        <v>0</v>
      </c>
      <c r="S512">
        <v>18</v>
      </c>
      <c r="T512">
        <v>0</v>
      </c>
      <c r="U512">
        <v>27</v>
      </c>
      <c r="V512">
        <v>0</v>
      </c>
      <c r="W512">
        <v>0</v>
      </c>
      <c r="X512">
        <v>7</v>
      </c>
      <c r="Y512">
        <v>65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13</v>
      </c>
      <c r="O513">
        <v>247</v>
      </c>
      <c r="P513">
        <v>47</v>
      </c>
      <c r="Q513">
        <v>0</v>
      </c>
      <c r="R513">
        <v>0</v>
      </c>
      <c r="S513">
        <v>123</v>
      </c>
      <c r="T513">
        <v>21</v>
      </c>
      <c r="U513">
        <v>65</v>
      </c>
      <c r="V513">
        <v>0</v>
      </c>
      <c r="W513">
        <v>0</v>
      </c>
      <c r="X513">
        <v>0</v>
      </c>
      <c r="Y513">
        <v>22</v>
      </c>
      <c r="Z513">
        <v>0</v>
      </c>
    </row>
    <row r="514" spans="1:26" x14ac:dyDescent="0.25">
      <c r="A514">
        <v>919</v>
      </c>
      <c r="B514" t="s">
        <v>571</v>
      </c>
      <c r="C514">
        <v>8730</v>
      </c>
      <c r="D514">
        <v>10277</v>
      </c>
      <c r="E514">
        <v>9562</v>
      </c>
      <c r="F514">
        <v>10713</v>
      </c>
      <c r="G514">
        <v>9262</v>
      </c>
      <c r="H514">
        <v>8833</v>
      </c>
      <c r="I514">
        <v>7899</v>
      </c>
      <c r="J514">
        <v>8726</v>
      </c>
      <c r="K514">
        <v>8910</v>
      </c>
      <c r="L514">
        <v>10516</v>
      </c>
      <c r="M514">
        <v>9735</v>
      </c>
      <c r="N514">
        <v>9706</v>
      </c>
      <c r="O514">
        <v>9706</v>
      </c>
      <c r="P514">
        <v>8743</v>
      </c>
      <c r="Q514">
        <v>12361</v>
      </c>
      <c r="R514">
        <v>4979</v>
      </c>
      <c r="S514">
        <v>11067</v>
      </c>
      <c r="T514">
        <v>8342</v>
      </c>
      <c r="U514">
        <v>7262</v>
      </c>
      <c r="V514">
        <v>8672</v>
      </c>
      <c r="W514">
        <v>8343</v>
      </c>
      <c r="X514">
        <v>9126</v>
      </c>
      <c r="Y514">
        <v>10419</v>
      </c>
      <c r="Z514">
        <v>11689</v>
      </c>
    </row>
    <row r="515" spans="1:26" x14ac:dyDescent="0.25">
      <c r="A515">
        <v>920</v>
      </c>
      <c r="B515" t="s">
        <v>572</v>
      </c>
      <c r="C515">
        <v>100</v>
      </c>
      <c r="D515">
        <v>100</v>
      </c>
      <c r="E515">
        <v>100</v>
      </c>
      <c r="F515">
        <v>100</v>
      </c>
      <c r="G515">
        <v>100</v>
      </c>
      <c r="H515">
        <v>100</v>
      </c>
      <c r="I515">
        <v>100</v>
      </c>
      <c r="J515">
        <v>100</v>
      </c>
      <c r="K515">
        <v>100</v>
      </c>
      <c r="L515">
        <v>100</v>
      </c>
      <c r="M515">
        <v>100</v>
      </c>
      <c r="N515">
        <v>100</v>
      </c>
      <c r="O515">
        <v>153</v>
      </c>
      <c r="P515">
        <v>121</v>
      </c>
      <c r="Q515">
        <v>121</v>
      </c>
      <c r="R515">
        <v>123</v>
      </c>
      <c r="S515">
        <v>140</v>
      </c>
      <c r="T515">
        <v>136</v>
      </c>
      <c r="U515">
        <v>126</v>
      </c>
      <c r="V515">
        <v>160</v>
      </c>
      <c r="W515">
        <v>140</v>
      </c>
      <c r="X515">
        <v>137</v>
      </c>
      <c r="Y515">
        <v>131</v>
      </c>
      <c r="Z515">
        <v>149</v>
      </c>
    </row>
    <row r="516" spans="1:26" x14ac:dyDescent="0.25">
      <c r="A516">
        <v>921</v>
      </c>
      <c r="B516" t="s">
        <v>580</v>
      </c>
      <c r="C516">
        <v>4350</v>
      </c>
      <c r="D516">
        <v>6091</v>
      </c>
      <c r="E516">
        <v>6961</v>
      </c>
      <c r="F516">
        <v>7831</v>
      </c>
      <c r="G516">
        <v>8700</v>
      </c>
      <c r="H516">
        <v>7831</v>
      </c>
      <c r="I516">
        <v>6961</v>
      </c>
      <c r="J516">
        <v>7831</v>
      </c>
      <c r="K516">
        <v>8700</v>
      </c>
      <c r="L516">
        <v>6961</v>
      </c>
      <c r="M516">
        <v>7831</v>
      </c>
      <c r="N516">
        <v>6961</v>
      </c>
      <c r="O516">
        <v>1845</v>
      </c>
      <c r="P516">
        <v>1509</v>
      </c>
      <c r="Q516">
        <v>2375</v>
      </c>
      <c r="R516">
        <v>4946</v>
      </c>
      <c r="S516">
        <v>2450</v>
      </c>
      <c r="T516">
        <v>1788</v>
      </c>
      <c r="U516">
        <v>2065</v>
      </c>
      <c r="V516">
        <v>4613</v>
      </c>
      <c r="W516">
        <v>4718</v>
      </c>
      <c r="X516">
        <v>4970</v>
      </c>
      <c r="Y516">
        <v>2581</v>
      </c>
      <c r="Z516">
        <v>461</v>
      </c>
    </row>
    <row r="517" spans="1:26" x14ac:dyDescent="0.25">
      <c r="A517">
        <v>922</v>
      </c>
      <c r="B517" t="s">
        <v>581</v>
      </c>
      <c r="C517">
        <v>5805</v>
      </c>
      <c r="D517">
        <v>5661</v>
      </c>
      <c r="E517">
        <v>6469</v>
      </c>
      <c r="F517">
        <v>6691</v>
      </c>
      <c r="G517">
        <v>6913</v>
      </c>
      <c r="H517">
        <v>7278</v>
      </c>
      <c r="I517">
        <v>6469</v>
      </c>
      <c r="J517">
        <v>7278</v>
      </c>
      <c r="K517">
        <v>8087</v>
      </c>
      <c r="L517">
        <v>6469</v>
      </c>
      <c r="M517">
        <v>6691</v>
      </c>
      <c r="N517">
        <v>7056</v>
      </c>
      <c r="O517">
        <v>1272</v>
      </c>
      <c r="P517">
        <v>2830</v>
      </c>
      <c r="Q517">
        <v>4902</v>
      </c>
      <c r="R517">
        <v>3477</v>
      </c>
      <c r="S517">
        <v>7200</v>
      </c>
      <c r="T517">
        <v>5113</v>
      </c>
      <c r="U517">
        <v>4964</v>
      </c>
      <c r="V517">
        <v>4165</v>
      </c>
      <c r="W517">
        <v>3403</v>
      </c>
      <c r="X517">
        <v>4960</v>
      </c>
      <c r="Y517">
        <v>5599</v>
      </c>
      <c r="Z517">
        <v>3372</v>
      </c>
    </row>
    <row r="518" spans="1:26" x14ac:dyDescent="0.25">
      <c r="A518">
        <v>923</v>
      </c>
      <c r="B518" t="s">
        <v>582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924</v>
      </c>
      <c r="B519" t="s">
        <v>583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925</v>
      </c>
      <c r="B520" t="s">
        <v>584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926</v>
      </c>
      <c r="B521" t="s">
        <v>585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927</v>
      </c>
      <c r="B522" t="s">
        <v>586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928</v>
      </c>
      <c r="B523" t="s">
        <v>587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929</v>
      </c>
      <c r="B524" t="s">
        <v>588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930</v>
      </c>
      <c r="B525" t="s">
        <v>589</v>
      </c>
      <c r="C525">
        <v>9</v>
      </c>
      <c r="D525">
        <v>9</v>
      </c>
      <c r="E525">
        <v>9</v>
      </c>
      <c r="F525">
        <v>9</v>
      </c>
      <c r="G525">
        <v>9</v>
      </c>
      <c r="H525">
        <v>9</v>
      </c>
      <c r="I525">
        <v>9</v>
      </c>
      <c r="J525">
        <v>9</v>
      </c>
      <c r="K525">
        <v>9</v>
      </c>
      <c r="L525">
        <v>9</v>
      </c>
      <c r="M525">
        <v>9</v>
      </c>
      <c r="N525">
        <v>9</v>
      </c>
      <c r="O525">
        <v>8</v>
      </c>
      <c r="P525">
        <v>8</v>
      </c>
      <c r="Q525">
        <v>4</v>
      </c>
      <c r="R525">
        <v>10</v>
      </c>
      <c r="S525">
        <v>9</v>
      </c>
      <c r="T525">
        <v>7</v>
      </c>
      <c r="U525">
        <v>10</v>
      </c>
      <c r="V525">
        <v>6</v>
      </c>
      <c r="W525">
        <v>7</v>
      </c>
      <c r="X525">
        <v>13</v>
      </c>
      <c r="Y525">
        <v>11</v>
      </c>
      <c r="Z525">
        <v>12</v>
      </c>
    </row>
    <row r="526" spans="1:26" x14ac:dyDescent="0.25">
      <c r="A526">
        <v>931</v>
      </c>
      <c r="B526" t="s">
        <v>590</v>
      </c>
      <c r="C526">
        <v>21</v>
      </c>
      <c r="D526">
        <v>20</v>
      </c>
      <c r="E526">
        <v>22</v>
      </c>
      <c r="F526">
        <v>18</v>
      </c>
      <c r="G526">
        <v>21</v>
      </c>
      <c r="H526">
        <v>20</v>
      </c>
      <c r="I526">
        <v>19</v>
      </c>
      <c r="J526">
        <v>21</v>
      </c>
      <c r="K526">
        <v>21</v>
      </c>
      <c r="L526">
        <v>21</v>
      </c>
      <c r="M526">
        <v>20</v>
      </c>
      <c r="N526">
        <v>19</v>
      </c>
      <c r="O526">
        <v>5</v>
      </c>
      <c r="P526">
        <v>46</v>
      </c>
      <c r="Q526">
        <v>16</v>
      </c>
      <c r="R526">
        <v>3</v>
      </c>
      <c r="S526">
        <v>32</v>
      </c>
      <c r="T526">
        <v>14</v>
      </c>
      <c r="U526">
        <v>30</v>
      </c>
      <c r="V526">
        <v>13</v>
      </c>
      <c r="W526">
        <v>4</v>
      </c>
      <c r="X526">
        <v>10</v>
      </c>
      <c r="Y526">
        <v>19</v>
      </c>
      <c r="Z526">
        <v>15</v>
      </c>
    </row>
    <row r="527" spans="1:26" x14ac:dyDescent="0.25">
      <c r="A527">
        <v>932</v>
      </c>
      <c r="B527" t="s">
        <v>591</v>
      </c>
      <c r="C527">
        <v>147</v>
      </c>
      <c r="D527">
        <v>140</v>
      </c>
      <c r="E527">
        <v>154</v>
      </c>
      <c r="F527">
        <v>126</v>
      </c>
      <c r="G527">
        <v>147</v>
      </c>
      <c r="H527">
        <v>140</v>
      </c>
      <c r="I527">
        <v>133</v>
      </c>
      <c r="J527">
        <v>147</v>
      </c>
      <c r="K527">
        <v>147</v>
      </c>
      <c r="L527">
        <v>147</v>
      </c>
      <c r="M527">
        <v>140</v>
      </c>
      <c r="N527">
        <v>133</v>
      </c>
      <c r="O527">
        <v>141</v>
      </c>
      <c r="P527">
        <v>153</v>
      </c>
      <c r="Q527">
        <v>80</v>
      </c>
      <c r="R527">
        <v>52</v>
      </c>
      <c r="S527">
        <v>178</v>
      </c>
      <c r="T527">
        <v>75</v>
      </c>
      <c r="U527">
        <v>167</v>
      </c>
      <c r="V527">
        <v>163</v>
      </c>
      <c r="W527">
        <v>123</v>
      </c>
      <c r="X527">
        <v>129</v>
      </c>
      <c r="Y527">
        <v>141</v>
      </c>
      <c r="Z527">
        <v>154</v>
      </c>
    </row>
    <row r="528" spans="1:26" x14ac:dyDescent="0.25">
      <c r="A528">
        <v>933</v>
      </c>
      <c r="B528" t="s">
        <v>589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934</v>
      </c>
      <c r="B529" t="s">
        <v>590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935</v>
      </c>
      <c r="B530" t="s">
        <v>591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936</v>
      </c>
      <c r="B531" t="s">
        <v>589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937</v>
      </c>
      <c r="B532" t="s">
        <v>590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938</v>
      </c>
      <c r="B533" t="s">
        <v>591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942</v>
      </c>
      <c r="B534" t="s">
        <v>589</v>
      </c>
      <c r="C534">
        <v>10</v>
      </c>
      <c r="D534">
        <v>10</v>
      </c>
      <c r="E534">
        <v>10</v>
      </c>
      <c r="F534">
        <v>10</v>
      </c>
      <c r="G534">
        <v>10</v>
      </c>
      <c r="H534">
        <v>10</v>
      </c>
      <c r="I534">
        <v>10</v>
      </c>
      <c r="J534">
        <v>10</v>
      </c>
      <c r="K534">
        <v>10</v>
      </c>
      <c r="L534">
        <v>10</v>
      </c>
      <c r="M534">
        <v>10</v>
      </c>
      <c r="N534">
        <v>10</v>
      </c>
      <c r="O534">
        <v>16</v>
      </c>
      <c r="P534">
        <v>16</v>
      </c>
      <c r="Q534">
        <v>12</v>
      </c>
      <c r="R534">
        <v>10</v>
      </c>
      <c r="S534">
        <v>16</v>
      </c>
      <c r="T534">
        <v>11</v>
      </c>
      <c r="U534">
        <v>8</v>
      </c>
      <c r="V534">
        <v>7</v>
      </c>
      <c r="W534">
        <v>12</v>
      </c>
      <c r="X534">
        <v>15</v>
      </c>
      <c r="Y534">
        <v>7</v>
      </c>
      <c r="Z534">
        <v>13</v>
      </c>
    </row>
    <row r="535" spans="1:26" x14ac:dyDescent="0.25">
      <c r="A535">
        <v>943</v>
      </c>
      <c r="B535" t="s">
        <v>590</v>
      </c>
      <c r="C535">
        <v>14</v>
      </c>
      <c r="D535">
        <v>13</v>
      </c>
      <c r="E535">
        <v>15</v>
      </c>
      <c r="F535">
        <v>12</v>
      </c>
      <c r="G535">
        <v>14</v>
      </c>
      <c r="H535">
        <v>13</v>
      </c>
      <c r="I535">
        <v>13</v>
      </c>
      <c r="J535">
        <v>14</v>
      </c>
      <c r="K535">
        <v>14</v>
      </c>
      <c r="L535">
        <v>14</v>
      </c>
      <c r="M535">
        <v>13</v>
      </c>
      <c r="N535">
        <v>13</v>
      </c>
      <c r="O535">
        <v>8</v>
      </c>
      <c r="P535">
        <v>15</v>
      </c>
      <c r="Q535">
        <v>14</v>
      </c>
      <c r="R535">
        <v>2</v>
      </c>
      <c r="S535">
        <v>23</v>
      </c>
      <c r="T535">
        <v>15</v>
      </c>
      <c r="U535">
        <v>11</v>
      </c>
      <c r="V535">
        <v>7</v>
      </c>
      <c r="W535">
        <v>19</v>
      </c>
      <c r="X535">
        <v>9</v>
      </c>
      <c r="Y535">
        <v>14</v>
      </c>
      <c r="Z535">
        <v>7</v>
      </c>
    </row>
    <row r="536" spans="1:26" x14ac:dyDescent="0.25">
      <c r="A536">
        <v>944</v>
      </c>
      <c r="B536" t="s">
        <v>591</v>
      </c>
      <c r="C536">
        <v>120</v>
      </c>
      <c r="D536">
        <v>114</v>
      </c>
      <c r="E536">
        <v>125</v>
      </c>
      <c r="F536">
        <v>103</v>
      </c>
      <c r="G536">
        <v>120</v>
      </c>
      <c r="H536">
        <v>114</v>
      </c>
      <c r="I536">
        <v>108</v>
      </c>
      <c r="J536">
        <v>120</v>
      </c>
      <c r="K536">
        <v>120</v>
      </c>
      <c r="L536">
        <v>120</v>
      </c>
      <c r="M536">
        <v>114</v>
      </c>
      <c r="N536">
        <v>108</v>
      </c>
      <c r="O536">
        <v>117</v>
      </c>
      <c r="P536">
        <v>92</v>
      </c>
      <c r="Q536">
        <v>89</v>
      </c>
      <c r="R536">
        <v>87</v>
      </c>
      <c r="S536">
        <v>152</v>
      </c>
      <c r="T536">
        <v>121</v>
      </c>
      <c r="U536">
        <v>61</v>
      </c>
      <c r="V536">
        <v>101</v>
      </c>
      <c r="W536">
        <v>76</v>
      </c>
      <c r="X536">
        <v>95</v>
      </c>
      <c r="Y536">
        <v>93</v>
      </c>
      <c r="Z536">
        <v>56</v>
      </c>
    </row>
    <row r="537" spans="1:26" x14ac:dyDescent="0.25">
      <c r="A537">
        <v>948</v>
      </c>
      <c r="B537" t="s">
        <v>589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949</v>
      </c>
      <c r="B538" t="s">
        <v>590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950</v>
      </c>
      <c r="B539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954</v>
      </c>
      <c r="B540" t="s">
        <v>589</v>
      </c>
      <c r="C540">
        <v>10</v>
      </c>
      <c r="D540">
        <v>10</v>
      </c>
      <c r="E540">
        <v>10</v>
      </c>
      <c r="F540">
        <v>10</v>
      </c>
      <c r="G540">
        <v>10</v>
      </c>
      <c r="H540">
        <v>10</v>
      </c>
      <c r="I540">
        <v>10</v>
      </c>
      <c r="J540">
        <v>10</v>
      </c>
      <c r="K540">
        <v>10</v>
      </c>
      <c r="L540">
        <v>10</v>
      </c>
      <c r="M540">
        <v>10</v>
      </c>
      <c r="N540">
        <v>10</v>
      </c>
      <c r="O540">
        <v>13</v>
      </c>
      <c r="P540">
        <v>22</v>
      </c>
      <c r="Q540">
        <v>15</v>
      </c>
      <c r="R540">
        <v>12</v>
      </c>
      <c r="S540">
        <v>15</v>
      </c>
      <c r="T540">
        <v>13</v>
      </c>
      <c r="U540">
        <v>4</v>
      </c>
      <c r="V540">
        <v>4</v>
      </c>
      <c r="W540">
        <v>15</v>
      </c>
      <c r="X540">
        <v>10</v>
      </c>
      <c r="Y540">
        <v>6</v>
      </c>
      <c r="Z540">
        <v>10</v>
      </c>
    </row>
    <row r="541" spans="1:26" x14ac:dyDescent="0.25">
      <c r="A541">
        <v>955</v>
      </c>
      <c r="B541" t="s">
        <v>590</v>
      </c>
      <c r="C541">
        <v>14</v>
      </c>
      <c r="D541">
        <v>13</v>
      </c>
      <c r="E541">
        <v>15</v>
      </c>
      <c r="F541">
        <v>12</v>
      </c>
      <c r="G541">
        <v>14</v>
      </c>
      <c r="H541">
        <v>13</v>
      </c>
      <c r="I541">
        <v>13</v>
      </c>
      <c r="J541">
        <v>14</v>
      </c>
      <c r="K541">
        <v>14</v>
      </c>
      <c r="L541">
        <v>14</v>
      </c>
      <c r="M541">
        <v>13</v>
      </c>
      <c r="N541">
        <v>13</v>
      </c>
      <c r="O541">
        <v>5</v>
      </c>
      <c r="P541">
        <v>4</v>
      </c>
      <c r="Q541">
        <v>6</v>
      </c>
      <c r="R541">
        <v>12</v>
      </c>
      <c r="S541">
        <v>14</v>
      </c>
      <c r="T541">
        <v>2</v>
      </c>
      <c r="U541">
        <v>11</v>
      </c>
      <c r="V541">
        <v>11</v>
      </c>
      <c r="W541">
        <v>11</v>
      </c>
      <c r="X541">
        <v>12</v>
      </c>
      <c r="Y541">
        <v>8</v>
      </c>
      <c r="Z541">
        <v>13</v>
      </c>
    </row>
    <row r="542" spans="1:26" x14ac:dyDescent="0.25">
      <c r="A542">
        <v>956</v>
      </c>
      <c r="B542" t="s">
        <v>591</v>
      </c>
      <c r="C542">
        <v>120</v>
      </c>
      <c r="D542">
        <v>114</v>
      </c>
      <c r="E542">
        <v>125</v>
      </c>
      <c r="F542">
        <v>103</v>
      </c>
      <c r="G542">
        <v>120</v>
      </c>
      <c r="H542">
        <v>114</v>
      </c>
      <c r="I542">
        <v>108</v>
      </c>
      <c r="J542">
        <v>120</v>
      </c>
      <c r="K542">
        <v>120</v>
      </c>
      <c r="L542">
        <v>120</v>
      </c>
      <c r="M542">
        <v>114</v>
      </c>
      <c r="N542">
        <v>108</v>
      </c>
      <c r="O542">
        <v>74</v>
      </c>
      <c r="P542">
        <v>108</v>
      </c>
      <c r="Q542">
        <v>108</v>
      </c>
      <c r="R542">
        <v>87</v>
      </c>
      <c r="S542">
        <v>111</v>
      </c>
      <c r="T542">
        <v>109</v>
      </c>
      <c r="U542">
        <v>78</v>
      </c>
      <c r="V542">
        <v>98</v>
      </c>
      <c r="W542">
        <v>76</v>
      </c>
      <c r="X542">
        <v>119</v>
      </c>
      <c r="Y542">
        <v>68</v>
      </c>
      <c r="Z542">
        <v>87</v>
      </c>
    </row>
    <row r="543" spans="1:26" x14ac:dyDescent="0.25">
      <c r="A543">
        <v>957</v>
      </c>
      <c r="B543" t="s">
        <v>589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958</v>
      </c>
      <c r="B544" t="s">
        <v>590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959</v>
      </c>
      <c r="B545" t="s">
        <v>591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960</v>
      </c>
      <c r="B546" t="s">
        <v>589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963</v>
      </c>
      <c r="B547" t="s">
        <v>589</v>
      </c>
      <c r="C547">
        <v>9</v>
      </c>
      <c r="D547">
        <v>9</v>
      </c>
      <c r="E547">
        <v>9</v>
      </c>
      <c r="F547">
        <v>9</v>
      </c>
      <c r="G547">
        <v>9</v>
      </c>
      <c r="H547">
        <v>9</v>
      </c>
      <c r="I547">
        <v>9</v>
      </c>
      <c r="J547">
        <v>9</v>
      </c>
      <c r="K547">
        <v>9</v>
      </c>
      <c r="L547">
        <v>9</v>
      </c>
      <c r="M547">
        <v>9</v>
      </c>
      <c r="N547">
        <v>9</v>
      </c>
      <c r="O547">
        <v>8</v>
      </c>
      <c r="P547">
        <v>4</v>
      </c>
      <c r="Q547">
        <v>4</v>
      </c>
      <c r="R547">
        <v>9</v>
      </c>
      <c r="S547">
        <v>13</v>
      </c>
      <c r="T547">
        <v>8</v>
      </c>
      <c r="U547">
        <v>10</v>
      </c>
      <c r="V547">
        <v>6</v>
      </c>
      <c r="W547">
        <v>10</v>
      </c>
      <c r="X547">
        <v>16</v>
      </c>
      <c r="Y547">
        <v>9</v>
      </c>
      <c r="Z547">
        <v>15</v>
      </c>
    </row>
    <row r="548" spans="1:26" x14ac:dyDescent="0.25">
      <c r="A548">
        <v>964</v>
      </c>
      <c r="B548" t="s">
        <v>590</v>
      </c>
      <c r="C548">
        <v>21</v>
      </c>
      <c r="D548">
        <v>20</v>
      </c>
      <c r="E548">
        <v>22</v>
      </c>
      <c r="F548">
        <v>18</v>
      </c>
      <c r="G548">
        <v>21</v>
      </c>
      <c r="H548">
        <v>20</v>
      </c>
      <c r="I548">
        <v>19</v>
      </c>
      <c r="J548">
        <v>21</v>
      </c>
      <c r="K548">
        <v>21</v>
      </c>
      <c r="L548">
        <v>21</v>
      </c>
      <c r="M548">
        <v>20</v>
      </c>
      <c r="N548">
        <v>19</v>
      </c>
      <c r="O548">
        <v>16</v>
      </c>
      <c r="P548">
        <v>12</v>
      </c>
      <c r="Q548">
        <v>24</v>
      </c>
      <c r="R548">
        <v>8</v>
      </c>
      <c r="S548">
        <v>31</v>
      </c>
      <c r="T548">
        <v>24</v>
      </c>
      <c r="U548">
        <v>20</v>
      </c>
      <c r="V548">
        <v>13</v>
      </c>
      <c r="W548">
        <v>7</v>
      </c>
      <c r="X548">
        <v>9</v>
      </c>
      <c r="Y548">
        <v>14</v>
      </c>
      <c r="Z548">
        <v>6</v>
      </c>
    </row>
    <row r="549" spans="1:26" x14ac:dyDescent="0.25">
      <c r="A549">
        <v>965</v>
      </c>
      <c r="B549" t="s">
        <v>591</v>
      </c>
      <c r="C549">
        <v>147</v>
      </c>
      <c r="D549">
        <v>140</v>
      </c>
      <c r="E549">
        <v>154</v>
      </c>
      <c r="F549">
        <v>126</v>
      </c>
      <c r="G549">
        <v>147</v>
      </c>
      <c r="H549">
        <v>140</v>
      </c>
      <c r="I549">
        <v>133</v>
      </c>
      <c r="J549">
        <v>147</v>
      </c>
      <c r="K549">
        <v>147</v>
      </c>
      <c r="L549">
        <v>147</v>
      </c>
      <c r="M549">
        <v>140</v>
      </c>
      <c r="N549">
        <v>133</v>
      </c>
      <c r="O549">
        <v>185</v>
      </c>
      <c r="P549">
        <v>180</v>
      </c>
      <c r="Q549">
        <v>222</v>
      </c>
      <c r="R549">
        <v>176</v>
      </c>
      <c r="S549">
        <v>148</v>
      </c>
      <c r="T549">
        <v>191</v>
      </c>
      <c r="U549">
        <v>92</v>
      </c>
      <c r="V549">
        <v>135</v>
      </c>
      <c r="W549">
        <v>160</v>
      </c>
      <c r="X549">
        <v>137</v>
      </c>
      <c r="Y549">
        <v>145</v>
      </c>
      <c r="Z549">
        <v>107</v>
      </c>
    </row>
    <row r="550" spans="1:26" x14ac:dyDescent="0.25">
      <c r="A550">
        <v>966</v>
      </c>
      <c r="B550" t="s">
        <v>589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967</v>
      </c>
      <c r="B551" t="s">
        <v>590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968</v>
      </c>
      <c r="B552" t="s">
        <v>591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969</v>
      </c>
      <c r="B553" t="s">
        <v>589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970</v>
      </c>
      <c r="B554" t="s">
        <v>590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972</v>
      </c>
      <c r="B555" t="s">
        <v>592</v>
      </c>
      <c r="C555">
        <v>10087</v>
      </c>
      <c r="D555">
        <v>10406</v>
      </c>
      <c r="E555">
        <v>10111</v>
      </c>
      <c r="F555">
        <v>11149</v>
      </c>
      <c r="G555">
        <v>9704</v>
      </c>
      <c r="H555">
        <v>11247</v>
      </c>
      <c r="I555">
        <v>12300</v>
      </c>
      <c r="J555">
        <v>11810</v>
      </c>
      <c r="K555">
        <v>16248</v>
      </c>
      <c r="L555">
        <v>12115</v>
      </c>
      <c r="M555">
        <v>12476</v>
      </c>
      <c r="N555">
        <v>10793</v>
      </c>
      <c r="O555">
        <v>5212</v>
      </c>
      <c r="P555">
        <v>7141</v>
      </c>
      <c r="Q555">
        <v>7751</v>
      </c>
      <c r="R555">
        <v>6870</v>
      </c>
      <c r="S555">
        <v>9796</v>
      </c>
      <c r="T555">
        <v>7237</v>
      </c>
      <c r="U555">
        <v>6485</v>
      </c>
      <c r="V555">
        <v>6663</v>
      </c>
      <c r="W555">
        <v>8901</v>
      </c>
      <c r="X555">
        <v>9943</v>
      </c>
      <c r="Y555">
        <v>9723</v>
      </c>
      <c r="Z555">
        <v>6444</v>
      </c>
    </row>
    <row r="556" spans="1:26" x14ac:dyDescent="0.25">
      <c r="A556">
        <v>973</v>
      </c>
      <c r="B556" t="s">
        <v>593</v>
      </c>
      <c r="C556">
        <v>4449</v>
      </c>
      <c r="D556">
        <v>4706</v>
      </c>
      <c r="E556">
        <v>4732</v>
      </c>
      <c r="F556">
        <v>5092</v>
      </c>
      <c r="G556">
        <v>4607</v>
      </c>
      <c r="H556">
        <v>5282</v>
      </c>
      <c r="I556">
        <v>5646</v>
      </c>
      <c r="J556">
        <v>5496</v>
      </c>
      <c r="K556">
        <v>7057</v>
      </c>
      <c r="L556">
        <v>5590</v>
      </c>
      <c r="M556">
        <v>5700</v>
      </c>
      <c r="N556">
        <v>4983</v>
      </c>
      <c r="O556">
        <v>2927</v>
      </c>
      <c r="P556">
        <v>3175</v>
      </c>
      <c r="Q556">
        <v>6978</v>
      </c>
      <c r="R556">
        <v>3131</v>
      </c>
      <c r="S556">
        <v>3937</v>
      </c>
      <c r="T556">
        <v>3355</v>
      </c>
      <c r="U556">
        <v>3110</v>
      </c>
      <c r="V556">
        <v>4839</v>
      </c>
      <c r="W556">
        <v>61</v>
      </c>
      <c r="X556">
        <v>5112</v>
      </c>
      <c r="Y556">
        <v>5813</v>
      </c>
      <c r="Z556">
        <v>4488</v>
      </c>
    </row>
    <row r="557" spans="1:26" x14ac:dyDescent="0.25">
      <c r="A557">
        <v>974</v>
      </c>
      <c r="B557" t="s">
        <v>594</v>
      </c>
      <c r="C557">
        <v>26093</v>
      </c>
      <c r="D557">
        <v>26394</v>
      </c>
      <c r="E557">
        <v>24424</v>
      </c>
      <c r="F557">
        <v>27482</v>
      </c>
      <c r="G557">
        <v>23669</v>
      </c>
      <c r="H557">
        <v>27375</v>
      </c>
      <c r="I557">
        <v>30460</v>
      </c>
      <c r="J557">
        <v>29551</v>
      </c>
      <c r="K557">
        <v>38623</v>
      </c>
      <c r="L557">
        <v>30117</v>
      </c>
      <c r="M557">
        <v>30786</v>
      </c>
      <c r="N557">
        <v>26821</v>
      </c>
      <c r="O557">
        <v>20160</v>
      </c>
      <c r="P557">
        <v>19758</v>
      </c>
      <c r="Q557">
        <v>28664</v>
      </c>
      <c r="R557">
        <v>22033</v>
      </c>
      <c r="S557">
        <v>29176</v>
      </c>
      <c r="T557">
        <v>25819</v>
      </c>
      <c r="U557">
        <v>22097</v>
      </c>
      <c r="V557">
        <v>29218</v>
      </c>
      <c r="W557">
        <v>26224</v>
      </c>
      <c r="X557">
        <v>23457</v>
      </c>
      <c r="Y557">
        <v>39338</v>
      </c>
      <c r="Z557">
        <v>38275</v>
      </c>
    </row>
    <row r="558" spans="1:26" x14ac:dyDescent="0.25">
      <c r="A558">
        <v>975</v>
      </c>
      <c r="B558" t="s">
        <v>595</v>
      </c>
      <c r="C558">
        <v>2564</v>
      </c>
      <c r="D558">
        <v>2554</v>
      </c>
      <c r="E558">
        <v>2347</v>
      </c>
      <c r="F558">
        <v>2680</v>
      </c>
      <c r="G558">
        <v>2217</v>
      </c>
      <c r="H558">
        <v>2599</v>
      </c>
      <c r="I558">
        <v>2936</v>
      </c>
      <c r="J558">
        <v>2780</v>
      </c>
      <c r="K558">
        <v>4085</v>
      </c>
      <c r="L558">
        <v>2877</v>
      </c>
      <c r="M558">
        <v>2993</v>
      </c>
      <c r="N558">
        <v>2568</v>
      </c>
      <c r="O558">
        <v>2501</v>
      </c>
      <c r="P558">
        <v>2358</v>
      </c>
      <c r="Q558">
        <v>4057</v>
      </c>
      <c r="R558">
        <v>2929</v>
      </c>
      <c r="S558">
        <v>3455</v>
      </c>
      <c r="T558">
        <v>3385</v>
      </c>
      <c r="U558">
        <v>2615</v>
      </c>
      <c r="V558">
        <v>3146</v>
      </c>
      <c r="W558">
        <v>4031</v>
      </c>
      <c r="X558">
        <v>2392</v>
      </c>
      <c r="Y558">
        <v>3602</v>
      </c>
      <c r="Z558">
        <v>2253</v>
      </c>
    </row>
    <row r="559" spans="1:26" x14ac:dyDescent="0.25">
      <c r="A559">
        <v>976</v>
      </c>
      <c r="B559" t="s">
        <v>596</v>
      </c>
      <c r="C559">
        <v>6835</v>
      </c>
      <c r="D559">
        <v>6917</v>
      </c>
      <c r="E559">
        <v>6523</v>
      </c>
      <c r="F559">
        <v>7346</v>
      </c>
      <c r="G559">
        <v>6190</v>
      </c>
      <c r="H559">
        <v>7247</v>
      </c>
      <c r="I559">
        <v>8081</v>
      </c>
      <c r="J559">
        <v>7680</v>
      </c>
      <c r="K559">
        <v>11103</v>
      </c>
      <c r="L559">
        <v>7930</v>
      </c>
      <c r="M559">
        <v>8225</v>
      </c>
      <c r="N559">
        <v>7054</v>
      </c>
      <c r="O559">
        <v>6687</v>
      </c>
      <c r="P559">
        <v>8989</v>
      </c>
      <c r="Q559">
        <v>19939</v>
      </c>
      <c r="R559">
        <v>12989</v>
      </c>
      <c r="S559">
        <v>14142</v>
      </c>
      <c r="T559">
        <v>5547</v>
      </c>
      <c r="U559">
        <v>4744</v>
      </c>
      <c r="V559">
        <v>7441</v>
      </c>
      <c r="W559">
        <v>12362</v>
      </c>
      <c r="X559">
        <v>7382</v>
      </c>
      <c r="Y559">
        <v>6181</v>
      </c>
      <c r="Z559">
        <v>5777</v>
      </c>
    </row>
    <row r="560" spans="1:26" x14ac:dyDescent="0.25">
      <c r="A560">
        <v>977</v>
      </c>
      <c r="B560" t="s">
        <v>597</v>
      </c>
      <c r="C560">
        <v>13354</v>
      </c>
      <c r="D560">
        <v>13790</v>
      </c>
      <c r="E560">
        <v>13193</v>
      </c>
      <c r="F560">
        <v>14529</v>
      </c>
      <c r="G560">
        <v>12903</v>
      </c>
      <c r="H560">
        <v>14808</v>
      </c>
      <c r="I560">
        <v>16155</v>
      </c>
      <c r="J560">
        <v>15806</v>
      </c>
      <c r="K560">
        <v>19773</v>
      </c>
      <c r="L560">
        <v>16023</v>
      </c>
      <c r="M560">
        <v>16280</v>
      </c>
      <c r="N560">
        <v>14277</v>
      </c>
      <c r="O560">
        <v>8359</v>
      </c>
      <c r="P560">
        <v>15865</v>
      </c>
      <c r="Q560">
        <v>14589</v>
      </c>
      <c r="R560">
        <v>8569</v>
      </c>
      <c r="S560">
        <v>11812</v>
      </c>
      <c r="T560">
        <v>10971</v>
      </c>
      <c r="U560">
        <v>8801</v>
      </c>
      <c r="V560">
        <v>9585</v>
      </c>
      <c r="W560">
        <v>11362</v>
      </c>
      <c r="X560">
        <v>7849</v>
      </c>
      <c r="Y560">
        <v>11150</v>
      </c>
      <c r="Z560">
        <v>10831</v>
      </c>
    </row>
    <row r="561" spans="1:26" x14ac:dyDescent="0.25">
      <c r="A561">
        <v>978</v>
      </c>
      <c r="B561" t="s">
        <v>598</v>
      </c>
      <c r="C561">
        <v>490</v>
      </c>
      <c r="D561">
        <v>467</v>
      </c>
      <c r="E561">
        <v>513</v>
      </c>
      <c r="F561">
        <v>420</v>
      </c>
      <c r="G561">
        <v>490</v>
      </c>
      <c r="H561">
        <v>467</v>
      </c>
      <c r="I561">
        <v>443</v>
      </c>
      <c r="J561">
        <v>490</v>
      </c>
      <c r="K561">
        <v>490</v>
      </c>
      <c r="L561">
        <v>0</v>
      </c>
      <c r="M561">
        <v>0</v>
      </c>
      <c r="N561">
        <v>0</v>
      </c>
      <c r="O561">
        <v>634</v>
      </c>
      <c r="P561">
        <v>523</v>
      </c>
      <c r="Q561">
        <v>543</v>
      </c>
      <c r="R561">
        <v>508</v>
      </c>
      <c r="S561">
        <v>704</v>
      </c>
      <c r="T561">
        <v>691</v>
      </c>
      <c r="U561">
        <v>644</v>
      </c>
      <c r="V561">
        <v>669</v>
      </c>
      <c r="W561">
        <v>588</v>
      </c>
      <c r="X561">
        <v>0</v>
      </c>
      <c r="Y561">
        <v>0</v>
      </c>
      <c r="Z561">
        <v>0</v>
      </c>
    </row>
    <row r="562" spans="1:26" x14ac:dyDescent="0.25">
      <c r="A562">
        <v>979</v>
      </c>
      <c r="B562" t="s">
        <v>599</v>
      </c>
      <c r="C562">
        <v>9</v>
      </c>
      <c r="D562">
        <v>9</v>
      </c>
      <c r="E562">
        <v>9</v>
      </c>
      <c r="F562">
        <v>9</v>
      </c>
      <c r="G562">
        <v>9</v>
      </c>
      <c r="H562">
        <v>9</v>
      </c>
      <c r="I562">
        <v>9</v>
      </c>
      <c r="J562">
        <v>9</v>
      </c>
      <c r="K562">
        <v>9</v>
      </c>
      <c r="L562">
        <v>0</v>
      </c>
      <c r="M562">
        <v>0</v>
      </c>
      <c r="N562">
        <v>0</v>
      </c>
      <c r="O562">
        <v>8</v>
      </c>
      <c r="P562">
        <v>7</v>
      </c>
      <c r="Q562">
        <v>4</v>
      </c>
      <c r="R562">
        <v>10</v>
      </c>
      <c r="S562">
        <v>11</v>
      </c>
      <c r="T562">
        <v>8</v>
      </c>
      <c r="U562">
        <v>11</v>
      </c>
      <c r="V562">
        <v>7</v>
      </c>
      <c r="W562">
        <v>9</v>
      </c>
      <c r="X562">
        <v>0</v>
      </c>
      <c r="Y562">
        <v>0</v>
      </c>
      <c r="Z562">
        <v>0</v>
      </c>
    </row>
    <row r="563" spans="1:26" x14ac:dyDescent="0.25">
      <c r="A563">
        <v>980</v>
      </c>
      <c r="B563" t="s">
        <v>600</v>
      </c>
      <c r="C563">
        <v>63</v>
      </c>
      <c r="D563">
        <v>60</v>
      </c>
      <c r="E563">
        <v>66</v>
      </c>
      <c r="F563">
        <v>54</v>
      </c>
      <c r="G563">
        <v>63</v>
      </c>
      <c r="H563">
        <v>60</v>
      </c>
      <c r="I563">
        <v>57</v>
      </c>
      <c r="J563">
        <v>63</v>
      </c>
      <c r="K563">
        <v>63</v>
      </c>
      <c r="L563">
        <v>0</v>
      </c>
      <c r="M563">
        <v>0</v>
      </c>
      <c r="N563">
        <v>0</v>
      </c>
      <c r="O563">
        <v>76</v>
      </c>
      <c r="P563">
        <v>83</v>
      </c>
      <c r="Q563">
        <v>52</v>
      </c>
      <c r="R563">
        <v>27</v>
      </c>
      <c r="S563">
        <v>108</v>
      </c>
      <c r="T563">
        <v>73</v>
      </c>
      <c r="U563">
        <v>92</v>
      </c>
      <c r="V563">
        <v>67</v>
      </c>
      <c r="W563">
        <v>30</v>
      </c>
      <c r="X563">
        <v>0</v>
      </c>
      <c r="Y563">
        <v>0</v>
      </c>
      <c r="Z563">
        <v>0</v>
      </c>
    </row>
    <row r="564" spans="1:26" x14ac:dyDescent="0.25">
      <c r="A564">
        <v>981</v>
      </c>
      <c r="B564" t="s">
        <v>601</v>
      </c>
      <c r="C564">
        <v>0</v>
      </c>
      <c r="D564">
        <v>0</v>
      </c>
      <c r="E564">
        <v>264</v>
      </c>
      <c r="F564">
        <v>216</v>
      </c>
      <c r="G564">
        <v>252</v>
      </c>
      <c r="H564">
        <v>240</v>
      </c>
      <c r="I564">
        <v>228</v>
      </c>
      <c r="J564">
        <v>252</v>
      </c>
      <c r="K564">
        <v>252</v>
      </c>
      <c r="L564">
        <v>252</v>
      </c>
      <c r="M564">
        <v>240</v>
      </c>
      <c r="N564">
        <v>228</v>
      </c>
      <c r="O564">
        <v>0</v>
      </c>
      <c r="P564">
        <v>0</v>
      </c>
      <c r="Q564">
        <v>147</v>
      </c>
      <c r="R564">
        <v>204</v>
      </c>
      <c r="S564">
        <v>357</v>
      </c>
      <c r="T564">
        <v>293</v>
      </c>
      <c r="U564">
        <v>272</v>
      </c>
      <c r="V564">
        <v>329</v>
      </c>
      <c r="W564">
        <v>306</v>
      </c>
      <c r="X564">
        <v>283</v>
      </c>
      <c r="Y564">
        <v>274</v>
      </c>
      <c r="Z564">
        <v>254</v>
      </c>
    </row>
    <row r="565" spans="1:26" x14ac:dyDescent="0.25">
      <c r="A565">
        <v>982</v>
      </c>
      <c r="B565" t="s">
        <v>602</v>
      </c>
      <c r="C565">
        <v>0</v>
      </c>
      <c r="D565">
        <v>0</v>
      </c>
      <c r="E565">
        <v>6</v>
      </c>
      <c r="F565">
        <v>6</v>
      </c>
      <c r="G565">
        <v>6</v>
      </c>
      <c r="H565">
        <v>6</v>
      </c>
      <c r="I565">
        <v>6</v>
      </c>
      <c r="J565">
        <v>6</v>
      </c>
      <c r="K565">
        <v>6</v>
      </c>
      <c r="L565">
        <v>6</v>
      </c>
      <c r="M565">
        <v>6</v>
      </c>
      <c r="N565">
        <v>6</v>
      </c>
      <c r="O565">
        <v>0</v>
      </c>
      <c r="P565">
        <v>0</v>
      </c>
      <c r="Q565">
        <v>6</v>
      </c>
      <c r="R565">
        <v>5</v>
      </c>
      <c r="S565">
        <v>8</v>
      </c>
      <c r="T565">
        <v>4</v>
      </c>
      <c r="U565">
        <v>4</v>
      </c>
      <c r="V565">
        <v>5</v>
      </c>
      <c r="W565">
        <v>2</v>
      </c>
      <c r="X565">
        <v>6</v>
      </c>
      <c r="Y565">
        <v>3</v>
      </c>
      <c r="Z565">
        <v>5</v>
      </c>
    </row>
    <row r="566" spans="1:26" x14ac:dyDescent="0.25">
      <c r="A566">
        <v>983</v>
      </c>
      <c r="B566" t="s">
        <v>603</v>
      </c>
      <c r="C566">
        <v>0</v>
      </c>
      <c r="D566">
        <v>0</v>
      </c>
      <c r="E566">
        <v>44</v>
      </c>
      <c r="F566">
        <v>36</v>
      </c>
      <c r="G566">
        <v>42</v>
      </c>
      <c r="H566">
        <v>40</v>
      </c>
      <c r="I566">
        <v>38</v>
      </c>
      <c r="J566">
        <v>42</v>
      </c>
      <c r="K566">
        <v>42</v>
      </c>
      <c r="L566">
        <v>42</v>
      </c>
      <c r="M566">
        <v>40</v>
      </c>
      <c r="N566">
        <v>38</v>
      </c>
      <c r="O566">
        <v>0</v>
      </c>
      <c r="P566">
        <v>0</v>
      </c>
      <c r="Q566">
        <v>42</v>
      </c>
      <c r="R566">
        <v>88</v>
      </c>
      <c r="S566">
        <v>173</v>
      </c>
      <c r="T566">
        <v>104</v>
      </c>
      <c r="U566">
        <v>81</v>
      </c>
      <c r="V566">
        <v>175</v>
      </c>
      <c r="W566">
        <v>67</v>
      </c>
      <c r="X566">
        <v>46</v>
      </c>
      <c r="Y566">
        <v>58</v>
      </c>
      <c r="Z566">
        <v>69</v>
      </c>
    </row>
    <row r="567" spans="1:26" x14ac:dyDescent="0.25">
      <c r="A567">
        <v>984</v>
      </c>
      <c r="B567" t="s">
        <v>604</v>
      </c>
      <c r="C567">
        <v>599</v>
      </c>
      <c r="D567">
        <v>570</v>
      </c>
      <c r="E567">
        <v>627</v>
      </c>
      <c r="F567">
        <v>513</v>
      </c>
      <c r="G567">
        <v>599</v>
      </c>
      <c r="H567">
        <v>570</v>
      </c>
      <c r="I567">
        <v>542</v>
      </c>
      <c r="J567">
        <v>599</v>
      </c>
      <c r="K567">
        <v>599</v>
      </c>
      <c r="L567">
        <v>599</v>
      </c>
      <c r="M567">
        <v>570</v>
      </c>
      <c r="N567">
        <v>542</v>
      </c>
      <c r="O567">
        <v>658</v>
      </c>
      <c r="P567">
        <v>612</v>
      </c>
      <c r="Q567">
        <v>566</v>
      </c>
      <c r="R567">
        <v>599</v>
      </c>
      <c r="S567">
        <v>647</v>
      </c>
      <c r="T567">
        <v>786</v>
      </c>
      <c r="U567">
        <v>649</v>
      </c>
      <c r="V567">
        <v>680</v>
      </c>
      <c r="W567">
        <v>637</v>
      </c>
      <c r="X567">
        <v>691</v>
      </c>
      <c r="Y567">
        <v>579</v>
      </c>
      <c r="Z567">
        <v>519</v>
      </c>
    </row>
    <row r="568" spans="1:26" x14ac:dyDescent="0.25">
      <c r="A568">
        <v>985</v>
      </c>
      <c r="B568" t="s">
        <v>605</v>
      </c>
      <c r="C568">
        <v>10</v>
      </c>
      <c r="D568">
        <v>10</v>
      </c>
      <c r="E568">
        <v>10</v>
      </c>
      <c r="F568">
        <v>10</v>
      </c>
      <c r="G568">
        <v>10</v>
      </c>
      <c r="H568">
        <v>10</v>
      </c>
      <c r="I568">
        <v>10</v>
      </c>
      <c r="J568">
        <v>10</v>
      </c>
      <c r="K568">
        <v>10</v>
      </c>
      <c r="L568">
        <v>10</v>
      </c>
      <c r="M568">
        <v>10</v>
      </c>
      <c r="N568">
        <v>10</v>
      </c>
      <c r="O568">
        <v>10</v>
      </c>
      <c r="P568">
        <v>18</v>
      </c>
      <c r="Q568">
        <v>13</v>
      </c>
      <c r="R568">
        <v>11</v>
      </c>
      <c r="S568">
        <v>14</v>
      </c>
      <c r="T568">
        <v>15</v>
      </c>
      <c r="U568">
        <v>10</v>
      </c>
      <c r="V568">
        <v>7</v>
      </c>
      <c r="W568">
        <v>13</v>
      </c>
      <c r="X568">
        <v>10</v>
      </c>
      <c r="Y568">
        <v>9</v>
      </c>
      <c r="Z568">
        <v>12</v>
      </c>
    </row>
    <row r="569" spans="1:26" x14ac:dyDescent="0.25">
      <c r="A569">
        <v>986</v>
      </c>
      <c r="B569" t="s">
        <v>606</v>
      </c>
      <c r="C569">
        <v>84</v>
      </c>
      <c r="D569">
        <v>80</v>
      </c>
      <c r="E569">
        <v>88</v>
      </c>
      <c r="F569">
        <v>72</v>
      </c>
      <c r="G569">
        <v>84</v>
      </c>
      <c r="H569">
        <v>80</v>
      </c>
      <c r="I569">
        <v>76</v>
      </c>
      <c r="J569">
        <v>84</v>
      </c>
      <c r="K569">
        <v>84</v>
      </c>
      <c r="L569">
        <v>84</v>
      </c>
      <c r="M569">
        <v>80</v>
      </c>
      <c r="N569">
        <v>76</v>
      </c>
      <c r="O569">
        <v>46</v>
      </c>
      <c r="P569">
        <v>72</v>
      </c>
      <c r="Q569">
        <v>52</v>
      </c>
      <c r="R569">
        <v>48</v>
      </c>
      <c r="S569">
        <v>102</v>
      </c>
      <c r="T569">
        <v>47</v>
      </c>
      <c r="U569">
        <v>75</v>
      </c>
      <c r="V569">
        <v>47</v>
      </c>
      <c r="W569">
        <v>95</v>
      </c>
      <c r="X569">
        <v>89</v>
      </c>
      <c r="Y569">
        <v>83</v>
      </c>
      <c r="Z569">
        <v>72</v>
      </c>
    </row>
    <row r="570" spans="1:26" x14ac:dyDescent="0.25">
      <c r="A570">
        <v>987</v>
      </c>
      <c r="B570" t="s">
        <v>607</v>
      </c>
      <c r="C570">
        <v>210</v>
      </c>
      <c r="D570">
        <v>200</v>
      </c>
      <c r="E570">
        <v>220</v>
      </c>
      <c r="F570">
        <v>180</v>
      </c>
      <c r="G570">
        <v>210</v>
      </c>
      <c r="H570">
        <v>200</v>
      </c>
      <c r="I570">
        <v>190</v>
      </c>
      <c r="J570">
        <v>210</v>
      </c>
      <c r="K570">
        <v>210</v>
      </c>
      <c r="L570">
        <v>210</v>
      </c>
      <c r="M570">
        <v>200</v>
      </c>
      <c r="N570">
        <v>190</v>
      </c>
      <c r="O570">
        <v>213</v>
      </c>
      <c r="P570">
        <v>181</v>
      </c>
      <c r="Q570">
        <v>224</v>
      </c>
      <c r="R570">
        <v>145</v>
      </c>
      <c r="S570">
        <v>169</v>
      </c>
      <c r="T570">
        <v>182</v>
      </c>
      <c r="U570">
        <v>203</v>
      </c>
      <c r="V570">
        <v>235</v>
      </c>
      <c r="W570">
        <v>215</v>
      </c>
      <c r="X570">
        <v>238</v>
      </c>
      <c r="Y570">
        <v>182</v>
      </c>
      <c r="Z570">
        <v>188</v>
      </c>
    </row>
    <row r="571" spans="1:26" x14ac:dyDescent="0.25">
      <c r="A571">
        <v>988</v>
      </c>
      <c r="B571" t="s">
        <v>608</v>
      </c>
      <c r="C571">
        <v>5</v>
      </c>
      <c r="D571">
        <v>5</v>
      </c>
      <c r="E571">
        <v>5</v>
      </c>
      <c r="F571">
        <v>5</v>
      </c>
      <c r="G571">
        <v>5</v>
      </c>
      <c r="H571">
        <v>5</v>
      </c>
      <c r="I571">
        <v>5</v>
      </c>
      <c r="J571">
        <v>5</v>
      </c>
      <c r="K571">
        <v>5</v>
      </c>
      <c r="L571">
        <v>5</v>
      </c>
      <c r="M571">
        <v>5</v>
      </c>
      <c r="N571">
        <v>5</v>
      </c>
      <c r="O571">
        <v>6</v>
      </c>
      <c r="P571">
        <v>5</v>
      </c>
      <c r="Q571">
        <v>4</v>
      </c>
      <c r="R571">
        <v>5</v>
      </c>
      <c r="S571">
        <v>4</v>
      </c>
      <c r="T571">
        <v>5</v>
      </c>
      <c r="U571">
        <v>3</v>
      </c>
      <c r="V571">
        <v>3</v>
      </c>
      <c r="W571">
        <v>4</v>
      </c>
      <c r="X571">
        <v>2</v>
      </c>
      <c r="Y571">
        <v>3</v>
      </c>
      <c r="Z571">
        <v>2</v>
      </c>
    </row>
    <row r="572" spans="1:26" x14ac:dyDescent="0.25">
      <c r="A572">
        <v>989</v>
      </c>
      <c r="B572" t="s">
        <v>609</v>
      </c>
      <c r="C572">
        <v>42</v>
      </c>
      <c r="D572">
        <v>40</v>
      </c>
      <c r="E572">
        <v>44</v>
      </c>
      <c r="F572">
        <v>36</v>
      </c>
      <c r="G572">
        <v>42</v>
      </c>
      <c r="H572">
        <v>40</v>
      </c>
      <c r="I572">
        <v>38</v>
      </c>
      <c r="J572">
        <v>42</v>
      </c>
      <c r="K572">
        <v>42</v>
      </c>
      <c r="L572">
        <v>42</v>
      </c>
      <c r="M572">
        <v>40</v>
      </c>
      <c r="N572">
        <v>38</v>
      </c>
      <c r="O572">
        <v>69</v>
      </c>
      <c r="P572">
        <v>33</v>
      </c>
      <c r="Q572">
        <v>30</v>
      </c>
      <c r="R572">
        <v>10</v>
      </c>
      <c r="S572">
        <v>45</v>
      </c>
      <c r="T572">
        <v>43</v>
      </c>
      <c r="U572">
        <v>52</v>
      </c>
      <c r="V572">
        <v>61</v>
      </c>
      <c r="W572">
        <v>43</v>
      </c>
      <c r="X572">
        <v>35</v>
      </c>
      <c r="Y572">
        <v>60</v>
      </c>
      <c r="Z572">
        <v>38</v>
      </c>
    </row>
    <row r="573" spans="1:26" x14ac:dyDescent="0.25">
      <c r="A573">
        <v>990</v>
      </c>
      <c r="B573" t="s">
        <v>610</v>
      </c>
      <c r="C573">
        <v>241</v>
      </c>
      <c r="D573">
        <v>231</v>
      </c>
      <c r="E573">
        <v>254</v>
      </c>
      <c r="F573">
        <v>208</v>
      </c>
      <c r="G573">
        <v>242</v>
      </c>
      <c r="H573">
        <v>231</v>
      </c>
      <c r="I573">
        <v>219</v>
      </c>
      <c r="J573">
        <v>242</v>
      </c>
      <c r="K573">
        <v>242</v>
      </c>
      <c r="L573">
        <v>242</v>
      </c>
      <c r="M573">
        <v>231</v>
      </c>
      <c r="N573">
        <v>219</v>
      </c>
      <c r="O573">
        <v>141</v>
      </c>
      <c r="P573">
        <v>196</v>
      </c>
      <c r="Q573">
        <v>150</v>
      </c>
      <c r="R573">
        <v>268</v>
      </c>
      <c r="S573">
        <v>321</v>
      </c>
      <c r="T573">
        <v>254</v>
      </c>
      <c r="U573">
        <v>233</v>
      </c>
      <c r="V573">
        <v>272</v>
      </c>
      <c r="W573">
        <v>315</v>
      </c>
      <c r="X573">
        <v>321</v>
      </c>
      <c r="Y573">
        <v>407</v>
      </c>
      <c r="Z573">
        <v>396</v>
      </c>
    </row>
    <row r="574" spans="1:26" x14ac:dyDescent="0.25">
      <c r="A574">
        <v>991</v>
      </c>
      <c r="B574" t="s">
        <v>611</v>
      </c>
      <c r="C574">
        <v>7</v>
      </c>
      <c r="D574">
        <v>7</v>
      </c>
      <c r="E574">
        <v>7</v>
      </c>
      <c r="F574">
        <v>7</v>
      </c>
      <c r="G574">
        <v>7</v>
      </c>
      <c r="H574">
        <v>7</v>
      </c>
      <c r="I574">
        <v>7</v>
      </c>
      <c r="J574">
        <v>7</v>
      </c>
      <c r="K574">
        <v>7</v>
      </c>
      <c r="L574">
        <v>7</v>
      </c>
      <c r="M574">
        <v>7</v>
      </c>
      <c r="N574">
        <v>7</v>
      </c>
      <c r="O574">
        <v>9</v>
      </c>
      <c r="P574">
        <v>7</v>
      </c>
      <c r="Q574">
        <v>13</v>
      </c>
      <c r="R574">
        <v>8</v>
      </c>
      <c r="S574">
        <v>8</v>
      </c>
      <c r="T574">
        <v>8</v>
      </c>
      <c r="U574">
        <v>9</v>
      </c>
      <c r="V574">
        <v>9</v>
      </c>
      <c r="W574">
        <v>8</v>
      </c>
      <c r="X574">
        <v>8</v>
      </c>
      <c r="Y574">
        <v>10</v>
      </c>
      <c r="Z574">
        <v>6</v>
      </c>
    </row>
    <row r="575" spans="1:26" x14ac:dyDescent="0.25">
      <c r="A575">
        <v>992</v>
      </c>
      <c r="B575" t="s">
        <v>612</v>
      </c>
      <c r="C575">
        <v>42</v>
      </c>
      <c r="D575">
        <v>40</v>
      </c>
      <c r="E575">
        <v>44</v>
      </c>
      <c r="F575">
        <v>36</v>
      </c>
      <c r="G575">
        <v>42</v>
      </c>
      <c r="H575">
        <v>40</v>
      </c>
      <c r="I575">
        <v>38</v>
      </c>
      <c r="J575">
        <v>42</v>
      </c>
      <c r="K575">
        <v>42</v>
      </c>
      <c r="L575">
        <v>42</v>
      </c>
      <c r="M575">
        <v>40</v>
      </c>
      <c r="N575">
        <v>38</v>
      </c>
      <c r="O575">
        <v>31</v>
      </c>
      <c r="P575">
        <v>22</v>
      </c>
      <c r="Q575">
        <v>53</v>
      </c>
      <c r="R575">
        <v>12</v>
      </c>
      <c r="S575">
        <v>88</v>
      </c>
      <c r="T575">
        <v>41</v>
      </c>
      <c r="U575">
        <v>45</v>
      </c>
      <c r="V575">
        <v>55</v>
      </c>
      <c r="W575">
        <v>57</v>
      </c>
      <c r="X575">
        <v>60</v>
      </c>
      <c r="Y575">
        <v>109</v>
      </c>
      <c r="Z575">
        <v>116</v>
      </c>
    </row>
    <row r="576" spans="1:26" x14ac:dyDescent="0.25">
      <c r="A576">
        <v>993</v>
      </c>
      <c r="B576" t="s">
        <v>613</v>
      </c>
      <c r="C576">
        <v>252</v>
      </c>
      <c r="D576">
        <v>240</v>
      </c>
      <c r="E576">
        <v>264</v>
      </c>
      <c r="F576">
        <v>216</v>
      </c>
      <c r="G576">
        <v>252</v>
      </c>
      <c r="H576">
        <v>240</v>
      </c>
      <c r="I576">
        <v>228</v>
      </c>
      <c r="J576">
        <v>252</v>
      </c>
      <c r="K576">
        <v>252</v>
      </c>
      <c r="L576">
        <v>252</v>
      </c>
      <c r="M576">
        <v>180</v>
      </c>
      <c r="N576">
        <v>228</v>
      </c>
      <c r="O576">
        <v>327</v>
      </c>
      <c r="P576">
        <v>272</v>
      </c>
      <c r="Q576">
        <v>336</v>
      </c>
      <c r="R576">
        <v>282</v>
      </c>
      <c r="S576">
        <v>266</v>
      </c>
      <c r="T576">
        <v>270</v>
      </c>
      <c r="U576">
        <v>225</v>
      </c>
      <c r="V576">
        <v>271</v>
      </c>
      <c r="W576">
        <v>269</v>
      </c>
      <c r="X576">
        <v>282</v>
      </c>
      <c r="Y576">
        <v>305</v>
      </c>
      <c r="Z576">
        <v>276</v>
      </c>
    </row>
    <row r="577" spans="1:26" x14ac:dyDescent="0.25">
      <c r="A577">
        <v>994</v>
      </c>
      <c r="B577" t="s">
        <v>614</v>
      </c>
      <c r="C577">
        <v>11</v>
      </c>
      <c r="D577">
        <v>11</v>
      </c>
      <c r="E577">
        <v>11</v>
      </c>
      <c r="F577">
        <v>11</v>
      </c>
      <c r="G577">
        <v>11</v>
      </c>
      <c r="H577">
        <v>11</v>
      </c>
      <c r="I577">
        <v>11</v>
      </c>
      <c r="J577">
        <v>11</v>
      </c>
      <c r="K577">
        <v>11</v>
      </c>
      <c r="L577">
        <v>11</v>
      </c>
      <c r="M577">
        <v>11</v>
      </c>
      <c r="N577">
        <v>11</v>
      </c>
      <c r="O577">
        <v>10</v>
      </c>
      <c r="P577">
        <v>9</v>
      </c>
      <c r="Q577">
        <v>7</v>
      </c>
      <c r="R577">
        <v>7</v>
      </c>
      <c r="S577">
        <v>6</v>
      </c>
      <c r="T577">
        <v>10</v>
      </c>
      <c r="U577">
        <v>8</v>
      </c>
      <c r="V577">
        <v>12</v>
      </c>
      <c r="W577">
        <v>7</v>
      </c>
      <c r="X577">
        <v>11</v>
      </c>
      <c r="Y577">
        <v>10</v>
      </c>
      <c r="Z577">
        <v>8</v>
      </c>
    </row>
    <row r="578" spans="1:26" x14ac:dyDescent="0.25">
      <c r="A578">
        <v>995</v>
      </c>
      <c r="B578" t="s">
        <v>615</v>
      </c>
      <c r="C578">
        <v>42</v>
      </c>
      <c r="D578">
        <v>40</v>
      </c>
      <c r="E578">
        <v>44</v>
      </c>
      <c r="F578">
        <v>36</v>
      </c>
      <c r="G578">
        <v>21</v>
      </c>
      <c r="H578">
        <v>20</v>
      </c>
      <c r="I578">
        <v>19</v>
      </c>
      <c r="J578">
        <v>42</v>
      </c>
      <c r="K578">
        <v>42</v>
      </c>
      <c r="L578">
        <v>42</v>
      </c>
      <c r="M578">
        <v>30</v>
      </c>
      <c r="N578">
        <v>38</v>
      </c>
      <c r="O578">
        <v>25</v>
      </c>
      <c r="P578">
        <v>19</v>
      </c>
      <c r="Q578">
        <v>41</v>
      </c>
      <c r="R578">
        <v>33</v>
      </c>
      <c r="S578">
        <v>19</v>
      </c>
      <c r="T578">
        <v>27</v>
      </c>
      <c r="U578">
        <v>15</v>
      </c>
      <c r="V578">
        <v>13</v>
      </c>
      <c r="W578">
        <v>28</v>
      </c>
      <c r="X578">
        <v>19</v>
      </c>
      <c r="Y578">
        <v>14</v>
      </c>
      <c r="Z578">
        <v>17</v>
      </c>
    </row>
    <row r="579" spans="1:26" x14ac:dyDescent="0.25">
      <c r="A579">
        <v>996</v>
      </c>
      <c r="B579" t="s">
        <v>1023</v>
      </c>
      <c r="C579">
        <v>350</v>
      </c>
      <c r="D579">
        <v>350</v>
      </c>
      <c r="E579">
        <v>350</v>
      </c>
      <c r="F579">
        <v>350</v>
      </c>
      <c r="G579">
        <v>350</v>
      </c>
      <c r="H579">
        <v>350</v>
      </c>
      <c r="I579">
        <v>350</v>
      </c>
      <c r="J579">
        <v>350</v>
      </c>
      <c r="K579">
        <v>327</v>
      </c>
      <c r="L579">
        <v>327</v>
      </c>
      <c r="M579">
        <v>327</v>
      </c>
      <c r="N579">
        <v>327</v>
      </c>
      <c r="O579">
        <v>410</v>
      </c>
      <c r="P579">
        <v>395</v>
      </c>
      <c r="Q579">
        <v>390</v>
      </c>
      <c r="R579">
        <v>432</v>
      </c>
      <c r="S579">
        <v>430</v>
      </c>
      <c r="T579">
        <v>504</v>
      </c>
      <c r="U579">
        <v>414</v>
      </c>
      <c r="V579">
        <v>377</v>
      </c>
      <c r="W579">
        <v>350</v>
      </c>
      <c r="X579">
        <v>353</v>
      </c>
      <c r="Y579">
        <v>350</v>
      </c>
      <c r="Z579">
        <v>345</v>
      </c>
    </row>
    <row r="580" spans="1:26" x14ac:dyDescent="0.25">
      <c r="A580">
        <v>997</v>
      </c>
      <c r="B580" t="s">
        <v>617</v>
      </c>
      <c r="C580">
        <v>2</v>
      </c>
      <c r="D580">
        <v>2</v>
      </c>
      <c r="E580">
        <v>2</v>
      </c>
      <c r="F580">
        <v>4</v>
      </c>
      <c r="G580">
        <v>1</v>
      </c>
      <c r="H580">
        <v>2</v>
      </c>
      <c r="I580">
        <v>2</v>
      </c>
      <c r="J580">
        <v>2</v>
      </c>
      <c r="K580">
        <v>3</v>
      </c>
      <c r="L580">
        <v>1</v>
      </c>
      <c r="M580">
        <v>5</v>
      </c>
      <c r="N580">
        <v>1</v>
      </c>
      <c r="O580">
        <v>2</v>
      </c>
      <c r="P580">
        <v>2</v>
      </c>
      <c r="Q580">
        <v>3</v>
      </c>
      <c r="R580">
        <v>6</v>
      </c>
      <c r="S580">
        <v>2</v>
      </c>
      <c r="T580">
        <v>4</v>
      </c>
      <c r="U580">
        <v>5</v>
      </c>
      <c r="V580">
        <v>7</v>
      </c>
      <c r="W580">
        <v>6</v>
      </c>
      <c r="X580">
        <v>2</v>
      </c>
      <c r="Y580">
        <v>7</v>
      </c>
      <c r="Z580">
        <v>1</v>
      </c>
    </row>
    <row r="581" spans="1:26" x14ac:dyDescent="0.25">
      <c r="A581">
        <v>998</v>
      </c>
      <c r="B581" t="s">
        <v>618</v>
      </c>
      <c r="C581">
        <v>2402</v>
      </c>
      <c r="D581">
        <v>2404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16</v>
      </c>
      <c r="P581">
        <v>6</v>
      </c>
      <c r="Q581">
        <v>0</v>
      </c>
      <c r="R581">
        <v>4</v>
      </c>
      <c r="S581">
        <v>3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1004</v>
      </c>
      <c r="B582" t="s">
        <v>620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31</v>
      </c>
      <c r="P582">
        <v>31</v>
      </c>
      <c r="Q582">
        <v>30</v>
      </c>
      <c r="R582">
        <v>32</v>
      </c>
      <c r="S582">
        <v>32</v>
      </c>
      <c r="T582">
        <v>35</v>
      </c>
      <c r="U582">
        <v>32</v>
      </c>
      <c r="V582">
        <v>30</v>
      </c>
      <c r="W582">
        <v>30</v>
      </c>
      <c r="X582">
        <v>39</v>
      </c>
      <c r="Y582">
        <v>26</v>
      </c>
      <c r="Z582">
        <v>26</v>
      </c>
    </row>
    <row r="583" spans="1:26" x14ac:dyDescent="0.25">
      <c r="A583">
        <v>1005</v>
      </c>
      <c r="B583" t="s">
        <v>621</v>
      </c>
      <c r="C583">
        <v>1207</v>
      </c>
      <c r="D583">
        <v>1691</v>
      </c>
      <c r="E583">
        <v>1933</v>
      </c>
      <c r="F583">
        <v>2174</v>
      </c>
      <c r="G583">
        <v>2415</v>
      </c>
      <c r="H583">
        <v>2174</v>
      </c>
      <c r="I583">
        <v>1933</v>
      </c>
      <c r="J583">
        <v>2174</v>
      </c>
      <c r="K583">
        <v>2415</v>
      </c>
      <c r="L583">
        <v>1933</v>
      </c>
      <c r="M583">
        <v>2174</v>
      </c>
      <c r="N583">
        <v>1933</v>
      </c>
      <c r="O583">
        <v>532</v>
      </c>
      <c r="P583">
        <v>921</v>
      </c>
      <c r="Q583">
        <v>746</v>
      </c>
      <c r="R583">
        <v>1200</v>
      </c>
      <c r="S583">
        <v>140</v>
      </c>
      <c r="T583">
        <v>131</v>
      </c>
      <c r="U583">
        <v>673</v>
      </c>
      <c r="V583">
        <v>2198</v>
      </c>
      <c r="W583">
        <v>1044</v>
      </c>
      <c r="X583">
        <v>3105</v>
      </c>
      <c r="Y583">
        <v>428</v>
      </c>
      <c r="Z583">
        <v>71</v>
      </c>
    </row>
    <row r="584" spans="1:26" x14ac:dyDescent="0.25">
      <c r="A584">
        <v>1006</v>
      </c>
      <c r="B584" t="s">
        <v>622</v>
      </c>
      <c r="C584">
        <v>895</v>
      </c>
      <c r="D584">
        <v>1119</v>
      </c>
      <c r="E584">
        <v>1567</v>
      </c>
      <c r="F584">
        <v>1791</v>
      </c>
      <c r="G584">
        <v>2015</v>
      </c>
      <c r="H584">
        <v>2015</v>
      </c>
      <c r="I584">
        <v>1791</v>
      </c>
      <c r="J584">
        <v>1567</v>
      </c>
      <c r="K584">
        <v>2015</v>
      </c>
      <c r="L584">
        <v>2015</v>
      </c>
      <c r="M584">
        <v>2240</v>
      </c>
      <c r="N584">
        <v>3359</v>
      </c>
      <c r="O584">
        <v>666</v>
      </c>
      <c r="P584">
        <v>1649</v>
      </c>
      <c r="Q584">
        <v>1018</v>
      </c>
      <c r="R584">
        <v>989</v>
      </c>
      <c r="S584">
        <v>586</v>
      </c>
      <c r="T584">
        <v>2668</v>
      </c>
      <c r="U584">
        <v>1828</v>
      </c>
      <c r="V584">
        <v>714</v>
      </c>
      <c r="W584">
        <v>3049</v>
      </c>
      <c r="X584">
        <v>6219</v>
      </c>
      <c r="Y584">
        <v>4221</v>
      </c>
      <c r="Z584">
        <v>23572</v>
      </c>
    </row>
    <row r="585" spans="1:26" x14ac:dyDescent="0.25">
      <c r="A585">
        <v>1007</v>
      </c>
      <c r="B585" t="s">
        <v>623</v>
      </c>
      <c r="C585">
        <v>-346</v>
      </c>
      <c r="D585">
        <v>-392</v>
      </c>
      <c r="E585">
        <v>-645</v>
      </c>
      <c r="F585">
        <v>-745</v>
      </c>
      <c r="G585">
        <v>-845</v>
      </c>
      <c r="H585">
        <v>-898</v>
      </c>
      <c r="I585">
        <v>-798</v>
      </c>
      <c r="J585">
        <v>-592</v>
      </c>
      <c r="K585">
        <v>-845</v>
      </c>
      <c r="L585">
        <v>-951</v>
      </c>
      <c r="M585">
        <v>-1051</v>
      </c>
      <c r="N585">
        <v>-1868</v>
      </c>
      <c r="O585">
        <v>-134</v>
      </c>
      <c r="P585">
        <v>-728</v>
      </c>
      <c r="Q585">
        <v>-271</v>
      </c>
      <c r="R585">
        <v>211</v>
      </c>
      <c r="S585">
        <v>-445</v>
      </c>
      <c r="T585">
        <v>-2537</v>
      </c>
      <c r="U585">
        <v>-1154</v>
      </c>
      <c r="V585">
        <v>1484</v>
      </c>
      <c r="W585">
        <v>-2005</v>
      </c>
      <c r="X585">
        <v>-3113</v>
      </c>
      <c r="Y585">
        <v>-3793</v>
      </c>
      <c r="Z585">
        <v>-23501</v>
      </c>
    </row>
    <row r="586" spans="1:26" x14ac:dyDescent="0.25">
      <c r="A586">
        <v>1010</v>
      </c>
      <c r="B586" t="s">
        <v>630</v>
      </c>
      <c r="C586">
        <v>39</v>
      </c>
      <c r="D586">
        <v>33</v>
      </c>
      <c r="E586">
        <v>53</v>
      </c>
      <c r="F586">
        <v>50</v>
      </c>
      <c r="G586">
        <v>40</v>
      </c>
      <c r="H586">
        <v>67</v>
      </c>
      <c r="I586">
        <v>58</v>
      </c>
      <c r="J586">
        <v>48</v>
      </c>
      <c r="K586">
        <v>64</v>
      </c>
      <c r="L586">
        <v>105</v>
      </c>
      <c r="M586">
        <v>80</v>
      </c>
      <c r="N586">
        <v>35</v>
      </c>
      <c r="O586">
        <v>41</v>
      </c>
      <c r="P586">
        <v>35</v>
      </c>
      <c r="Q586">
        <v>54</v>
      </c>
      <c r="R586">
        <v>53</v>
      </c>
      <c r="S586">
        <v>42</v>
      </c>
      <c r="T586">
        <v>71</v>
      </c>
      <c r="U586">
        <v>61</v>
      </c>
      <c r="V586">
        <v>50</v>
      </c>
      <c r="W586">
        <v>67</v>
      </c>
      <c r="X586">
        <v>110</v>
      </c>
      <c r="Y586">
        <v>84</v>
      </c>
      <c r="Z586">
        <v>37</v>
      </c>
    </row>
    <row r="587" spans="1:26" x14ac:dyDescent="0.25">
      <c r="A587">
        <v>1016</v>
      </c>
      <c r="B587" t="s">
        <v>631</v>
      </c>
      <c r="C587">
        <v>549</v>
      </c>
      <c r="D587">
        <v>549</v>
      </c>
      <c r="E587">
        <v>517</v>
      </c>
      <c r="F587">
        <v>517</v>
      </c>
      <c r="G587">
        <v>517</v>
      </c>
      <c r="H587">
        <v>517</v>
      </c>
      <c r="I587">
        <v>567</v>
      </c>
      <c r="J587">
        <v>567</v>
      </c>
      <c r="K587">
        <v>567</v>
      </c>
      <c r="L587">
        <v>567</v>
      </c>
      <c r="M587">
        <v>567</v>
      </c>
      <c r="N587">
        <v>567</v>
      </c>
      <c r="O587">
        <v>135</v>
      </c>
      <c r="P587">
        <v>935</v>
      </c>
      <c r="Q587">
        <v>453</v>
      </c>
      <c r="R587">
        <v>583</v>
      </c>
      <c r="S587">
        <v>207</v>
      </c>
      <c r="T587">
        <v>185</v>
      </c>
      <c r="U587">
        <v>1862</v>
      </c>
      <c r="V587">
        <v>245</v>
      </c>
      <c r="W587">
        <v>89</v>
      </c>
      <c r="X587">
        <v>113</v>
      </c>
      <c r="Y587">
        <v>1545</v>
      </c>
      <c r="Z587">
        <v>7824</v>
      </c>
    </row>
    <row r="588" spans="1:26" x14ac:dyDescent="0.25">
      <c r="A588">
        <v>1017</v>
      </c>
      <c r="B588" t="s">
        <v>631</v>
      </c>
      <c r="C588">
        <v>638</v>
      </c>
      <c r="D588">
        <v>638</v>
      </c>
      <c r="E588">
        <v>451</v>
      </c>
      <c r="F588">
        <v>451</v>
      </c>
      <c r="G588">
        <v>451</v>
      </c>
      <c r="H588">
        <v>451</v>
      </c>
      <c r="I588">
        <v>419</v>
      </c>
      <c r="J588">
        <v>419</v>
      </c>
      <c r="K588">
        <v>419</v>
      </c>
      <c r="L588">
        <v>419</v>
      </c>
      <c r="M588">
        <v>419</v>
      </c>
      <c r="N588">
        <v>419</v>
      </c>
      <c r="O588">
        <v>89</v>
      </c>
      <c r="P588">
        <v>525</v>
      </c>
      <c r="Q588">
        <v>560</v>
      </c>
      <c r="R588">
        <v>848</v>
      </c>
      <c r="S588">
        <v>211</v>
      </c>
      <c r="T588">
        <v>190</v>
      </c>
      <c r="U588">
        <v>1345</v>
      </c>
      <c r="V588">
        <v>559</v>
      </c>
      <c r="W588">
        <v>1431</v>
      </c>
      <c r="X588">
        <v>4308</v>
      </c>
      <c r="Y588">
        <v>2634</v>
      </c>
      <c r="Z588">
        <v>2476</v>
      </c>
    </row>
    <row r="589" spans="1:26" x14ac:dyDescent="0.25">
      <c r="A589">
        <v>1019</v>
      </c>
      <c r="B589" t="s">
        <v>631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1021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1022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1024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1026</v>
      </c>
      <c r="B593" t="s">
        <v>631</v>
      </c>
      <c r="C593">
        <v>679</v>
      </c>
      <c r="D593">
        <v>679</v>
      </c>
      <c r="E593">
        <v>640</v>
      </c>
      <c r="F593">
        <v>640</v>
      </c>
      <c r="G593">
        <v>640</v>
      </c>
      <c r="H593">
        <v>640</v>
      </c>
      <c r="I593">
        <v>593</v>
      </c>
      <c r="J593">
        <v>593</v>
      </c>
      <c r="K593">
        <v>593</v>
      </c>
      <c r="L593">
        <v>593</v>
      </c>
      <c r="M593">
        <v>593</v>
      </c>
      <c r="N593">
        <v>593</v>
      </c>
      <c r="O593">
        <v>36</v>
      </c>
      <c r="P593">
        <v>21</v>
      </c>
      <c r="Q593">
        <v>69</v>
      </c>
      <c r="R593">
        <v>478</v>
      </c>
      <c r="S593">
        <v>244</v>
      </c>
      <c r="T593">
        <v>356</v>
      </c>
      <c r="U593">
        <v>237</v>
      </c>
      <c r="V593">
        <v>2771</v>
      </c>
      <c r="W593">
        <v>2979</v>
      </c>
      <c r="X593">
        <v>2510</v>
      </c>
      <c r="Y593">
        <v>4180</v>
      </c>
      <c r="Z593">
        <v>925</v>
      </c>
    </row>
    <row r="594" spans="1:26" x14ac:dyDescent="0.25">
      <c r="A594">
        <v>1033</v>
      </c>
      <c r="B594" t="s">
        <v>631</v>
      </c>
      <c r="C594">
        <v>805</v>
      </c>
      <c r="D594">
        <v>805</v>
      </c>
      <c r="E594">
        <v>570</v>
      </c>
      <c r="F594">
        <v>570</v>
      </c>
      <c r="G594">
        <v>570</v>
      </c>
      <c r="H594">
        <v>570</v>
      </c>
      <c r="I594">
        <v>616</v>
      </c>
      <c r="J594">
        <v>616</v>
      </c>
      <c r="K594">
        <v>616</v>
      </c>
      <c r="L594">
        <v>616</v>
      </c>
      <c r="M594">
        <v>616</v>
      </c>
      <c r="N594">
        <v>616</v>
      </c>
      <c r="O594">
        <v>0</v>
      </c>
      <c r="P594">
        <v>171</v>
      </c>
      <c r="Q594">
        <v>118</v>
      </c>
      <c r="R594">
        <v>338</v>
      </c>
      <c r="S594">
        <v>125</v>
      </c>
      <c r="T594">
        <v>0</v>
      </c>
      <c r="U594">
        <v>375</v>
      </c>
      <c r="V594">
        <v>879</v>
      </c>
      <c r="W594">
        <v>466</v>
      </c>
      <c r="X594">
        <v>0</v>
      </c>
      <c r="Y594">
        <v>1193</v>
      </c>
      <c r="Z594">
        <v>20620</v>
      </c>
    </row>
    <row r="595" spans="1:26" x14ac:dyDescent="0.25">
      <c r="A595">
        <v>1063</v>
      </c>
      <c r="B595" t="s">
        <v>632</v>
      </c>
      <c r="C595">
        <v>6476</v>
      </c>
      <c r="D595">
        <v>7093</v>
      </c>
      <c r="E595">
        <v>6521</v>
      </c>
      <c r="F595">
        <v>6551</v>
      </c>
      <c r="G595">
        <v>6575</v>
      </c>
      <c r="H595">
        <v>6599</v>
      </c>
      <c r="I595">
        <v>6623</v>
      </c>
      <c r="J595">
        <v>6650</v>
      </c>
      <c r="K595">
        <v>6674</v>
      </c>
      <c r="L595">
        <v>6704</v>
      </c>
      <c r="M595">
        <v>7067</v>
      </c>
      <c r="N595">
        <v>7293</v>
      </c>
      <c r="O595">
        <v>6879</v>
      </c>
      <c r="P595">
        <v>6305</v>
      </c>
      <c r="Q595">
        <v>6736</v>
      </c>
      <c r="R595">
        <v>6253</v>
      </c>
      <c r="S595">
        <v>6251</v>
      </c>
      <c r="T595">
        <v>6114</v>
      </c>
      <c r="U595">
        <v>6141</v>
      </c>
      <c r="V595">
        <v>6053</v>
      </c>
      <c r="W595">
        <v>6219</v>
      </c>
      <c r="X595">
        <v>5961</v>
      </c>
      <c r="Y595">
        <v>6685</v>
      </c>
      <c r="Z595">
        <v>6922</v>
      </c>
    </row>
    <row r="596" spans="1:26" x14ac:dyDescent="0.25">
      <c r="A596">
        <v>1064</v>
      </c>
      <c r="B596" t="s">
        <v>633</v>
      </c>
      <c r="C596">
        <v>925</v>
      </c>
      <c r="D596">
        <v>929</v>
      </c>
      <c r="E596">
        <v>933</v>
      </c>
      <c r="F596">
        <v>938</v>
      </c>
      <c r="G596">
        <v>942</v>
      </c>
      <c r="H596">
        <v>946</v>
      </c>
      <c r="I596">
        <v>950</v>
      </c>
      <c r="J596">
        <v>954</v>
      </c>
      <c r="K596">
        <v>958</v>
      </c>
      <c r="L596">
        <v>963</v>
      </c>
      <c r="M596">
        <v>969</v>
      </c>
      <c r="N596">
        <v>1650</v>
      </c>
      <c r="O596">
        <v>998</v>
      </c>
      <c r="P596">
        <v>1646</v>
      </c>
      <c r="Q596">
        <v>1065</v>
      </c>
      <c r="R596">
        <v>1065</v>
      </c>
      <c r="S596">
        <v>1065</v>
      </c>
      <c r="T596">
        <v>1065</v>
      </c>
      <c r="U596">
        <v>1065</v>
      </c>
      <c r="V596">
        <v>1065</v>
      </c>
      <c r="W596">
        <v>1065</v>
      </c>
      <c r="X596">
        <v>1065</v>
      </c>
      <c r="Y596">
        <v>1065</v>
      </c>
      <c r="Z596">
        <v>1675</v>
      </c>
    </row>
    <row r="597" spans="1:26" x14ac:dyDescent="0.25">
      <c r="A597">
        <v>1065</v>
      </c>
      <c r="B597" t="s">
        <v>634</v>
      </c>
      <c r="C597">
        <v>1713</v>
      </c>
      <c r="D597">
        <v>67</v>
      </c>
      <c r="E597">
        <v>75</v>
      </c>
      <c r="F597">
        <v>85</v>
      </c>
      <c r="G597">
        <v>93</v>
      </c>
      <c r="H597">
        <v>101</v>
      </c>
      <c r="I597">
        <v>109</v>
      </c>
      <c r="J597">
        <v>118</v>
      </c>
      <c r="K597">
        <v>126</v>
      </c>
      <c r="L597">
        <v>136</v>
      </c>
      <c r="M597">
        <v>147</v>
      </c>
      <c r="N597">
        <v>153</v>
      </c>
      <c r="O597">
        <v>1656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1066</v>
      </c>
      <c r="B598" t="s">
        <v>635</v>
      </c>
      <c r="C598">
        <v>210</v>
      </c>
      <c r="D598">
        <v>240</v>
      </c>
      <c r="E598">
        <v>300</v>
      </c>
      <c r="F598">
        <v>240</v>
      </c>
      <c r="G598">
        <v>240</v>
      </c>
      <c r="H598">
        <v>240</v>
      </c>
      <c r="I598">
        <v>270</v>
      </c>
      <c r="J598">
        <v>240</v>
      </c>
      <c r="K598">
        <v>300</v>
      </c>
      <c r="L598">
        <v>330</v>
      </c>
      <c r="M598">
        <v>240</v>
      </c>
      <c r="N598">
        <v>150</v>
      </c>
      <c r="O598">
        <v>0</v>
      </c>
      <c r="P598">
        <v>0</v>
      </c>
      <c r="Q598">
        <v>1375</v>
      </c>
      <c r="R598">
        <v>455</v>
      </c>
      <c r="S598">
        <v>260</v>
      </c>
      <c r="T598">
        <v>0</v>
      </c>
      <c r="U598">
        <v>225</v>
      </c>
      <c r="V598">
        <v>421</v>
      </c>
      <c r="W598">
        <v>950</v>
      </c>
      <c r="X598">
        <v>790</v>
      </c>
      <c r="Y598">
        <v>400</v>
      </c>
      <c r="Z598">
        <v>0</v>
      </c>
    </row>
    <row r="599" spans="1:26" x14ac:dyDescent="0.25">
      <c r="A599">
        <v>1067</v>
      </c>
      <c r="B599" t="s">
        <v>636</v>
      </c>
      <c r="C599">
        <v>280</v>
      </c>
      <c r="D599">
        <v>320</v>
      </c>
      <c r="E599">
        <v>400</v>
      </c>
      <c r="F599">
        <v>320</v>
      </c>
      <c r="G599">
        <v>320</v>
      </c>
      <c r="H599">
        <v>320</v>
      </c>
      <c r="I599">
        <v>360</v>
      </c>
      <c r="J599">
        <v>320</v>
      </c>
      <c r="K599">
        <v>400</v>
      </c>
      <c r="L599">
        <v>440</v>
      </c>
      <c r="M599">
        <v>320</v>
      </c>
      <c r="N599">
        <v>200</v>
      </c>
      <c r="O599">
        <v>200</v>
      </c>
      <c r="P599">
        <v>0</v>
      </c>
      <c r="Q599">
        <v>0</v>
      </c>
      <c r="R599">
        <v>0</v>
      </c>
      <c r="S599">
        <v>200</v>
      </c>
      <c r="T599">
        <v>0</v>
      </c>
      <c r="U599">
        <v>350</v>
      </c>
      <c r="V599">
        <v>0</v>
      </c>
      <c r="W599">
        <v>1342</v>
      </c>
      <c r="X599">
        <v>746</v>
      </c>
      <c r="Y599">
        <v>0</v>
      </c>
      <c r="Z599">
        <v>0</v>
      </c>
    </row>
    <row r="600" spans="1:26" x14ac:dyDescent="0.25">
      <c r="A600">
        <v>1068</v>
      </c>
      <c r="B600" t="s">
        <v>637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1069</v>
      </c>
      <c r="B601" t="s">
        <v>638</v>
      </c>
      <c r="C601">
        <v>490</v>
      </c>
      <c r="D601">
        <v>560</v>
      </c>
      <c r="E601">
        <v>700</v>
      </c>
      <c r="F601">
        <v>560</v>
      </c>
      <c r="G601">
        <v>560</v>
      </c>
      <c r="H601">
        <v>560</v>
      </c>
      <c r="I601">
        <v>630</v>
      </c>
      <c r="J601">
        <v>560</v>
      </c>
      <c r="K601">
        <v>700</v>
      </c>
      <c r="L601">
        <v>770</v>
      </c>
      <c r="M601">
        <v>560</v>
      </c>
      <c r="N601">
        <v>350</v>
      </c>
      <c r="O601">
        <v>200</v>
      </c>
      <c r="P601">
        <v>0</v>
      </c>
      <c r="Q601">
        <v>1375</v>
      </c>
      <c r="R601">
        <v>455</v>
      </c>
      <c r="S601">
        <v>460</v>
      </c>
      <c r="T601">
        <v>0</v>
      </c>
      <c r="U601">
        <v>575</v>
      </c>
      <c r="V601">
        <v>421</v>
      </c>
      <c r="W601">
        <v>2292</v>
      </c>
      <c r="X601">
        <v>1536</v>
      </c>
      <c r="Y601">
        <v>400</v>
      </c>
      <c r="Z601">
        <v>0</v>
      </c>
    </row>
    <row r="602" spans="1:26" x14ac:dyDescent="0.25">
      <c r="A602">
        <v>1070</v>
      </c>
      <c r="B602" t="s">
        <v>647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1071</v>
      </c>
      <c r="B603" t="s">
        <v>647</v>
      </c>
      <c r="C603">
        <v>12</v>
      </c>
      <c r="D603">
        <v>12</v>
      </c>
      <c r="E603">
        <v>12</v>
      </c>
      <c r="F603">
        <v>12</v>
      </c>
      <c r="G603">
        <v>12</v>
      </c>
      <c r="H603">
        <v>12</v>
      </c>
      <c r="I603">
        <v>12</v>
      </c>
      <c r="J603">
        <v>12</v>
      </c>
      <c r="K603">
        <v>12</v>
      </c>
      <c r="L603">
        <v>12</v>
      </c>
      <c r="M603">
        <v>12</v>
      </c>
      <c r="N603">
        <v>12</v>
      </c>
      <c r="O603">
        <v>2</v>
      </c>
      <c r="P603">
        <v>16</v>
      </c>
      <c r="Q603">
        <v>7</v>
      </c>
      <c r="R603">
        <v>3</v>
      </c>
      <c r="S603">
        <v>4</v>
      </c>
      <c r="T603">
        <v>5</v>
      </c>
      <c r="U603">
        <v>3</v>
      </c>
      <c r="V603">
        <v>4</v>
      </c>
      <c r="W603">
        <v>5</v>
      </c>
      <c r="X603">
        <v>2</v>
      </c>
      <c r="Y603">
        <v>6</v>
      </c>
      <c r="Z603">
        <v>2</v>
      </c>
    </row>
    <row r="604" spans="1:26" x14ac:dyDescent="0.25">
      <c r="A604">
        <v>1072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30</v>
      </c>
      <c r="P604">
        <v>25</v>
      </c>
      <c r="Q604">
        <v>22</v>
      </c>
      <c r="R604">
        <v>24</v>
      </c>
      <c r="S604">
        <v>21</v>
      </c>
      <c r="T604">
        <v>17</v>
      </c>
      <c r="U604">
        <v>18</v>
      </c>
      <c r="V604">
        <v>20</v>
      </c>
      <c r="W604">
        <v>27</v>
      </c>
      <c r="X604">
        <v>24</v>
      </c>
      <c r="Y604">
        <v>7</v>
      </c>
      <c r="Z604">
        <v>9</v>
      </c>
    </row>
    <row r="605" spans="1:26" x14ac:dyDescent="0.25">
      <c r="A605">
        <v>1075</v>
      </c>
      <c r="B605" t="s">
        <v>648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1076</v>
      </c>
      <c r="B606" t="s">
        <v>648</v>
      </c>
      <c r="C606">
        <v>143246</v>
      </c>
      <c r="D606">
        <v>141536</v>
      </c>
      <c r="E606">
        <v>143441</v>
      </c>
      <c r="F606">
        <v>123945</v>
      </c>
      <c r="G606">
        <v>119904</v>
      </c>
      <c r="H606">
        <v>85073</v>
      </c>
      <c r="I606">
        <v>74171</v>
      </c>
      <c r="J606">
        <v>112221</v>
      </c>
      <c r="K606">
        <v>104113</v>
      </c>
      <c r="L606">
        <v>96207</v>
      </c>
      <c r="M606">
        <v>90795</v>
      </c>
      <c r="N606">
        <v>212454</v>
      </c>
      <c r="O606">
        <v>175675</v>
      </c>
      <c r="P606">
        <v>241735</v>
      </c>
      <c r="Q606">
        <v>237078</v>
      </c>
      <c r="R606">
        <v>151983</v>
      </c>
      <c r="S606">
        <v>166581</v>
      </c>
      <c r="T606">
        <v>190292</v>
      </c>
      <c r="U606">
        <v>141876</v>
      </c>
      <c r="V606">
        <v>175923</v>
      </c>
      <c r="W606">
        <v>195827</v>
      </c>
      <c r="X606">
        <v>178658</v>
      </c>
      <c r="Y606">
        <v>128070</v>
      </c>
      <c r="Z606">
        <v>229870</v>
      </c>
    </row>
    <row r="607" spans="1:26" x14ac:dyDescent="0.25">
      <c r="A607">
        <v>1077</v>
      </c>
      <c r="B607" t="s">
        <v>648</v>
      </c>
      <c r="C607">
        <v>177563</v>
      </c>
      <c r="D607">
        <v>199112</v>
      </c>
      <c r="E607">
        <v>187404</v>
      </c>
      <c r="F607">
        <v>175413</v>
      </c>
      <c r="G607">
        <v>208278</v>
      </c>
      <c r="H607">
        <v>195804</v>
      </c>
      <c r="I607">
        <v>145671</v>
      </c>
      <c r="J607">
        <v>188165</v>
      </c>
      <c r="K607">
        <v>217811</v>
      </c>
      <c r="L607">
        <v>158574</v>
      </c>
      <c r="M607">
        <v>184886</v>
      </c>
      <c r="N607">
        <v>141549</v>
      </c>
      <c r="O607">
        <v>217115</v>
      </c>
      <c r="P607">
        <v>155362</v>
      </c>
      <c r="Q607">
        <v>138363</v>
      </c>
      <c r="R607">
        <v>143771</v>
      </c>
      <c r="S607">
        <v>139437</v>
      </c>
      <c r="T607">
        <v>171265</v>
      </c>
      <c r="U607">
        <v>165693</v>
      </c>
      <c r="V607">
        <v>121795</v>
      </c>
      <c r="W607">
        <v>232110</v>
      </c>
      <c r="X607">
        <v>179601</v>
      </c>
      <c r="Y607">
        <v>173606</v>
      </c>
      <c r="Z607">
        <v>137419</v>
      </c>
    </row>
    <row r="608" spans="1:26" x14ac:dyDescent="0.25">
      <c r="A608">
        <v>1080</v>
      </c>
      <c r="B608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1081</v>
      </c>
      <c r="B609" t="s">
        <v>649</v>
      </c>
      <c r="C609">
        <v>16</v>
      </c>
      <c r="D609">
        <v>16</v>
      </c>
      <c r="E609">
        <v>16</v>
      </c>
      <c r="F609">
        <v>16</v>
      </c>
      <c r="G609">
        <v>16</v>
      </c>
      <c r="H609">
        <v>16</v>
      </c>
      <c r="I609">
        <v>15</v>
      </c>
      <c r="J609">
        <v>15</v>
      </c>
      <c r="K609">
        <v>15</v>
      </c>
      <c r="L609">
        <v>15</v>
      </c>
      <c r="M609">
        <v>15</v>
      </c>
      <c r="N609">
        <v>15</v>
      </c>
      <c r="O609">
        <v>32</v>
      </c>
      <c r="P609">
        <v>20</v>
      </c>
      <c r="Q609">
        <v>10</v>
      </c>
      <c r="R609">
        <v>11</v>
      </c>
      <c r="S609">
        <v>13</v>
      </c>
      <c r="T609">
        <v>22</v>
      </c>
      <c r="U609">
        <v>14</v>
      </c>
      <c r="V609">
        <v>6</v>
      </c>
      <c r="W609">
        <v>12</v>
      </c>
      <c r="X609">
        <v>4</v>
      </c>
      <c r="Y609">
        <v>6</v>
      </c>
      <c r="Z609">
        <v>34</v>
      </c>
    </row>
    <row r="610" spans="1:26" x14ac:dyDescent="0.25">
      <c r="A610">
        <v>1082</v>
      </c>
      <c r="B610" t="s">
        <v>649</v>
      </c>
      <c r="C610">
        <v>16</v>
      </c>
      <c r="D610">
        <v>16</v>
      </c>
      <c r="E610">
        <v>16</v>
      </c>
      <c r="F610">
        <v>16</v>
      </c>
      <c r="G610">
        <v>16</v>
      </c>
      <c r="H610">
        <v>16</v>
      </c>
      <c r="I610">
        <v>15</v>
      </c>
      <c r="J610">
        <v>15</v>
      </c>
      <c r="K610">
        <v>15</v>
      </c>
      <c r="L610">
        <v>15</v>
      </c>
      <c r="M610">
        <v>15</v>
      </c>
      <c r="N610">
        <v>15</v>
      </c>
      <c r="O610">
        <v>32</v>
      </c>
      <c r="P610">
        <v>20</v>
      </c>
      <c r="Q610">
        <v>10</v>
      </c>
      <c r="R610">
        <v>11</v>
      </c>
      <c r="S610">
        <v>13</v>
      </c>
      <c r="T610">
        <v>22</v>
      </c>
      <c r="U610">
        <v>14</v>
      </c>
      <c r="V610">
        <v>6</v>
      </c>
      <c r="W610">
        <v>12</v>
      </c>
      <c r="X610">
        <v>4</v>
      </c>
      <c r="Y610">
        <v>6</v>
      </c>
      <c r="Z610">
        <v>34</v>
      </c>
    </row>
    <row r="611" spans="1:26" x14ac:dyDescent="0.25">
      <c r="A611">
        <v>1085</v>
      </c>
      <c r="B611" t="s">
        <v>647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15</v>
      </c>
      <c r="P611">
        <v>16</v>
      </c>
      <c r="Q611">
        <v>17</v>
      </c>
      <c r="R611">
        <v>19</v>
      </c>
      <c r="S611">
        <v>17</v>
      </c>
      <c r="T611">
        <v>15</v>
      </c>
      <c r="U611">
        <v>16</v>
      </c>
      <c r="V611">
        <v>16</v>
      </c>
      <c r="W611">
        <v>17</v>
      </c>
      <c r="X611">
        <v>14</v>
      </c>
      <c r="Y611">
        <v>12</v>
      </c>
      <c r="Z611">
        <v>12</v>
      </c>
    </row>
    <row r="612" spans="1:26" x14ac:dyDescent="0.25">
      <c r="A612">
        <v>1086</v>
      </c>
      <c r="B612" t="s">
        <v>650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1216</v>
      </c>
      <c r="P612">
        <v>1064</v>
      </c>
      <c r="Q612">
        <v>1223</v>
      </c>
      <c r="R612">
        <v>846</v>
      </c>
      <c r="S612">
        <v>1123</v>
      </c>
      <c r="T612">
        <v>1269</v>
      </c>
      <c r="U612">
        <v>1082</v>
      </c>
      <c r="V612">
        <v>1188</v>
      </c>
      <c r="W612">
        <v>1136</v>
      </c>
      <c r="X612">
        <v>1239</v>
      </c>
      <c r="Y612">
        <v>1101</v>
      </c>
      <c r="Z612">
        <v>1112</v>
      </c>
    </row>
    <row r="613" spans="1:26" x14ac:dyDescent="0.25">
      <c r="A613">
        <v>1087</v>
      </c>
      <c r="B613" t="s">
        <v>649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1094</v>
      </c>
      <c r="B614" t="s">
        <v>739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1095</v>
      </c>
      <c r="B615" t="s">
        <v>674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1102</v>
      </c>
      <c r="B616" t="s">
        <v>589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1115</v>
      </c>
      <c r="B617" t="s">
        <v>710</v>
      </c>
      <c r="C617">
        <v>98878</v>
      </c>
      <c r="D617">
        <v>2980</v>
      </c>
      <c r="E617">
        <v>26523</v>
      </c>
      <c r="F617">
        <v>69943</v>
      </c>
      <c r="G617">
        <v>44288</v>
      </c>
      <c r="H617">
        <v>133956</v>
      </c>
      <c r="I617">
        <v>59809</v>
      </c>
      <c r="J617">
        <v>31295</v>
      </c>
      <c r="K617">
        <v>55857</v>
      </c>
      <c r="L617">
        <v>82321</v>
      </c>
      <c r="M617">
        <v>68469</v>
      </c>
      <c r="N617">
        <v>110600</v>
      </c>
      <c r="O617">
        <v>196905</v>
      </c>
      <c r="P617">
        <v>25679</v>
      </c>
      <c r="Q617">
        <v>72544</v>
      </c>
      <c r="R617">
        <v>69751</v>
      </c>
      <c r="S617">
        <v>-18841</v>
      </c>
      <c r="T617">
        <v>46577</v>
      </c>
      <c r="U617">
        <v>61134</v>
      </c>
      <c r="V617">
        <v>101538</v>
      </c>
      <c r="W617">
        <v>-9039</v>
      </c>
      <c r="X617">
        <v>3581</v>
      </c>
      <c r="Y617">
        <v>-32059</v>
      </c>
      <c r="Z617">
        <v>19542</v>
      </c>
    </row>
    <row r="618" spans="1:26" x14ac:dyDescent="0.25">
      <c r="A618">
        <v>1118</v>
      </c>
      <c r="B618" t="s">
        <v>677</v>
      </c>
      <c r="C618">
        <v>268</v>
      </c>
      <c r="D618">
        <v>253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14</v>
      </c>
      <c r="P618">
        <v>6</v>
      </c>
      <c r="Q618">
        <v>0</v>
      </c>
      <c r="R618">
        <v>4</v>
      </c>
      <c r="S618">
        <v>3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1119</v>
      </c>
      <c r="B619" t="s">
        <v>678</v>
      </c>
      <c r="C619">
        <v>2215</v>
      </c>
      <c r="D619">
        <v>2227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2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1120</v>
      </c>
      <c r="B620" t="s">
        <v>589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256</v>
      </c>
      <c r="D623">
        <v>3106</v>
      </c>
      <c r="E623">
        <v>3106</v>
      </c>
      <c r="F623">
        <v>3106</v>
      </c>
      <c r="G623">
        <v>149</v>
      </c>
      <c r="H623">
        <v>149</v>
      </c>
      <c r="I623">
        <v>149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100</v>
      </c>
      <c r="R624">
        <v>0</v>
      </c>
      <c r="S624">
        <v>0</v>
      </c>
      <c r="T624">
        <v>100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456</v>
      </c>
      <c r="V625">
        <v>0</v>
      </c>
      <c r="W625">
        <v>0</v>
      </c>
      <c r="X625">
        <v>0</v>
      </c>
      <c r="Y625">
        <v>0</v>
      </c>
      <c r="Z625">
        <v>1087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100</v>
      </c>
      <c r="P626">
        <v>100</v>
      </c>
      <c r="Q626">
        <v>71</v>
      </c>
      <c r="R626">
        <v>41</v>
      </c>
      <c r="S626">
        <v>100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1121</v>
      </c>
      <c r="D631">
        <v>1499</v>
      </c>
      <c r="E631">
        <v>1883</v>
      </c>
      <c r="F631">
        <v>1386</v>
      </c>
      <c r="G631">
        <v>4968</v>
      </c>
      <c r="H631">
        <v>2301</v>
      </c>
      <c r="I631">
        <v>749</v>
      </c>
      <c r="J631">
        <v>473</v>
      </c>
      <c r="K631">
        <v>2439</v>
      </c>
      <c r="L631">
        <v>4272</v>
      </c>
      <c r="M631">
        <v>2068</v>
      </c>
      <c r="N631">
        <v>2699</v>
      </c>
      <c r="O631">
        <v>1117</v>
      </c>
      <c r="P631">
        <v>285</v>
      </c>
      <c r="Q631">
        <v>35</v>
      </c>
      <c r="R631">
        <v>1160</v>
      </c>
      <c r="S631">
        <v>948</v>
      </c>
      <c r="T631">
        <v>461</v>
      </c>
      <c r="U631">
        <v>119</v>
      </c>
      <c r="V631">
        <v>162</v>
      </c>
      <c r="W631">
        <v>1205</v>
      </c>
      <c r="X631">
        <v>2042</v>
      </c>
      <c r="Y631">
        <v>684</v>
      </c>
      <c r="Z631">
        <v>2172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8677</v>
      </c>
      <c r="F632">
        <v>2363</v>
      </c>
      <c r="G632">
        <v>0</v>
      </c>
      <c r="H632">
        <v>0</v>
      </c>
      <c r="I632">
        <v>630</v>
      </c>
      <c r="J632">
        <v>945</v>
      </c>
      <c r="K632">
        <v>3963</v>
      </c>
      <c r="L632">
        <v>6538</v>
      </c>
      <c r="M632">
        <v>1623</v>
      </c>
      <c r="N632">
        <v>205</v>
      </c>
      <c r="O632">
        <v>0</v>
      </c>
      <c r="P632">
        <v>0</v>
      </c>
      <c r="Q632">
        <v>258</v>
      </c>
      <c r="R632">
        <v>1331</v>
      </c>
      <c r="S632">
        <v>270</v>
      </c>
      <c r="T632">
        <v>0</v>
      </c>
      <c r="U632">
        <v>0</v>
      </c>
      <c r="V632">
        <v>656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4049</v>
      </c>
      <c r="D633">
        <v>1787</v>
      </c>
      <c r="E633">
        <v>7901</v>
      </c>
      <c r="F633">
        <v>2110</v>
      </c>
      <c r="G633">
        <v>1118</v>
      </c>
      <c r="H633">
        <v>5565</v>
      </c>
      <c r="I633">
        <v>2374</v>
      </c>
      <c r="J633">
        <v>861</v>
      </c>
      <c r="K633">
        <v>2690</v>
      </c>
      <c r="L633">
        <v>2490</v>
      </c>
      <c r="M633">
        <v>918</v>
      </c>
      <c r="N633">
        <v>2967</v>
      </c>
      <c r="O633">
        <v>4375</v>
      </c>
      <c r="P633">
        <v>3308</v>
      </c>
      <c r="Q633">
        <v>1681</v>
      </c>
      <c r="R633">
        <v>3097</v>
      </c>
      <c r="S633">
        <v>5231</v>
      </c>
      <c r="T633">
        <v>2629</v>
      </c>
      <c r="U633">
        <v>1895</v>
      </c>
      <c r="V633">
        <v>9559</v>
      </c>
      <c r="W633">
        <v>2060</v>
      </c>
      <c r="X633">
        <v>1786</v>
      </c>
      <c r="Y633">
        <v>3391</v>
      </c>
      <c r="Z633">
        <v>12133</v>
      </c>
    </row>
    <row r="634" spans="1:26" x14ac:dyDescent="0.25">
      <c r="A634">
        <v>1168</v>
      </c>
      <c r="B634" t="s">
        <v>685</v>
      </c>
      <c r="C634">
        <v>579</v>
      </c>
      <c r="D634">
        <v>0</v>
      </c>
      <c r="E634">
        <v>444</v>
      </c>
      <c r="F634">
        <v>103</v>
      </c>
      <c r="G634">
        <v>320</v>
      </c>
      <c r="H634">
        <v>111</v>
      </c>
      <c r="I634">
        <v>16</v>
      </c>
      <c r="J634">
        <v>30</v>
      </c>
      <c r="K634">
        <v>158</v>
      </c>
      <c r="L634">
        <v>0</v>
      </c>
      <c r="M634">
        <v>9</v>
      </c>
      <c r="N634">
        <v>250</v>
      </c>
      <c r="O634">
        <v>920</v>
      </c>
      <c r="P634">
        <v>660</v>
      </c>
      <c r="Q634">
        <v>682</v>
      </c>
      <c r="R634">
        <v>1243</v>
      </c>
      <c r="S634">
        <v>490</v>
      </c>
      <c r="T634">
        <v>576</v>
      </c>
      <c r="U634">
        <v>318</v>
      </c>
      <c r="V634">
        <v>19</v>
      </c>
      <c r="W634">
        <v>192</v>
      </c>
      <c r="X634">
        <v>245</v>
      </c>
      <c r="Y634">
        <v>17</v>
      </c>
      <c r="Z634">
        <v>152</v>
      </c>
    </row>
    <row r="635" spans="1:26" x14ac:dyDescent="0.25">
      <c r="A635">
        <v>1169</v>
      </c>
      <c r="B635" t="s">
        <v>686</v>
      </c>
      <c r="C635">
        <v>683</v>
      </c>
      <c r="D635">
        <v>251</v>
      </c>
      <c r="E635">
        <v>8829</v>
      </c>
      <c r="F635">
        <v>967</v>
      </c>
      <c r="G635">
        <v>777</v>
      </c>
      <c r="H635">
        <v>1421</v>
      </c>
      <c r="I635">
        <v>553</v>
      </c>
      <c r="J635">
        <v>1521</v>
      </c>
      <c r="K635">
        <v>749</v>
      </c>
      <c r="L635">
        <v>1187</v>
      </c>
      <c r="M635">
        <v>1741</v>
      </c>
      <c r="N635">
        <v>942</v>
      </c>
      <c r="O635">
        <v>2244</v>
      </c>
      <c r="P635">
        <v>2035</v>
      </c>
      <c r="Q635">
        <v>1051</v>
      </c>
      <c r="R635">
        <v>7352</v>
      </c>
      <c r="S635">
        <v>419</v>
      </c>
      <c r="T635">
        <v>625</v>
      </c>
      <c r="U635">
        <v>286</v>
      </c>
      <c r="V635">
        <v>343</v>
      </c>
      <c r="W635">
        <v>2834</v>
      </c>
      <c r="X635">
        <v>2219</v>
      </c>
      <c r="Y635">
        <v>352</v>
      </c>
      <c r="Z635">
        <v>1665</v>
      </c>
    </row>
    <row r="636" spans="1:26" x14ac:dyDescent="0.25">
      <c r="A636">
        <v>1170</v>
      </c>
      <c r="B636" t="s">
        <v>687</v>
      </c>
      <c r="C636">
        <v>2913</v>
      </c>
      <c r="D636">
        <v>3422</v>
      </c>
      <c r="E636">
        <v>9494</v>
      </c>
      <c r="F636">
        <v>4854</v>
      </c>
      <c r="G636">
        <v>2315</v>
      </c>
      <c r="H636">
        <v>3864</v>
      </c>
      <c r="I636">
        <v>541</v>
      </c>
      <c r="J636">
        <v>2577</v>
      </c>
      <c r="K636">
        <v>3851</v>
      </c>
      <c r="L636">
        <v>348</v>
      </c>
      <c r="M636">
        <v>3371</v>
      </c>
      <c r="N636">
        <v>2427</v>
      </c>
      <c r="O636">
        <v>5160</v>
      </c>
      <c r="P636">
        <v>9742</v>
      </c>
      <c r="Q636">
        <v>4688</v>
      </c>
      <c r="R636">
        <v>2944</v>
      </c>
      <c r="S636">
        <v>2672</v>
      </c>
      <c r="T636">
        <v>4623</v>
      </c>
      <c r="U636">
        <v>1756</v>
      </c>
      <c r="V636">
        <v>2626</v>
      </c>
      <c r="W636">
        <v>4178</v>
      </c>
      <c r="X636">
        <v>1033</v>
      </c>
      <c r="Y636">
        <v>2277</v>
      </c>
      <c r="Z636">
        <v>1284</v>
      </c>
    </row>
    <row r="637" spans="1:26" x14ac:dyDescent="0.25">
      <c r="A637">
        <v>1171</v>
      </c>
      <c r="B637" t="s">
        <v>701</v>
      </c>
      <c r="C637">
        <v>6263</v>
      </c>
      <c r="D637">
        <v>6263</v>
      </c>
      <c r="E637">
        <v>5521</v>
      </c>
      <c r="F637">
        <v>6263</v>
      </c>
      <c r="G637">
        <v>5521</v>
      </c>
      <c r="H637">
        <v>6263</v>
      </c>
      <c r="I637">
        <v>7005</v>
      </c>
      <c r="J637">
        <v>7005</v>
      </c>
      <c r="K637">
        <v>7747</v>
      </c>
      <c r="L637">
        <v>7005</v>
      </c>
      <c r="M637">
        <v>7005</v>
      </c>
      <c r="N637">
        <v>6263</v>
      </c>
      <c r="O637">
        <v>2986</v>
      </c>
      <c r="P637">
        <v>5946</v>
      </c>
      <c r="Q637">
        <v>6671</v>
      </c>
      <c r="R637">
        <v>4652</v>
      </c>
      <c r="S637">
        <v>7664</v>
      </c>
      <c r="T637">
        <v>5620</v>
      </c>
      <c r="U637">
        <v>4570</v>
      </c>
      <c r="V637">
        <v>5444</v>
      </c>
      <c r="W637">
        <v>6513</v>
      </c>
      <c r="X637">
        <v>6661</v>
      </c>
      <c r="Y637">
        <v>7760</v>
      </c>
      <c r="Z637">
        <v>3108</v>
      </c>
    </row>
    <row r="638" spans="1:26" x14ac:dyDescent="0.25">
      <c r="A638">
        <v>1172</v>
      </c>
      <c r="B638" t="s">
        <v>702</v>
      </c>
      <c r="C638">
        <v>2277</v>
      </c>
      <c r="D638">
        <v>2277</v>
      </c>
      <c r="E638">
        <v>2011</v>
      </c>
      <c r="F638">
        <v>2277</v>
      </c>
      <c r="G638">
        <v>2011</v>
      </c>
      <c r="H638">
        <v>2277</v>
      </c>
      <c r="I638">
        <v>2541</v>
      </c>
      <c r="J638">
        <v>2541</v>
      </c>
      <c r="K638">
        <v>2806</v>
      </c>
      <c r="L638">
        <v>2541</v>
      </c>
      <c r="M638">
        <v>2541</v>
      </c>
      <c r="N638">
        <v>2277</v>
      </c>
      <c r="O638">
        <v>1080</v>
      </c>
      <c r="P638">
        <v>2363</v>
      </c>
      <c r="Q638">
        <v>5447</v>
      </c>
      <c r="R638">
        <v>1229</v>
      </c>
      <c r="S638">
        <v>3190</v>
      </c>
      <c r="T638">
        <v>3188</v>
      </c>
      <c r="U638">
        <v>3014</v>
      </c>
      <c r="V638">
        <v>3994</v>
      </c>
      <c r="W638">
        <v>37</v>
      </c>
      <c r="X638">
        <v>4970</v>
      </c>
      <c r="Y638">
        <v>5774</v>
      </c>
      <c r="Z638">
        <v>4307</v>
      </c>
    </row>
    <row r="639" spans="1:26" x14ac:dyDescent="0.25">
      <c r="A639">
        <v>1173</v>
      </c>
      <c r="B639" t="s">
        <v>703</v>
      </c>
      <c r="C639">
        <v>19738</v>
      </c>
      <c r="D639">
        <v>19738</v>
      </c>
      <c r="E639">
        <v>17352</v>
      </c>
      <c r="F639">
        <v>19738</v>
      </c>
      <c r="G639">
        <v>17352</v>
      </c>
      <c r="H639">
        <v>19738</v>
      </c>
      <c r="I639">
        <v>22123</v>
      </c>
      <c r="J639">
        <v>22123</v>
      </c>
      <c r="K639">
        <v>24509</v>
      </c>
      <c r="L639">
        <v>22123</v>
      </c>
      <c r="M639">
        <v>22123</v>
      </c>
      <c r="N639">
        <v>19738</v>
      </c>
      <c r="O639">
        <v>14587</v>
      </c>
      <c r="P639">
        <v>15374</v>
      </c>
      <c r="Q639">
        <v>19182</v>
      </c>
      <c r="R639">
        <v>17802</v>
      </c>
      <c r="S639">
        <v>23136</v>
      </c>
      <c r="T639">
        <v>18780</v>
      </c>
      <c r="U639">
        <v>18532</v>
      </c>
      <c r="V639">
        <v>17564</v>
      </c>
      <c r="W639">
        <v>21936</v>
      </c>
      <c r="X639">
        <v>18830</v>
      </c>
      <c r="Y639">
        <v>33415</v>
      </c>
      <c r="Z639">
        <v>29928</v>
      </c>
    </row>
    <row r="640" spans="1:26" x14ac:dyDescent="0.25">
      <c r="A640">
        <v>1174</v>
      </c>
      <c r="B640" t="s">
        <v>704</v>
      </c>
      <c r="C640">
        <v>2014</v>
      </c>
      <c r="D640">
        <v>2014</v>
      </c>
      <c r="E640">
        <v>1776</v>
      </c>
      <c r="F640">
        <v>2014</v>
      </c>
      <c r="G640">
        <v>1776</v>
      </c>
      <c r="H640">
        <v>2014</v>
      </c>
      <c r="I640">
        <v>2253</v>
      </c>
      <c r="J640">
        <v>2253</v>
      </c>
      <c r="K640">
        <v>2490</v>
      </c>
      <c r="L640">
        <v>2253</v>
      </c>
      <c r="M640">
        <v>2253</v>
      </c>
      <c r="N640">
        <v>2014</v>
      </c>
      <c r="O640">
        <v>1041</v>
      </c>
      <c r="P640">
        <v>1465</v>
      </c>
      <c r="Q640">
        <v>2855</v>
      </c>
      <c r="R640">
        <v>1289</v>
      </c>
      <c r="S640">
        <v>1229</v>
      </c>
      <c r="T640">
        <v>2308</v>
      </c>
      <c r="U640">
        <v>1524</v>
      </c>
      <c r="V640">
        <v>2656</v>
      </c>
      <c r="W640">
        <v>3135</v>
      </c>
      <c r="X640">
        <v>1501</v>
      </c>
      <c r="Y640">
        <v>2734</v>
      </c>
      <c r="Z640">
        <v>1494</v>
      </c>
    </row>
    <row r="641" spans="1:26" x14ac:dyDescent="0.25">
      <c r="A641">
        <v>1175</v>
      </c>
      <c r="B641" t="s">
        <v>705</v>
      </c>
      <c r="C641">
        <v>4819</v>
      </c>
      <c r="D641">
        <v>4819</v>
      </c>
      <c r="E641">
        <v>4236</v>
      </c>
      <c r="F641">
        <v>4819</v>
      </c>
      <c r="G641">
        <v>4236</v>
      </c>
      <c r="H641">
        <v>4819</v>
      </c>
      <c r="I641">
        <v>5402</v>
      </c>
      <c r="J641">
        <v>5402</v>
      </c>
      <c r="K641">
        <v>5985</v>
      </c>
      <c r="L641">
        <v>5402</v>
      </c>
      <c r="M641">
        <v>5402</v>
      </c>
      <c r="N641">
        <v>4819</v>
      </c>
      <c r="O641">
        <v>3471</v>
      </c>
      <c r="P641">
        <v>6292</v>
      </c>
      <c r="Q641">
        <v>17391</v>
      </c>
      <c r="R641">
        <v>4361</v>
      </c>
      <c r="S641">
        <v>12459</v>
      </c>
      <c r="T641">
        <v>3591</v>
      </c>
      <c r="U641">
        <v>3116</v>
      </c>
      <c r="V641">
        <v>6128</v>
      </c>
      <c r="W641">
        <v>8191</v>
      </c>
      <c r="X641">
        <v>3979</v>
      </c>
      <c r="Y641">
        <v>4350</v>
      </c>
      <c r="Z641">
        <v>2745</v>
      </c>
    </row>
    <row r="642" spans="1:26" x14ac:dyDescent="0.25">
      <c r="A642">
        <v>1176</v>
      </c>
      <c r="B642" t="s">
        <v>706</v>
      </c>
      <c r="C642">
        <v>8835</v>
      </c>
      <c r="D642">
        <v>8835</v>
      </c>
      <c r="E642">
        <v>7775</v>
      </c>
      <c r="F642">
        <v>8835</v>
      </c>
      <c r="G642">
        <v>7775</v>
      </c>
      <c r="H642">
        <v>8835</v>
      </c>
      <c r="I642">
        <v>9895</v>
      </c>
      <c r="J642">
        <v>9895</v>
      </c>
      <c r="K642">
        <v>10956</v>
      </c>
      <c r="L642">
        <v>9895</v>
      </c>
      <c r="M642">
        <v>9895</v>
      </c>
      <c r="N642">
        <v>8836</v>
      </c>
      <c r="O642">
        <v>2469</v>
      </c>
      <c r="P642">
        <v>5517</v>
      </c>
      <c r="Q642">
        <v>9112</v>
      </c>
      <c r="R642">
        <v>5370</v>
      </c>
      <c r="S642">
        <v>8875</v>
      </c>
      <c r="T642">
        <v>5908</v>
      </c>
      <c r="U642">
        <v>6575</v>
      </c>
      <c r="V642">
        <v>6705</v>
      </c>
      <c r="W642">
        <v>6710</v>
      </c>
      <c r="X642">
        <v>4885</v>
      </c>
      <c r="Y642">
        <v>8143</v>
      </c>
      <c r="Z642">
        <v>9124</v>
      </c>
    </row>
    <row r="643" spans="1:26" x14ac:dyDescent="0.25">
      <c r="A643">
        <v>1177</v>
      </c>
      <c r="B643" t="s">
        <v>707</v>
      </c>
      <c r="C643">
        <v>187</v>
      </c>
      <c r="D643">
        <v>177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14</v>
      </c>
      <c r="P643">
        <v>6</v>
      </c>
      <c r="Q643">
        <v>0</v>
      </c>
      <c r="R643">
        <v>4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2215</v>
      </c>
      <c r="D644">
        <v>2227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2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2276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2276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</v>
      </c>
      <c r="P648">
        <v>1</v>
      </c>
      <c r="Q648">
        <v>1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120</v>
      </c>
      <c r="E649">
        <v>132</v>
      </c>
      <c r="F649">
        <v>108</v>
      </c>
      <c r="G649">
        <v>126</v>
      </c>
      <c r="H649">
        <v>120</v>
      </c>
      <c r="I649">
        <v>114</v>
      </c>
      <c r="J649">
        <v>126</v>
      </c>
      <c r="K649">
        <v>126</v>
      </c>
      <c r="L649">
        <v>126</v>
      </c>
      <c r="M649">
        <v>60</v>
      </c>
      <c r="N649">
        <v>114</v>
      </c>
      <c r="O649">
        <v>77</v>
      </c>
      <c r="P649">
        <v>77</v>
      </c>
      <c r="Q649">
        <v>88</v>
      </c>
      <c r="R649">
        <v>90</v>
      </c>
      <c r="S649">
        <v>104</v>
      </c>
      <c r="T649">
        <v>139</v>
      </c>
      <c r="U649">
        <v>125</v>
      </c>
      <c r="V649">
        <v>104</v>
      </c>
      <c r="W649">
        <v>46</v>
      </c>
      <c r="X649">
        <v>80</v>
      </c>
      <c r="Y649">
        <v>47</v>
      </c>
      <c r="Z649">
        <v>104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21</v>
      </c>
      <c r="D651">
        <v>20</v>
      </c>
      <c r="E651">
        <v>22</v>
      </c>
      <c r="F651">
        <v>18</v>
      </c>
      <c r="G651">
        <v>21</v>
      </c>
      <c r="H651">
        <v>20</v>
      </c>
      <c r="I651">
        <v>19</v>
      </c>
      <c r="J651">
        <v>21</v>
      </c>
      <c r="K651">
        <v>21</v>
      </c>
      <c r="L651">
        <v>21</v>
      </c>
      <c r="M651">
        <v>10</v>
      </c>
      <c r="N651">
        <v>19</v>
      </c>
      <c r="O651">
        <v>11</v>
      </c>
      <c r="P651">
        <v>2</v>
      </c>
      <c r="Q651">
        <v>18</v>
      </c>
      <c r="R651">
        <v>21</v>
      </c>
      <c r="S651">
        <v>7</v>
      </c>
      <c r="T651">
        <v>15</v>
      </c>
      <c r="U651">
        <v>7</v>
      </c>
      <c r="V651">
        <v>7</v>
      </c>
      <c r="W651">
        <v>8</v>
      </c>
      <c r="X651">
        <v>10</v>
      </c>
      <c r="Y651">
        <v>6</v>
      </c>
      <c r="Z651">
        <v>12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10</v>
      </c>
      <c r="P652">
        <v>10</v>
      </c>
      <c r="Q652">
        <v>9</v>
      </c>
      <c r="R652">
        <v>7</v>
      </c>
      <c r="S652">
        <v>6</v>
      </c>
      <c r="T652">
        <v>10</v>
      </c>
      <c r="U652">
        <v>8</v>
      </c>
      <c r="V652">
        <v>10</v>
      </c>
      <c r="W652">
        <v>7</v>
      </c>
      <c r="X652">
        <v>12</v>
      </c>
      <c r="Y652">
        <v>10</v>
      </c>
      <c r="Z652">
        <v>8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1952</v>
      </c>
      <c r="D654">
        <v>2439</v>
      </c>
      <c r="E654">
        <v>3415</v>
      </c>
      <c r="F654">
        <v>3903</v>
      </c>
      <c r="G654">
        <v>4392</v>
      </c>
      <c r="H654">
        <v>4392</v>
      </c>
      <c r="I654">
        <v>3903</v>
      </c>
      <c r="J654">
        <v>3415</v>
      </c>
      <c r="K654">
        <v>4392</v>
      </c>
      <c r="L654">
        <v>4392</v>
      </c>
      <c r="M654">
        <v>4879</v>
      </c>
      <c r="N654">
        <v>7318</v>
      </c>
      <c r="O654">
        <v>522</v>
      </c>
      <c r="P654">
        <v>1427</v>
      </c>
      <c r="Q654">
        <v>2838</v>
      </c>
      <c r="R654">
        <v>3253</v>
      </c>
      <c r="S654">
        <v>5637</v>
      </c>
      <c r="T654">
        <v>2812</v>
      </c>
      <c r="U654">
        <v>5482</v>
      </c>
      <c r="V654">
        <v>4437</v>
      </c>
      <c r="W654">
        <v>3767</v>
      </c>
      <c r="X654">
        <v>3306</v>
      </c>
      <c r="Y654">
        <v>8356</v>
      </c>
      <c r="Z654">
        <v>9020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47</v>
      </c>
      <c r="P659">
        <v>47</v>
      </c>
      <c r="Q659">
        <v>46</v>
      </c>
      <c r="R659">
        <v>49</v>
      </c>
      <c r="S659">
        <v>45</v>
      </c>
      <c r="T659">
        <v>53</v>
      </c>
      <c r="U659">
        <v>49</v>
      </c>
      <c r="V659">
        <v>55</v>
      </c>
      <c r="W659">
        <v>56</v>
      </c>
      <c r="X659">
        <v>46</v>
      </c>
      <c r="Y659">
        <v>44</v>
      </c>
      <c r="Z659">
        <v>42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54</v>
      </c>
      <c r="P660">
        <v>38</v>
      </c>
      <c r="Q660">
        <v>43</v>
      </c>
      <c r="R660">
        <v>70</v>
      </c>
      <c r="S660">
        <v>69</v>
      </c>
      <c r="T660">
        <v>44</v>
      </c>
      <c r="U660">
        <v>59</v>
      </c>
      <c r="V660">
        <v>19</v>
      </c>
      <c r="W660">
        <v>28</v>
      </c>
      <c r="X660">
        <v>43</v>
      </c>
      <c r="Y660">
        <v>23</v>
      </c>
      <c r="Z660">
        <v>31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52</v>
      </c>
      <c r="P661">
        <v>45</v>
      </c>
      <c r="Q661">
        <v>47</v>
      </c>
      <c r="R661">
        <v>53</v>
      </c>
      <c r="S661">
        <v>51</v>
      </c>
      <c r="T661">
        <v>50</v>
      </c>
      <c r="U661">
        <v>52</v>
      </c>
      <c r="V661">
        <v>52</v>
      </c>
      <c r="W661">
        <v>46</v>
      </c>
      <c r="X661">
        <v>44</v>
      </c>
      <c r="Y661">
        <v>52</v>
      </c>
      <c r="Z661">
        <v>52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40</v>
      </c>
      <c r="P662">
        <v>44</v>
      </c>
      <c r="Q662">
        <v>39</v>
      </c>
      <c r="R662">
        <v>53</v>
      </c>
      <c r="S662">
        <v>45</v>
      </c>
      <c r="T662">
        <v>47</v>
      </c>
      <c r="U662">
        <v>66</v>
      </c>
      <c r="V662">
        <v>48</v>
      </c>
      <c r="W662">
        <v>45</v>
      </c>
      <c r="X662">
        <v>42</v>
      </c>
      <c r="Y662">
        <v>46</v>
      </c>
      <c r="Z662">
        <v>36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56</v>
      </c>
      <c r="P663">
        <v>55</v>
      </c>
      <c r="Q663">
        <v>54</v>
      </c>
      <c r="R663">
        <v>49</v>
      </c>
      <c r="S663">
        <v>42</v>
      </c>
      <c r="T663">
        <v>40</v>
      </c>
      <c r="U663">
        <v>38</v>
      </c>
      <c r="V663">
        <v>30</v>
      </c>
      <c r="W663">
        <v>30</v>
      </c>
      <c r="X663">
        <v>30</v>
      </c>
      <c r="Y663">
        <v>30</v>
      </c>
      <c r="Z663">
        <v>32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67</v>
      </c>
      <c r="P664">
        <v>87</v>
      </c>
      <c r="Q664">
        <v>84</v>
      </c>
      <c r="R664">
        <v>110</v>
      </c>
      <c r="S664">
        <v>109</v>
      </c>
      <c r="T664">
        <v>101</v>
      </c>
      <c r="U664">
        <v>103</v>
      </c>
      <c r="V664">
        <v>83</v>
      </c>
      <c r="W664">
        <v>82</v>
      </c>
      <c r="X664">
        <v>79</v>
      </c>
      <c r="Y664">
        <v>83</v>
      </c>
      <c r="Z664">
        <v>83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54</v>
      </c>
      <c r="P665">
        <v>54</v>
      </c>
      <c r="Q665">
        <v>55</v>
      </c>
      <c r="R665">
        <v>64</v>
      </c>
      <c r="S665">
        <v>60</v>
      </c>
      <c r="T665">
        <v>58</v>
      </c>
      <c r="U665">
        <v>60</v>
      </c>
      <c r="V665">
        <v>56</v>
      </c>
      <c r="W665">
        <v>56</v>
      </c>
      <c r="X665">
        <v>49</v>
      </c>
      <c r="Y665">
        <v>52</v>
      </c>
      <c r="Z665">
        <v>52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10155</v>
      </c>
      <c r="D667">
        <v>11752</v>
      </c>
      <c r="E667">
        <v>13430</v>
      </c>
      <c r="F667">
        <v>14522</v>
      </c>
      <c r="G667">
        <v>15613</v>
      </c>
      <c r="H667">
        <v>15109</v>
      </c>
      <c r="I667">
        <v>13430</v>
      </c>
      <c r="J667">
        <v>15109</v>
      </c>
      <c r="K667">
        <v>16787</v>
      </c>
      <c r="L667">
        <v>13430</v>
      </c>
      <c r="M667">
        <v>14522</v>
      </c>
      <c r="N667">
        <v>14017</v>
      </c>
      <c r="O667">
        <v>4109</v>
      </c>
      <c r="P667">
        <v>5470</v>
      </c>
      <c r="Q667">
        <v>7364</v>
      </c>
      <c r="R667">
        <v>8874</v>
      </c>
      <c r="S667">
        <v>9700</v>
      </c>
      <c r="T667">
        <v>6901</v>
      </c>
      <c r="U667">
        <v>7225</v>
      </c>
      <c r="V667">
        <v>9337</v>
      </c>
      <c r="W667">
        <v>8769</v>
      </c>
      <c r="X667">
        <v>11059</v>
      </c>
      <c r="Y667">
        <v>8578</v>
      </c>
      <c r="Z667">
        <v>3927</v>
      </c>
    </row>
    <row r="668" spans="1:26" x14ac:dyDescent="0.25">
      <c r="A668">
        <v>1296</v>
      </c>
      <c r="B668" t="s">
        <v>751</v>
      </c>
      <c r="C668">
        <v>3995</v>
      </c>
      <c r="D668">
        <v>4992</v>
      </c>
      <c r="E668">
        <v>6990</v>
      </c>
      <c r="F668">
        <v>7989</v>
      </c>
      <c r="G668">
        <v>8989</v>
      </c>
      <c r="H668">
        <v>8989</v>
      </c>
      <c r="I668">
        <v>7989</v>
      </c>
      <c r="J668">
        <v>6990</v>
      </c>
      <c r="K668">
        <v>8989</v>
      </c>
      <c r="L668">
        <v>8989</v>
      </c>
      <c r="M668">
        <v>9988</v>
      </c>
      <c r="N668">
        <v>14980</v>
      </c>
      <c r="O668">
        <v>2529</v>
      </c>
      <c r="P668">
        <v>4187</v>
      </c>
      <c r="Q668">
        <v>5951</v>
      </c>
      <c r="R668">
        <v>5631</v>
      </c>
      <c r="S668">
        <v>8211</v>
      </c>
      <c r="T668">
        <v>6889</v>
      </c>
      <c r="U668">
        <v>9427</v>
      </c>
      <c r="V668">
        <v>6466</v>
      </c>
      <c r="W668">
        <v>8304</v>
      </c>
      <c r="X668">
        <v>11771</v>
      </c>
      <c r="Y668">
        <v>17260</v>
      </c>
      <c r="Z668">
        <v>60209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98775</v>
      </c>
      <c r="D670">
        <v>2877</v>
      </c>
      <c r="E670">
        <v>26420</v>
      </c>
      <c r="F670">
        <v>69840</v>
      </c>
      <c r="G670">
        <v>44185</v>
      </c>
      <c r="H670">
        <v>133853</v>
      </c>
      <c r="I670">
        <v>59706</v>
      </c>
      <c r="J670">
        <v>31192</v>
      </c>
      <c r="K670">
        <v>55754</v>
      </c>
      <c r="L670">
        <v>82218</v>
      </c>
      <c r="M670">
        <v>68366</v>
      </c>
      <c r="N670">
        <v>107847</v>
      </c>
      <c r="O670">
        <v>196905</v>
      </c>
      <c r="P670">
        <v>25679</v>
      </c>
      <c r="Q670">
        <v>73103</v>
      </c>
      <c r="R670">
        <v>69751</v>
      </c>
      <c r="S670">
        <v>-18841</v>
      </c>
      <c r="T670">
        <v>46577</v>
      </c>
      <c r="U670">
        <v>61134</v>
      </c>
      <c r="V670">
        <v>101538</v>
      </c>
      <c r="W670">
        <v>-9039</v>
      </c>
      <c r="X670">
        <v>3581</v>
      </c>
      <c r="Y670">
        <v>-32059</v>
      </c>
      <c r="Z670">
        <v>19542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1350</v>
      </c>
      <c r="D673">
        <v>1350</v>
      </c>
      <c r="E673">
        <v>1350</v>
      </c>
      <c r="F673">
        <v>1350</v>
      </c>
      <c r="G673">
        <v>1350</v>
      </c>
      <c r="H673">
        <v>1350</v>
      </c>
      <c r="I673">
        <v>1350</v>
      </c>
      <c r="J673">
        <v>1350</v>
      </c>
      <c r="K673">
        <v>1350</v>
      </c>
      <c r="L673">
        <v>1350</v>
      </c>
      <c r="M673">
        <v>1350</v>
      </c>
      <c r="N673">
        <v>1350</v>
      </c>
      <c r="O673">
        <v>282</v>
      </c>
      <c r="P673">
        <v>662</v>
      </c>
      <c r="Q673">
        <v>718</v>
      </c>
      <c r="R673">
        <v>667</v>
      </c>
      <c r="S673">
        <v>767</v>
      </c>
      <c r="T673">
        <v>979</v>
      </c>
      <c r="U673">
        <v>357</v>
      </c>
      <c r="V673">
        <v>383</v>
      </c>
      <c r="W673">
        <v>4205</v>
      </c>
      <c r="X673">
        <v>2210</v>
      </c>
      <c r="Y673">
        <v>678</v>
      </c>
      <c r="Z673">
        <v>0</v>
      </c>
    </row>
    <row r="674" spans="1:26" x14ac:dyDescent="0.25">
      <c r="A674">
        <v>1304</v>
      </c>
      <c r="B674" t="s">
        <v>755</v>
      </c>
      <c r="C674">
        <v>1450</v>
      </c>
      <c r="D674">
        <v>1450</v>
      </c>
      <c r="E674">
        <v>1450</v>
      </c>
      <c r="F674">
        <v>1450</v>
      </c>
      <c r="G674">
        <v>1450</v>
      </c>
      <c r="H674">
        <v>1450</v>
      </c>
      <c r="I674">
        <v>1450</v>
      </c>
      <c r="J674">
        <v>1450</v>
      </c>
      <c r="K674">
        <v>1450</v>
      </c>
      <c r="L674">
        <v>1450</v>
      </c>
      <c r="M674">
        <v>1450</v>
      </c>
      <c r="N674">
        <v>1450</v>
      </c>
      <c r="O674">
        <v>1383</v>
      </c>
      <c r="P674">
        <v>170</v>
      </c>
      <c r="Q674">
        <v>189</v>
      </c>
      <c r="R674">
        <v>1415</v>
      </c>
      <c r="S674">
        <v>2771</v>
      </c>
      <c r="T674">
        <v>400</v>
      </c>
      <c r="U674">
        <v>0</v>
      </c>
      <c r="V674">
        <v>1404</v>
      </c>
      <c r="W674">
        <v>270</v>
      </c>
      <c r="X674">
        <v>1761</v>
      </c>
      <c r="Y674">
        <v>375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1550</v>
      </c>
      <c r="D680">
        <v>1550</v>
      </c>
      <c r="E680">
        <v>1550</v>
      </c>
      <c r="F680">
        <v>1550</v>
      </c>
      <c r="G680">
        <v>1550</v>
      </c>
      <c r="H680">
        <v>1550</v>
      </c>
      <c r="I680">
        <v>1550</v>
      </c>
      <c r="J680">
        <v>1550</v>
      </c>
      <c r="K680">
        <v>1550</v>
      </c>
      <c r="L680">
        <v>1550</v>
      </c>
      <c r="M680">
        <v>1550</v>
      </c>
      <c r="N680">
        <v>1550</v>
      </c>
      <c r="O680">
        <v>1190</v>
      </c>
      <c r="P680">
        <v>711</v>
      </c>
      <c r="Q680">
        <v>771</v>
      </c>
      <c r="R680">
        <v>1534</v>
      </c>
      <c r="S680">
        <v>1430</v>
      </c>
      <c r="T680">
        <v>1033</v>
      </c>
      <c r="U680">
        <v>348</v>
      </c>
      <c r="V680">
        <v>1467</v>
      </c>
      <c r="W680">
        <v>1065</v>
      </c>
      <c r="X680">
        <v>691</v>
      </c>
      <c r="Y680">
        <v>62</v>
      </c>
      <c r="Z680">
        <v>1061</v>
      </c>
    </row>
    <row r="681" spans="1:26" x14ac:dyDescent="0.25">
      <c r="A681">
        <v>1324</v>
      </c>
      <c r="B681" t="s">
        <v>755</v>
      </c>
      <c r="C681">
        <v>1550</v>
      </c>
      <c r="D681">
        <v>1550</v>
      </c>
      <c r="E681">
        <v>1550</v>
      </c>
      <c r="F681">
        <v>1550</v>
      </c>
      <c r="G681">
        <v>1550</v>
      </c>
      <c r="H681">
        <v>1550</v>
      </c>
      <c r="I681">
        <v>1550</v>
      </c>
      <c r="J681">
        <v>1550</v>
      </c>
      <c r="K681">
        <v>1550</v>
      </c>
      <c r="L681">
        <v>1550</v>
      </c>
      <c r="M681">
        <v>1550</v>
      </c>
      <c r="N681">
        <v>1550</v>
      </c>
      <c r="O681">
        <v>140</v>
      </c>
      <c r="P681">
        <v>1413</v>
      </c>
      <c r="Q681">
        <v>360</v>
      </c>
      <c r="R681">
        <v>808</v>
      </c>
      <c r="S681">
        <v>1850</v>
      </c>
      <c r="T681">
        <v>102</v>
      </c>
      <c r="U681">
        <v>2720</v>
      </c>
      <c r="V681">
        <v>1871</v>
      </c>
      <c r="W681">
        <v>854</v>
      </c>
      <c r="X681">
        <v>120</v>
      </c>
      <c r="Y681">
        <v>2859</v>
      </c>
      <c r="Z681">
        <v>498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8</v>
      </c>
      <c r="T686">
        <v>8</v>
      </c>
      <c r="U686">
        <v>8</v>
      </c>
      <c r="V686">
        <v>8</v>
      </c>
      <c r="W686">
        <v>8</v>
      </c>
      <c r="X686">
        <v>5</v>
      </c>
      <c r="Y686">
        <v>5</v>
      </c>
      <c r="Z686">
        <v>7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7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8</v>
      </c>
      <c r="Z687">
        <v>7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7</v>
      </c>
      <c r="Y688">
        <v>7</v>
      </c>
      <c r="Z688">
        <v>7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7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7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7</v>
      </c>
      <c r="U690">
        <v>8</v>
      </c>
      <c r="V690">
        <v>8</v>
      </c>
      <c r="W690">
        <v>8</v>
      </c>
      <c r="X690">
        <v>8</v>
      </c>
      <c r="Y690">
        <v>7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113</v>
      </c>
      <c r="P692">
        <v>156</v>
      </c>
      <c r="Q692">
        <v>198</v>
      </c>
      <c r="R692">
        <v>144</v>
      </c>
      <c r="S692">
        <v>157</v>
      </c>
      <c r="T692">
        <v>0</v>
      </c>
      <c r="U692">
        <v>130</v>
      </c>
      <c r="V692">
        <v>127</v>
      </c>
      <c r="W692">
        <v>135</v>
      </c>
      <c r="X692">
        <v>176</v>
      </c>
      <c r="Y692">
        <v>145</v>
      </c>
      <c r="Z692">
        <v>138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130</v>
      </c>
      <c r="P693">
        <v>152</v>
      </c>
      <c r="Q693">
        <v>128</v>
      </c>
      <c r="R693">
        <v>159</v>
      </c>
      <c r="S693">
        <v>235</v>
      </c>
      <c r="T693">
        <v>179</v>
      </c>
      <c r="U693">
        <v>270</v>
      </c>
      <c r="V693">
        <v>255</v>
      </c>
      <c r="W693">
        <v>245</v>
      </c>
      <c r="X693">
        <v>336</v>
      </c>
      <c r="Y693">
        <v>308</v>
      </c>
      <c r="Z693">
        <v>274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9</v>
      </c>
      <c r="D697">
        <v>9</v>
      </c>
      <c r="E697">
        <v>9</v>
      </c>
      <c r="F697">
        <v>9</v>
      </c>
      <c r="G697">
        <v>9</v>
      </c>
      <c r="H697">
        <v>9</v>
      </c>
      <c r="I697">
        <v>9</v>
      </c>
      <c r="J697">
        <v>9</v>
      </c>
      <c r="K697">
        <v>9</v>
      </c>
      <c r="L697">
        <v>9</v>
      </c>
      <c r="M697">
        <v>9</v>
      </c>
      <c r="N697">
        <v>9</v>
      </c>
      <c r="O697">
        <v>15</v>
      </c>
      <c r="P697">
        <v>14</v>
      </c>
      <c r="Q697">
        <v>11</v>
      </c>
      <c r="R697">
        <v>116</v>
      </c>
      <c r="S697">
        <v>247</v>
      </c>
      <c r="T697">
        <v>146</v>
      </c>
      <c r="U697">
        <v>170</v>
      </c>
      <c r="V697">
        <v>2</v>
      </c>
      <c r="W697">
        <v>0</v>
      </c>
      <c r="X697">
        <v>489</v>
      </c>
      <c r="Y697">
        <v>4</v>
      </c>
      <c r="Z697">
        <v>5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7384</v>
      </c>
      <c r="D699">
        <v>7762</v>
      </c>
      <c r="E699">
        <v>7404</v>
      </c>
      <c r="F699">
        <v>7649</v>
      </c>
      <c r="G699">
        <v>10489</v>
      </c>
      <c r="H699">
        <v>8564</v>
      </c>
      <c r="I699">
        <v>7754</v>
      </c>
      <c r="J699">
        <v>7478</v>
      </c>
      <c r="K699">
        <v>10187</v>
      </c>
      <c r="L699">
        <v>11277</v>
      </c>
      <c r="M699">
        <v>9073</v>
      </c>
      <c r="N699">
        <v>8962</v>
      </c>
      <c r="O699">
        <v>4103</v>
      </c>
      <c r="P699">
        <v>6231</v>
      </c>
      <c r="Q699">
        <v>6706</v>
      </c>
      <c r="R699">
        <v>5812</v>
      </c>
      <c r="S699">
        <v>8612</v>
      </c>
      <c r="T699">
        <v>6081</v>
      </c>
      <c r="U699">
        <v>4689</v>
      </c>
      <c r="V699">
        <v>5606</v>
      </c>
      <c r="W699">
        <v>7718</v>
      </c>
      <c r="X699">
        <v>8703</v>
      </c>
      <c r="Y699">
        <v>8443</v>
      </c>
      <c r="Z699">
        <v>5280</v>
      </c>
    </row>
    <row r="700" spans="1:26" x14ac:dyDescent="0.25">
      <c r="A700">
        <v>1381</v>
      </c>
      <c r="B700" t="s">
        <v>775</v>
      </c>
      <c r="C700">
        <v>2277</v>
      </c>
      <c r="D700">
        <v>2277</v>
      </c>
      <c r="E700">
        <v>10688</v>
      </c>
      <c r="F700">
        <v>4640</v>
      </c>
      <c r="G700">
        <v>2011</v>
      </c>
      <c r="H700">
        <v>2277</v>
      </c>
      <c r="I700">
        <v>3171</v>
      </c>
      <c r="J700">
        <v>3486</v>
      </c>
      <c r="K700">
        <v>6769</v>
      </c>
      <c r="L700">
        <v>9079</v>
      </c>
      <c r="M700">
        <v>4164</v>
      </c>
      <c r="N700">
        <v>2482</v>
      </c>
      <c r="O700">
        <v>1080</v>
      </c>
      <c r="P700">
        <v>2363</v>
      </c>
      <c r="Q700">
        <v>5705</v>
      </c>
      <c r="R700">
        <v>2560</v>
      </c>
      <c r="S700">
        <v>3460</v>
      </c>
      <c r="T700">
        <v>3188</v>
      </c>
      <c r="U700">
        <v>3014</v>
      </c>
      <c r="V700">
        <v>4649</v>
      </c>
      <c r="W700">
        <v>37</v>
      </c>
      <c r="X700">
        <v>4970</v>
      </c>
      <c r="Y700">
        <v>5774</v>
      </c>
      <c r="Z700">
        <v>4307</v>
      </c>
    </row>
    <row r="701" spans="1:26" x14ac:dyDescent="0.25">
      <c r="A701">
        <v>1382</v>
      </c>
      <c r="B701" t="s">
        <v>776</v>
      </c>
      <c r="C701">
        <v>23786</v>
      </c>
      <c r="D701">
        <v>21525</v>
      </c>
      <c r="E701">
        <v>25254</v>
      </c>
      <c r="F701">
        <v>21847</v>
      </c>
      <c r="G701">
        <v>18470</v>
      </c>
      <c r="H701">
        <v>25302</v>
      </c>
      <c r="I701">
        <v>24497</v>
      </c>
      <c r="J701">
        <v>22983</v>
      </c>
      <c r="K701">
        <v>27199</v>
      </c>
      <c r="L701">
        <v>24613</v>
      </c>
      <c r="M701">
        <v>23041</v>
      </c>
      <c r="N701">
        <v>22704</v>
      </c>
      <c r="O701">
        <v>18962</v>
      </c>
      <c r="P701">
        <v>18683</v>
      </c>
      <c r="Q701">
        <v>20863</v>
      </c>
      <c r="R701">
        <v>20899</v>
      </c>
      <c r="S701">
        <v>28367</v>
      </c>
      <c r="T701">
        <v>21410</v>
      </c>
      <c r="U701">
        <v>20427</v>
      </c>
      <c r="V701">
        <v>27123</v>
      </c>
      <c r="W701">
        <v>23996</v>
      </c>
      <c r="X701">
        <v>20616</v>
      </c>
      <c r="Y701">
        <v>36806</v>
      </c>
      <c r="Z701">
        <v>42061</v>
      </c>
    </row>
    <row r="702" spans="1:26" x14ac:dyDescent="0.25">
      <c r="A702">
        <v>1383</v>
      </c>
      <c r="B702" t="s">
        <v>777</v>
      </c>
      <c r="C702">
        <v>2593</v>
      </c>
      <c r="D702">
        <v>2014</v>
      </c>
      <c r="E702">
        <v>2220</v>
      </c>
      <c r="F702">
        <v>2117</v>
      </c>
      <c r="G702">
        <v>2096</v>
      </c>
      <c r="H702">
        <v>2125</v>
      </c>
      <c r="I702">
        <v>2269</v>
      </c>
      <c r="J702">
        <v>2283</v>
      </c>
      <c r="K702">
        <v>2648</v>
      </c>
      <c r="L702">
        <v>2253</v>
      </c>
      <c r="M702">
        <v>2262</v>
      </c>
      <c r="N702">
        <v>2264</v>
      </c>
      <c r="O702">
        <v>1961</v>
      </c>
      <c r="P702">
        <v>2125</v>
      </c>
      <c r="Q702">
        <v>3538</v>
      </c>
      <c r="R702">
        <v>2533</v>
      </c>
      <c r="S702">
        <v>1719</v>
      </c>
      <c r="T702">
        <v>2885</v>
      </c>
      <c r="U702">
        <v>1843</v>
      </c>
      <c r="V702">
        <v>2675</v>
      </c>
      <c r="W702">
        <v>3326</v>
      </c>
      <c r="X702">
        <v>1746</v>
      </c>
      <c r="Y702">
        <v>2751</v>
      </c>
      <c r="Z702">
        <v>1645</v>
      </c>
    </row>
    <row r="703" spans="1:26" x14ac:dyDescent="0.25">
      <c r="A703">
        <v>1384</v>
      </c>
      <c r="B703" t="s">
        <v>778</v>
      </c>
      <c r="C703">
        <v>5502</v>
      </c>
      <c r="D703">
        <v>5070</v>
      </c>
      <c r="E703">
        <v>13064</v>
      </c>
      <c r="F703">
        <v>5786</v>
      </c>
      <c r="G703">
        <v>5012</v>
      </c>
      <c r="H703">
        <v>6240</v>
      </c>
      <c r="I703">
        <v>5955</v>
      </c>
      <c r="J703">
        <v>6923</v>
      </c>
      <c r="K703">
        <v>6734</v>
      </c>
      <c r="L703">
        <v>6589</v>
      </c>
      <c r="M703">
        <v>7143</v>
      </c>
      <c r="N703">
        <v>5761</v>
      </c>
      <c r="O703">
        <v>5715</v>
      </c>
      <c r="P703">
        <v>8328</v>
      </c>
      <c r="Q703">
        <v>18441</v>
      </c>
      <c r="R703">
        <v>11713</v>
      </c>
      <c r="S703">
        <v>12879</v>
      </c>
      <c r="T703">
        <v>4217</v>
      </c>
      <c r="U703">
        <v>3402</v>
      </c>
      <c r="V703">
        <v>6471</v>
      </c>
      <c r="W703">
        <v>11024</v>
      </c>
      <c r="X703">
        <v>6198</v>
      </c>
      <c r="Y703">
        <v>4702</v>
      </c>
      <c r="Z703">
        <v>4410</v>
      </c>
    </row>
    <row r="704" spans="1:26" x14ac:dyDescent="0.25">
      <c r="A704">
        <v>1385</v>
      </c>
      <c r="B704" t="s">
        <v>779</v>
      </c>
      <c r="C704">
        <v>11748</v>
      </c>
      <c r="D704">
        <v>12257</v>
      </c>
      <c r="E704">
        <v>17269</v>
      </c>
      <c r="F704">
        <v>13689</v>
      </c>
      <c r="G704">
        <v>10090</v>
      </c>
      <c r="H704">
        <v>12699</v>
      </c>
      <c r="I704">
        <v>10436</v>
      </c>
      <c r="J704">
        <v>12472</v>
      </c>
      <c r="K704">
        <v>14807</v>
      </c>
      <c r="L704">
        <v>10243</v>
      </c>
      <c r="M704">
        <v>13266</v>
      </c>
      <c r="N704">
        <v>11263</v>
      </c>
      <c r="O704">
        <v>7630</v>
      </c>
      <c r="P704">
        <v>15259</v>
      </c>
      <c r="Q704">
        <v>13800</v>
      </c>
      <c r="R704">
        <v>8315</v>
      </c>
      <c r="S704">
        <v>11548</v>
      </c>
      <c r="T704">
        <v>10531</v>
      </c>
      <c r="U704">
        <v>8330</v>
      </c>
      <c r="V704">
        <v>9331</v>
      </c>
      <c r="W704">
        <v>10888</v>
      </c>
      <c r="X704">
        <v>5918</v>
      </c>
      <c r="Y704">
        <v>10419</v>
      </c>
      <c r="Z704">
        <v>10408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160</v>
      </c>
      <c r="D706">
        <v>160</v>
      </c>
      <c r="E706">
        <v>160</v>
      </c>
      <c r="F706">
        <v>160</v>
      </c>
      <c r="G706">
        <v>160</v>
      </c>
      <c r="H706">
        <v>160</v>
      </c>
      <c r="I706">
        <v>160</v>
      </c>
      <c r="J706">
        <v>160</v>
      </c>
      <c r="K706">
        <v>160</v>
      </c>
      <c r="L706">
        <v>160</v>
      </c>
      <c r="M706">
        <v>160</v>
      </c>
      <c r="N706">
        <v>160</v>
      </c>
      <c r="O706">
        <v>67</v>
      </c>
      <c r="P706">
        <v>83</v>
      </c>
      <c r="Q706">
        <v>69</v>
      </c>
      <c r="R706">
        <v>74</v>
      </c>
      <c r="S706">
        <v>68</v>
      </c>
      <c r="T706">
        <v>62</v>
      </c>
      <c r="U706">
        <v>90</v>
      </c>
      <c r="V706">
        <v>57</v>
      </c>
      <c r="W706">
        <v>68</v>
      </c>
      <c r="X706">
        <v>70</v>
      </c>
      <c r="Y706">
        <v>61</v>
      </c>
      <c r="Z706">
        <v>56</v>
      </c>
    </row>
    <row r="707" spans="1:26" x14ac:dyDescent="0.25">
      <c r="A707">
        <v>1391</v>
      </c>
      <c r="B707" t="s">
        <v>785</v>
      </c>
      <c r="C707">
        <v>9</v>
      </c>
      <c r="D707">
        <v>9</v>
      </c>
      <c r="E707">
        <v>9</v>
      </c>
      <c r="F707">
        <v>9</v>
      </c>
      <c r="G707">
        <v>9</v>
      </c>
      <c r="H707">
        <v>9</v>
      </c>
      <c r="I707">
        <v>9</v>
      </c>
      <c r="J707">
        <v>9</v>
      </c>
      <c r="K707">
        <v>9</v>
      </c>
      <c r="L707">
        <v>9</v>
      </c>
      <c r="M707">
        <v>9</v>
      </c>
      <c r="N707">
        <v>9</v>
      </c>
      <c r="O707">
        <v>2</v>
      </c>
      <c r="P707">
        <v>2</v>
      </c>
      <c r="Q707">
        <v>4</v>
      </c>
      <c r="R707">
        <v>3</v>
      </c>
      <c r="S707">
        <v>3</v>
      </c>
      <c r="T707">
        <v>3</v>
      </c>
      <c r="U707">
        <v>3</v>
      </c>
      <c r="V707">
        <v>3</v>
      </c>
      <c r="W707">
        <v>3</v>
      </c>
      <c r="X707">
        <v>3</v>
      </c>
      <c r="Y707">
        <v>3</v>
      </c>
      <c r="Z707">
        <v>2</v>
      </c>
    </row>
    <row r="708" spans="1:26" x14ac:dyDescent="0.25">
      <c r="A708">
        <v>1392</v>
      </c>
      <c r="B708" t="s">
        <v>786</v>
      </c>
      <c r="C708">
        <v>45</v>
      </c>
      <c r="D708">
        <v>45</v>
      </c>
      <c r="E708">
        <v>45</v>
      </c>
      <c r="F708">
        <v>45</v>
      </c>
      <c r="G708">
        <v>45</v>
      </c>
      <c r="H708">
        <v>45</v>
      </c>
      <c r="I708">
        <v>45</v>
      </c>
      <c r="J708">
        <v>45</v>
      </c>
      <c r="K708">
        <v>45</v>
      </c>
      <c r="L708">
        <v>45</v>
      </c>
      <c r="M708">
        <v>45</v>
      </c>
      <c r="N708">
        <v>45</v>
      </c>
      <c r="O708">
        <v>66</v>
      </c>
      <c r="P708">
        <v>64</v>
      </c>
      <c r="Q708">
        <v>63</v>
      </c>
      <c r="R708">
        <v>60</v>
      </c>
      <c r="S708">
        <v>61</v>
      </c>
      <c r="T708">
        <v>52</v>
      </c>
      <c r="U708">
        <v>66</v>
      </c>
      <c r="V708">
        <v>53</v>
      </c>
      <c r="W708">
        <v>50</v>
      </c>
      <c r="X708">
        <v>50</v>
      </c>
      <c r="Y708">
        <v>59</v>
      </c>
      <c r="Z708">
        <v>52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0</v>
      </c>
      <c r="N710">
        <v>0</v>
      </c>
      <c r="O710">
        <v>5</v>
      </c>
      <c r="P710">
        <v>5</v>
      </c>
      <c r="Q710">
        <v>6</v>
      </c>
      <c r="R710">
        <v>5</v>
      </c>
      <c r="S710">
        <v>5</v>
      </c>
      <c r="T710">
        <v>5</v>
      </c>
      <c r="U710">
        <v>5</v>
      </c>
      <c r="V710">
        <v>5</v>
      </c>
      <c r="W710">
        <v>5</v>
      </c>
      <c r="X710">
        <v>5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55</v>
      </c>
      <c r="D711">
        <v>42</v>
      </c>
      <c r="E711">
        <v>35</v>
      </c>
      <c r="F711">
        <v>76</v>
      </c>
      <c r="G711">
        <v>55</v>
      </c>
      <c r="H711">
        <v>40</v>
      </c>
      <c r="I711">
        <v>35</v>
      </c>
      <c r="J711">
        <v>26</v>
      </c>
      <c r="K711">
        <v>56</v>
      </c>
      <c r="L711">
        <v>60</v>
      </c>
      <c r="M711">
        <v>0</v>
      </c>
      <c r="N711">
        <v>0</v>
      </c>
      <c r="O711">
        <v>57</v>
      </c>
      <c r="P711">
        <v>45</v>
      </c>
      <c r="Q711">
        <v>36</v>
      </c>
      <c r="R711">
        <v>80</v>
      </c>
      <c r="S711">
        <v>58</v>
      </c>
      <c r="T711">
        <v>42</v>
      </c>
      <c r="U711">
        <v>37</v>
      </c>
      <c r="V711">
        <v>27</v>
      </c>
      <c r="W711">
        <v>59</v>
      </c>
      <c r="X711">
        <v>63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9</v>
      </c>
      <c r="F712">
        <v>9</v>
      </c>
      <c r="G712">
        <v>9</v>
      </c>
      <c r="H712">
        <v>9</v>
      </c>
      <c r="I712">
        <v>9</v>
      </c>
      <c r="J712">
        <v>9</v>
      </c>
      <c r="K712">
        <v>9</v>
      </c>
      <c r="L712">
        <v>9</v>
      </c>
      <c r="M712">
        <v>9</v>
      </c>
      <c r="N712">
        <v>9</v>
      </c>
      <c r="O712">
        <v>9</v>
      </c>
      <c r="P712">
        <v>9</v>
      </c>
      <c r="Q712">
        <v>6</v>
      </c>
      <c r="R712">
        <v>10</v>
      </c>
      <c r="S712">
        <v>14</v>
      </c>
      <c r="T712">
        <v>10</v>
      </c>
      <c r="U712">
        <v>13</v>
      </c>
      <c r="V712">
        <v>10</v>
      </c>
      <c r="W712">
        <v>11</v>
      </c>
      <c r="X712">
        <v>9</v>
      </c>
      <c r="Y712">
        <v>10</v>
      </c>
      <c r="Z712">
        <v>13</v>
      </c>
    </row>
    <row r="713" spans="1:26" x14ac:dyDescent="0.25">
      <c r="A713">
        <v>1400</v>
      </c>
      <c r="B713" t="s">
        <v>590</v>
      </c>
      <c r="C713">
        <v>21</v>
      </c>
      <c r="D713">
        <v>20</v>
      </c>
      <c r="E713">
        <v>22</v>
      </c>
      <c r="F713">
        <v>18</v>
      </c>
      <c r="G713">
        <v>21</v>
      </c>
      <c r="H713">
        <v>20</v>
      </c>
      <c r="I713">
        <v>19</v>
      </c>
      <c r="J713">
        <v>21</v>
      </c>
      <c r="K713">
        <v>21</v>
      </c>
      <c r="L713">
        <v>21</v>
      </c>
      <c r="M713">
        <v>20</v>
      </c>
      <c r="N713">
        <v>19</v>
      </c>
      <c r="O713">
        <v>54</v>
      </c>
      <c r="P713">
        <v>23</v>
      </c>
      <c r="Q713">
        <v>6</v>
      </c>
      <c r="R713">
        <v>8</v>
      </c>
      <c r="S713">
        <v>29</v>
      </c>
      <c r="T713">
        <v>12</v>
      </c>
      <c r="U713">
        <v>15</v>
      </c>
      <c r="V713">
        <v>18</v>
      </c>
      <c r="W713">
        <v>9</v>
      </c>
      <c r="X713">
        <v>6</v>
      </c>
      <c r="Y713">
        <v>2</v>
      </c>
      <c r="Z713">
        <v>4</v>
      </c>
    </row>
    <row r="714" spans="1:26" x14ac:dyDescent="0.25">
      <c r="A714">
        <v>1401</v>
      </c>
      <c r="B714" t="s">
        <v>591</v>
      </c>
      <c r="C714">
        <v>147</v>
      </c>
      <c r="D714">
        <v>140</v>
      </c>
      <c r="E714">
        <v>154</v>
      </c>
      <c r="F714">
        <v>126</v>
      </c>
      <c r="G714">
        <v>147</v>
      </c>
      <c r="H714">
        <v>140</v>
      </c>
      <c r="I714">
        <v>133</v>
      </c>
      <c r="J714">
        <v>147</v>
      </c>
      <c r="K714">
        <v>147</v>
      </c>
      <c r="L714">
        <v>147</v>
      </c>
      <c r="M714">
        <v>140</v>
      </c>
      <c r="N714">
        <v>133</v>
      </c>
      <c r="O714">
        <v>250</v>
      </c>
      <c r="P714">
        <v>136</v>
      </c>
      <c r="Q714">
        <v>103</v>
      </c>
      <c r="R714">
        <v>200</v>
      </c>
      <c r="S714">
        <v>148</v>
      </c>
      <c r="T714">
        <v>170</v>
      </c>
      <c r="U714">
        <v>166</v>
      </c>
      <c r="V714">
        <v>166</v>
      </c>
      <c r="W714">
        <v>114</v>
      </c>
      <c r="X714">
        <v>128</v>
      </c>
      <c r="Y714">
        <v>29</v>
      </c>
      <c r="Z714">
        <v>15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23010</v>
      </c>
      <c r="P715">
        <v>42210</v>
      </c>
      <c r="Q715">
        <v>8521</v>
      </c>
      <c r="R715">
        <v>7959</v>
      </c>
      <c r="S715">
        <v>5383</v>
      </c>
      <c r="T715">
        <v>45940</v>
      </c>
      <c r="U715">
        <v>21082</v>
      </c>
      <c r="V715">
        <v>5825</v>
      </c>
      <c r="W715">
        <v>15191</v>
      </c>
      <c r="X715">
        <v>93890</v>
      </c>
      <c r="Y715">
        <v>44983</v>
      </c>
      <c r="Z715">
        <v>44035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94</v>
      </c>
      <c r="Q716">
        <v>65</v>
      </c>
      <c r="R716">
        <v>0</v>
      </c>
      <c r="S716">
        <v>-84</v>
      </c>
      <c r="T716">
        <v>61</v>
      </c>
      <c r="U716">
        <v>138</v>
      </c>
      <c r="V716">
        <v>-7</v>
      </c>
      <c r="W716">
        <v>0</v>
      </c>
      <c r="X716">
        <v>0</v>
      </c>
      <c r="Y716">
        <v>104</v>
      </c>
      <c r="Z716">
        <v>-163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6</v>
      </c>
      <c r="D722">
        <v>6</v>
      </c>
      <c r="E722">
        <v>6</v>
      </c>
      <c r="F722">
        <v>6</v>
      </c>
      <c r="G722">
        <v>6</v>
      </c>
      <c r="H722">
        <v>6</v>
      </c>
      <c r="I722">
        <v>6</v>
      </c>
      <c r="J722">
        <v>6</v>
      </c>
      <c r="K722">
        <v>6</v>
      </c>
      <c r="L722">
        <v>6</v>
      </c>
      <c r="M722">
        <v>6</v>
      </c>
      <c r="N722">
        <v>6</v>
      </c>
      <c r="O722">
        <v>14</v>
      </c>
      <c r="P722">
        <v>11</v>
      </c>
      <c r="Q722">
        <v>6</v>
      </c>
      <c r="R722">
        <v>6</v>
      </c>
      <c r="S722">
        <v>5</v>
      </c>
      <c r="T722">
        <v>4</v>
      </c>
      <c r="U722">
        <v>6</v>
      </c>
      <c r="V722">
        <v>7</v>
      </c>
      <c r="W722">
        <v>4</v>
      </c>
      <c r="X722">
        <v>8</v>
      </c>
      <c r="Y722">
        <v>2</v>
      </c>
      <c r="Z722">
        <v>5</v>
      </c>
    </row>
    <row r="723" spans="1:26" x14ac:dyDescent="0.25">
      <c r="A723">
        <v>1426</v>
      </c>
      <c r="B723" t="s">
        <v>590</v>
      </c>
      <c r="C723">
        <v>21</v>
      </c>
      <c r="D723">
        <v>20</v>
      </c>
      <c r="E723">
        <v>22</v>
      </c>
      <c r="F723">
        <v>18</v>
      </c>
      <c r="G723">
        <v>21</v>
      </c>
      <c r="H723">
        <v>20</v>
      </c>
      <c r="I723">
        <v>19</v>
      </c>
      <c r="J723">
        <v>21</v>
      </c>
      <c r="K723">
        <v>21</v>
      </c>
      <c r="L723">
        <v>21</v>
      </c>
      <c r="M723">
        <v>20</v>
      </c>
      <c r="N723">
        <v>19</v>
      </c>
      <c r="O723">
        <v>33</v>
      </c>
      <c r="P723">
        <v>18</v>
      </c>
      <c r="Q723">
        <v>34</v>
      </c>
      <c r="R723">
        <v>30</v>
      </c>
      <c r="S723">
        <v>35</v>
      </c>
      <c r="T723">
        <v>40</v>
      </c>
      <c r="U723">
        <v>39</v>
      </c>
      <c r="V723">
        <v>51</v>
      </c>
      <c r="W723">
        <v>66</v>
      </c>
      <c r="X723">
        <v>18</v>
      </c>
      <c r="Y723">
        <v>17</v>
      </c>
      <c r="Z723">
        <v>5</v>
      </c>
    </row>
    <row r="724" spans="1:26" x14ac:dyDescent="0.25">
      <c r="A724">
        <v>1427</v>
      </c>
      <c r="B724" t="s">
        <v>591</v>
      </c>
      <c r="C724">
        <v>126</v>
      </c>
      <c r="D724">
        <v>120</v>
      </c>
      <c r="E724">
        <v>132</v>
      </c>
      <c r="F724">
        <v>108</v>
      </c>
      <c r="G724">
        <v>126</v>
      </c>
      <c r="H724">
        <v>120</v>
      </c>
      <c r="I724">
        <v>114</v>
      </c>
      <c r="J724">
        <v>126</v>
      </c>
      <c r="K724">
        <v>126</v>
      </c>
      <c r="L724">
        <v>126</v>
      </c>
      <c r="M724">
        <v>120</v>
      </c>
      <c r="N724">
        <v>114</v>
      </c>
      <c r="O724">
        <v>78</v>
      </c>
      <c r="P724">
        <v>54</v>
      </c>
      <c r="Q724">
        <v>72</v>
      </c>
      <c r="R724">
        <v>67</v>
      </c>
      <c r="S724">
        <v>122</v>
      </c>
      <c r="T724">
        <v>104</v>
      </c>
      <c r="U724">
        <v>100</v>
      </c>
      <c r="V724">
        <v>146</v>
      </c>
      <c r="W724">
        <v>135</v>
      </c>
      <c r="X724">
        <v>102</v>
      </c>
      <c r="Y724">
        <v>68</v>
      </c>
      <c r="Z724">
        <v>23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168</v>
      </c>
      <c r="D734">
        <v>236</v>
      </c>
      <c r="E734">
        <v>269</v>
      </c>
      <c r="F734">
        <v>303</v>
      </c>
      <c r="G734">
        <v>337</v>
      </c>
      <c r="H734">
        <v>303</v>
      </c>
      <c r="I734">
        <v>269</v>
      </c>
      <c r="J734">
        <v>303</v>
      </c>
      <c r="K734">
        <v>337</v>
      </c>
      <c r="L734">
        <v>269</v>
      </c>
      <c r="M734">
        <v>303</v>
      </c>
      <c r="N734">
        <v>269</v>
      </c>
      <c r="O734">
        <v>266</v>
      </c>
      <c r="P734">
        <v>0</v>
      </c>
      <c r="Q734">
        <v>142</v>
      </c>
      <c r="R734">
        <v>0</v>
      </c>
      <c r="S734">
        <v>0</v>
      </c>
      <c r="T734">
        <v>142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182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189</v>
      </c>
      <c r="X735">
        <v>0</v>
      </c>
      <c r="Y735">
        <v>322</v>
      </c>
      <c r="Z735">
        <v>644</v>
      </c>
    </row>
    <row r="736" spans="1:26" x14ac:dyDescent="0.25">
      <c r="A736">
        <v>1457</v>
      </c>
      <c r="B736" t="s">
        <v>801</v>
      </c>
      <c r="C736">
        <v>168</v>
      </c>
      <c r="D736">
        <v>236</v>
      </c>
      <c r="E736">
        <v>269</v>
      </c>
      <c r="F736">
        <v>303</v>
      </c>
      <c r="G736">
        <v>337</v>
      </c>
      <c r="H736">
        <v>303</v>
      </c>
      <c r="I736">
        <v>269</v>
      </c>
      <c r="J736">
        <v>303</v>
      </c>
      <c r="K736">
        <v>337</v>
      </c>
      <c r="L736">
        <v>269</v>
      </c>
      <c r="M736">
        <v>303</v>
      </c>
      <c r="N736">
        <v>269</v>
      </c>
      <c r="O736">
        <v>266</v>
      </c>
      <c r="P736">
        <v>0</v>
      </c>
      <c r="Q736">
        <v>-41</v>
      </c>
      <c r="R736">
        <v>0</v>
      </c>
      <c r="S736">
        <v>0</v>
      </c>
      <c r="T736">
        <v>142</v>
      </c>
      <c r="U736">
        <v>0</v>
      </c>
      <c r="V736">
        <v>0</v>
      </c>
      <c r="W736">
        <v>-189</v>
      </c>
      <c r="X736">
        <v>0</v>
      </c>
      <c r="Y736">
        <v>-322</v>
      </c>
      <c r="Z736">
        <v>-644</v>
      </c>
    </row>
    <row r="737" spans="1:26" x14ac:dyDescent="0.25">
      <c r="A737">
        <v>1458</v>
      </c>
      <c r="B737" t="s">
        <v>802</v>
      </c>
      <c r="C737">
        <v>56307</v>
      </c>
      <c r="D737">
        <v>56475</v>
      </c>
      <c r="E737">
        <v>56711</v>
      </c>
      <c r="F737">
        <v>59297</v>
      </c>
      <c r="G737">
        <v>57864</v>
      </c>
      <c r="H737">
        <v>58234</v>
      </c>
      <c r="I737">
        <v>58537</v>
      </c>
      <c r="J737">
        <v>58806</v>
      </c>
      <c r="K737">
        <v>59109</v>
      </c>
      <c r="L737">
        <v>59447</v>
      </c>
      <c r="M737">
        <v>59780</v>
      </c>
      <c r="N737">
        <v>60084</v>
      </c>
      <c r="O737">
        <v>57201</v>
      </c>
      <c r="P737">
        <v>57484</v>
      </c>
      <c r="Q737">
        <v>57484</v>
      </c>
      <c r="R737">
        <v>57480</v>
      </c>
      <c r="S737">
        <v>57480</v>
      </c>
      <c r="T737">
        <v>57480</v>
      </c>
      <c r="U737">
        <v>60518</v>
      </c>
      <c r="V737">
        <v>57043</v>
      </c>
      <c r="W737">
        <v>56891</v>
      </c>
      <c r="X737">
        <v>56750</v>
      </c>
      <c r="Y737">
        <v>56598</v>
      </c>
      <c r="Z737">
        <v>56154</v>
      </c>
    </row>
    <row r="738" spans="1:26" x14ac:dyDescent="0.25">
      <c r="A738">
        <v>1459</v>
      </c>
      <c r="B738" t="s">
        <v>803</v>
      </c>
      <c r="C738">
        <v>43</v>
      </c>
      <c r="D738">
        <v>61</v>
      </c>
      <c r="E738">
        <v>70</v>
      </c>
      <c r="F738">
        <v>78</v>
      </c>
      <c r="G738">
        <v>87</v>
      </c>
      <c r="H738">
        <v>78</v>
      </c>
      <c r="I738">
        <v>70</v>
      </c>
      <c r="J738">
        <v>78</v>
      </c>
      <c r="K738">
        <v>87</v>
      </c>
      <c r="L738">
        <v>70</v>
      </c>
      <c r="M738">
        <v>78</v>
      </c>
      <c r="N738">
        <v>70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10</v>
      </c>
      <c r="D739">
        <v>14</v>
      </c>
      <c r="E739">
        <v>16</v>
      </c>
      <c r="F739">
        <v>18</v>
      </c>
      <c r="G739">
        <v>20</v>
      </c>
      <c r="H739">
        <v>18</v>
      </c>
      <c r="I739">
        <v>16</v>
      </c>
      <c r="J739">
        <v>18</v>
      </c>
      <c r="K739">
        <v>20</v>
      </c>
      <c r="L739">
        <v>16</v>
      </c>
      <c r="M739">
        <v>18</v>
      </c>
      <c r="N739">
        <v>16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43</v>
      </c>
      <c r="D740">
        <v>61</v>
      </c>
      <c r="E740">
        <v>70</v>
      </c>
      <c r="F740">
        <v>78</v>
      </c>
      <c r="G740">
        <v>87</v>
      </c>
      <c r="H740">
        <v>78</v>
      </c>
      <c r="I740">
        <v>70</v>
      </c>
      <c r="J740">
        <v>78</v>
      </c>
      <c r="K740">
        <v>87</v>
      </c>
      <c r="L740">
        <v>70</v>
      </c>
      <c r="M740">
        <v>78</v>
      </c>
      <c r="N740">
        <v>70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20</v>
      </c>
      <c r="D741">
        <v>28</v>
      </c>
      <c r="E741">
        <v>32</v>
      </c>
      <c r="F741">
        <v>36</v>
      </c>
      <c r="G741">
        <v>40</v>
      </c>
      <c r="H741">
        <v>36</v>
      </c>
      <c r="I741">
        <v>32</v>
      </c>
      <c r="J741">
        <v>36</v>
      </c>
      <c r="K741">
        <v>40</v>
      </c>
      <c r="L741">
        <v>32</v>
      </c>
      <c r="M741">
        <v>36</v>
      </c>
      <c r="N741">
        <v>32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28</v>
      </c>
      <c r="D742">
        <v>39</v>
      </c>
      <c r="E742">
        <v>44</v>
      </c>
      <c r="F742">
        <v>50</v>
      </c>
      <c r="G742">
        <v>55</v>
      </c>
      <c r="H742">
        <v>50</v>
      </c>
      <c r="I742">
        <v>44</v>
      </c>
      <c r="J742">
        <v>50</v>
      </c>
      <c r="K742">
        <v>55</v>
      </c>
      <c r="L742">
        <v>44</v>
      </c>
      <c r="M742">
        <v>50</v>
      </c>
      <c r="N742">
        <v>44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53</v>
      </c>
      <c r="D743">
        <v>75</v>
      </c>
      <c r="E743">
        <v>85</v>
      </c>
      <c r="F743">
        <v>96</v>
      </c>
      <c r="G743">
        <v>107</v>
      </c>
      <c r="H743">
        <v>96</v>
      </c>
      <c r="I743">
        <v>85</v>
      </c>
      <c r="J743">
        <v>96</v>
      </c>
      <c r="K743">
        <v>107</v>
      </c>
      <c r="L743">
        <v>85</v>
      </c>
      <c r="M743">
        <v>96</v>
      </c>
      <c r="N743">
        <v>85</v>
      </c>
      <c r="O743">
        <v>266</v>
      </c>
      <c r="P743">
        <v>0</v>
      </c>
      <c r="Q743">
        <v>142</v>
      </c>
      <c r="R743">
        <v>0</v>
      </c>
      <c r="S743">
        <v>0</v>
      </c>
      <c r="T743">
        <v>142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182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189</v>
      </c>
      <c r="X749">
        <v>0</v>
      </c>
      <c r="Y749">
        <v>322</v>
      </c>
      <c r="Z749">
        <v>644</v>
      </c>
    </row>
    <row r="750" spans="1:26" x14ac:dyDescent="0.25">
      <c r="A750">
        <v>1471</v>
      </c>
      <c r="B750" t="s">
        <v>815</v>
      </c>
      <c r="C750">
        <v>43</v>
      </c>
      <c r="D750">
        <v>61</v>
      </c>
      <c r="E750">
        <v>70</v>
      </c>
      <c r="F750">
        <v>78</v>
      </c>
      <c r="G750">
        <v>87</v>
      </c>
      <c r="H750">
        <v>78</v>
      </c>
      <c r="I750">
        <v>70</v>
      </c>
      <c r="J750">
        <v>78</v>
      </c>
      <c r="K750">
        <v>87</v>
      </c>
      <c r="L750">
        <v>70</v>
      </c>
      <c r="M750">
        <v>78</v>
      </c>
      <c r="N750">
        <v>70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10</v>
      </c>
      <c r="D751">
        <v>14</v>
      </c>
      <c r="E751">
        <v>16</v>
      </c>
      <c r="F751">
        <v>18</v>
      </c>
      <c r="G751">
        <v>20</v>
      </c>
      <c r="H751">
        <v>18</v>
      </c>
      <c r="I751">
        <v>16</v>
      </c>
      <c r="J751">
        <v>18</v>
      </c>
      <c r="K751">
        <v>20</v>
      </c>
      <c r="L751">
        <v>16</v>
      </c>
      <c r="M751">
        <v>18</v>
      </c>
      <c r="N751">
        <v>16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43</v>
      </c>
      <c r="D752">
        <v>61</v>
      </c>
      <c r="E752">
        <v>70</v>
      </c>
      <c r="F752">
        <v>78</v>
      </c>
      <c r="G752">
        <v>87</v>
      </c>
      <c r="H752">
        <v>78</v>
      </c>
      <c r="I752">
        <v>70</v>
      </c>
      <c r="J752">
        <v>78</v>
      </c>
      <c r="K752">
        <v>87</v>
      </c>
      <c r="L752">
        <v>70</v>
      </c>
      <c r="M752">
        <v>78</v>
      </c>
      <c r="N752">
        <v>70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20</v>
      </c>
      <c r="D753">
        <v>28</v>
      </c>
      <c r="E753">
        <v>32</v>
      </c>
      <c r="F753">
        <v>36</v>
      </c>
      <c r="G753">
        <v>40</v>
      </c>
      <c r="H753">
        <v>36</v>
      </c>
      <c r="I753">
        <v>32</v>
      </c>
      <c r="J753">
        <v>36</v>
      </c>
      <c r="K753">
        <v>40</v>
      </c>
      <c r="L753">
        <v>32</v>
      </c>
      <c r="M753">
        <v>36</v>
      </c>
      <c r="N753">
        <v>32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28</v>
      </c>
      <c r="D754">
        <v>39</v>
      </c>
      <c r="E754">
        <v>44</v>
      </c>
      <c r="F754">
        <v>50</v>
      </c>
      <c r="G754">
        <v>55</v>
      </c>
      <c r="H754">
        <v>50</v>
      </c>
      <c r="I754">
        <v>44</v>
      </c>
      <c r="J754">
        <v>50</v>
      </c>
      <c r="K754">
        <v>55</v>
      </c>
      <c r="L754">
        <v>44</v>
      </c>
      <c r="M754">
        <v>50</v>
      </c>
      <c r="N754">
        <v>44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53</v>
      </c>
      <c r="D755">
        <v>75</v>
      </c>
      <c r="E755">
        <v>85</v>
      </c>
      <c r="F755">
        <v>96</v>
      </c>
      <c r="G755">
        <v>107</v>
      </c>
      <c r="H755">
        <v>96</v>
      </c>
      <c r="I755">
        <v>85</v>
      </c>
      <c r="J755">
        <v>96</v>
      </c>
      <c r="K755">
        <v>107</v>
      </c>
      <c r="L755">
        <v>85</v>
      </c>
      <c r="M755">
        <v>96</v>
      </c>
      <c r="N755">
        <v>85</v>
      </c>
      <c r="O755">
        <v>266</v>
      </c>
      <c r="P755">
        <v>0</v>
      </c>
      <c r="Q755">
        <v>-40</v>
      </c>
      <c r="R755">
        <v>0</v>
      </c>
      <c r="S755">
        <v>0</v>
      </c>
      <c r="T755">
        <v>142</v>
      </c>
      <c r="U755">
        <v>0</v>
      </c>
      <c r="V755">
        <v>0</v>
      </c>
      <c r="W755">
        <v>-189</v>
      </c>
      <c r="X755">
        <v>0</v>
      </c>
      <c r="Y755">
        <v>-322</v>
      </c>
      <c r="Z755">
        <v>-644</v>
      </c>
    </row>
    <row r="756" spans="1:26" x14ac:dyDescent="0.25">
      <c r="A756">
        <v>1477</v>
      </c>
      <c r="B756" t="s">
        <v>821</v>
      </c>
      <c r="C756">
        <v>307</v>
      </c>
      <c r="D756">
        <v>344</v>
      </c>
      <c r="E756">
        <v>396</v>
      </c>
      <c r="F756">
        <v>455</v>
      </c>
      <c r="G756">
        <v>522</v>
      </c>
      <c r="H756">
        <v>630</v>
      </c>
      <c r="I756">
        <v>697</v>
      </c>
      <c r="J756">
        <v>756</v>
      </c>
      <c r="K756">
        <v>823</v>
      </c>
      <c r="L756">
        <v>897</v>
      </c>
      <c r="M756">
        <v>956</v>
      </c>
      <c r="N756">
        <v>1023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307</v>
      </c>
      <c r="U756">
        <v>307</v>
      </c>
      <c r="V756">
        <v>307</v>
      </c>
      <c r="W756">
        <v>307</v>
      </c>
      <c r="X756">
        <v>307</v>
      </c>
      <c r="Y756">
        <v>307</v>
      </c>
      <c r="Z756">
        <v>307</v>
      </c>
    </row>
    <row r="757" spans="1:26" x14ac:dyDescent="0.25">
      <c r="A757">
        <v>1478</v>
      </c>
      <c r="B757" t="s">
        <v>822</v>
      </c>
      <c r="C757">
        <v>0</v>
      </c>
      <c r="D757">
        <v>8</v>
      </c>
      <c r="E757">
        <v>20</v>
      </c>
      <c r="F757">
        <v>34</v>
      </c>
      <c r="G757">
        <v>49</v>
      </c>
      <c r="H757">
        <v>66</v>
      </c>
      <c r="I757">
        <v>81</v>
      </c>
      <c r="J757">
        <v>94</v>
      </c>
      <c r="K757">
        <v>109</v>
      </c>
      <c r="L757">
        <v>126</v>
      </c>
      <c r="M757">
        <v>140</v>
      </c>
      <c r="N757">
        <v>155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37</v>
      </c>
      <c r="E758">
        <v>89</v>
      </c>
      <c r="F758">
        <v>148</v>
      </c>
      <c r="G758">
        <v>215</v>
      </c>
      <c r="H758">
        <v>289</v>
      </c>
      <c r="I758">
        <v>356</v>
      </c>
      <c r="J758">
        <v>415</v>
      </c>
      <c r="K758">
        <v>482</v>
      </c>
      <c r="L758">
        <v>556</v>
      </c>
      <c r="M758">
        <v>615</v>
      </c>
      <c r="N758">
        <v>682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17</v>
      </c>
      <c r="E759">
        <v>40</v>
      </c>
      <c r="F759">
        <v>67</v>
      </c>
      <c r="G759">
        <v>98</v>
      </c>
      <c r="H759">
        <v>131</v>
      </c>
      <c r="I759">
        <v>162</v>
      </c>
      <c r="J759">
        <v>189</v>
      </c>
      <c r="K759">
        <v>219</v>
      </c>
      <c r="L759">
        <v>253</v>
      </c>
      <c r="M759">
        <v>280</v>
      </c>
      <c r="N759">
        <v>310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24</v>
      </c>
      <c r="E760">
        <v>57</v>
      </c>
      <c r="F760">
        <v>2411</v>
      </c>
      <c r="G760">
        <v>716</v>
      </c>
      <c r="H760">
        <v>763</v>
      </c>
      <c r="I760">
        <v>805</v>
      </c>
      <c r="J760">
        <v>843</v>
      </c>
      <c r="K760">
        <v>885</v>
      </c>
      <c r="L760">
        <v>933</v>
      </c>
      <c r="M760">
        <v>1034</v>
      </c>
      <c r="N760">
        <v>1077</v>
      </c>
      <c r="O760">
        <v>579</v>
      </c>
      <c r="P760">
        <v>579</v>
      </c>
      <c r="Q760">
        <v>579</v>
      </c>
      <c r="R760">
        <v>579</v>
      </c>
      <c r="S760">
        <v>579</v>
      </c>
      <c r="T760">
        <v>579</v>
      </c>
      <c r="U760">
        <v>3476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56000</v>
      </c>
      <c r="D761">
        <v>56045</v>
      </c>
      <c r="E761">
        <v>56109</v>
      </c>
      <c r="F761">
        <v>56182</v>
      </c>
      <c r="G761">
        <v>56264</v>
      </c>
      <c r="H761">
        <v>56355</v>
      </c>
      <c r="I761">
        <v>56436</v>
      </c>
      <c r="J761">
        <v>56509</v>
      </c>
      <c r="K761">
        <v>56591</v>
      </c>
      <c r="L761">
        <v>56682</v>
      </c>
      <c r="M761">
        <v>56755</v>
      </c>
      <c r="N761">
        <v>56837</v>
      </c>
      <c r="O761">
        <v>56315</v>
      </c>
      <c r="P761">
        <v>56598</v>
      </c>
      <c r="Q761">
        <v>56598</v>
      </c>
      <c r="R761">
        <v>56594</v>
      </c>
      <c r="S761">
        <v>56594</v>
      </c>
      <c r="T761">
        <v>56594</v>
      </c>
      <c r="U761">
        <v>56736</v>
      </c>
      <c r="V761">
        <v>56736</v>
      </c>
      <c r="W761">
        <v>56584</v>
      </c>
      <c r="X761">
        <v>56443</v>
      </c>
      <c r="Y761">
        <v>56291</v>
      </c>
      <c r="Z761">
        <v>55847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2</v>
      </c>
      <c r="P767">
        <v>0</v>
      </c>
      <c r="Q767">
        <v>1</v>
      </c>
      <c r="R767">
        <v>0</v>
      </c>
      <c r="S767">
        <v>0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1</v>
      </c>
      <c r="X773">
        <v>0</v>
      </c>
      <c r="Y773">
        <v>2</v>
      </c>
      <c r="Z773">
        <v>4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2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-1</v>
      </c>
      <c r="X779">
        <v>0</v>
      </c>
      <c r="Y779">
        <v>-2</v>
      </c>
      <c r="Z779">
        <v>-4</v>
      </c>
    </row>
    <row r="780" spans="1:26" x14ac:dyDescent="0.25">
      <c r="A780">
        <v>1501</v>
      </c>
      <c r="B780" t="s">
        <v>845</v>
      </c>
      <c r="C780">
        <v>174900</v>
      </c>
      <c r="D780">
        <v>172670</v>
      </c>
      <c r="E780">
        <v>173338</v>
      </c>
      <c r="F780">
        <v>185204</v>
      </c>
      <c r="G780">
        <v>181773</v>
      </c>
      <c r="H780">
        <v>179558</v>
      </c>
      <c r="I780">
        <v>186281</v>
      </c>
      <c r="J780">
        <v>180072</v>
      </c>
      <c r="K780">
        <v>181284</v>
      </c>
      <c r="L780">
        <v>187056</v>
      </c>
      <c r="M780">
        <v>185066</v>
      </c>
      <c r="N780">
        <v>186536</v>
      </c>
      <c r="O780">
        <v>170058</v>
      </c>
      <c r="P780">
        <v>187505</v>
      </c>
      <c r="Q780">
        <v>193970</v>
      </c>
      <c r="R780">
        <v>186301</v>
      </c>
      <c r="S780">
        <v>184923</v>
      </c>
      <c r="T780">
        <v>213067</v>
      </c>
      <c r="U780">
        <v>189983</v>
      </c>
      <c r="V780">
        <v>237547</v>
      </c>
      <c r="W780">
        <v>195144</v>
      </c>
      <c r="X780">
        <v>197636</v>
      </c>
      <c r="Y780">
        <v>198565</v>
      </c>
      <c r="Z780">
        <v>205968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2040</v>
      </c>
      <c r="D787">
        <v>2040</v>
      </c>
      <c r="E787">
        <v>2040</v>
      </c>
      <c r="F787">
        <v>2040</v>
      </c>
      <c r="G787">
        <v>2040</v>
      </c>
      <c r="H787">
        <v>2040</v>
      </c>
      <c r="I787">
        <v>2040</v>
      </c>
      <c r="J787">
        <v>2040</v>
      </c>
      <c r="K787">
        <v>2040</v>
      </c>
      <c r="L787">
        <v>2040</v>
      </c>
      <c r="M787">
        <v>2040</v>
      </c>
      <c r="N787">
        <v>2040</v>
      </c>
      <c r="O787">
        <v>1706</v>
      </c>
      <c r="P787">
        <v>2900</v>
      </c>
      <c r="Q787">
        <v>4597</v>
      </c>
      <c r="R787">
        <v>2700</v>
      </c>
      <c r="S787">
        <v>4100</v>
      </c>
      <c r="T787">
        <v>2600</v>
      </c>
      <c r="U787">
        <v>3000</v>
      </c>
      <c r="V787">
        <v>2300</v>
      </c>
      <c r="W787">
        <v>2600</v>
      </c>
      <c r="X787">
        <v>4300</v>
      </c>
      <c r="Y787">
        <v>3600</v>
      </c>
      <c r="Z787">
        <v>3300</v>
      </c>
    </row>
    <row r="788" spans="1:26" x14ac:dyDescent="0.25">
      <c r="A788">
        <v>1515</v>
      </c>
      <c r="B788" t="s">
        <v>850</v>
      </c>
      <c r="C788">
        <v>7</v>
      </c>
      <c r="D788">
        <v>7</v>
      </c>
      <c r="E788">
        <v>7</v>
      </c>
      <c r="F788">
        <v>7</v>
      </c>
      <c r="G788">
        <v>7</v>
      </c>
      <c r="H788">
        <v>7</v>
      </c>
      <c r="I788">
        <v>7</v>
      </c>
      <c r="J788">
        <v>7</v>
      </c>
      <c r="K788">
        <v>7</v>
      </c>
      <c r="L788">
        <v>7</v>
      </c>
      <c r="M788">
        <v>7</v>
      </c>
      <c r="N788">
        <v>7</v>
      </c>
      <c r="O788">
        <v>10</v>
      </c>
      <c r="P788">
        <v>12</v>
      </c>
      <c r="Q788">
        <v>12</v>
      </c>
      <c r="R788">
        <v>11</v>
      </c>
      <c r="S788">
        <v>8</v>
      </c>
      <c r="T788">
        <v>8</v>
      </c>
      <c r="U788">
        <v>8</v>
      </c>
      <c r="V788">
        <v>10</v>
      </c>
      <c r="W788">
        <v>10</v>
      </c>
      <c r="X788">
        <v>10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69</v>
      </c>
      <c r="D789">
        <v>69</v>
      </c>
      <c r="E789">
        <v>69</v>
      </c>
      <c r="F789">
        <v>69</v>
      </c>
      <c r="G789">
        <v>69</v>
      </c>
      <c r="H789">
        <v>69</v>
      </c>
      <c r="I789">
        <v>69</v>
      </c>
      <c r="J789">
        <v>69</v>
      </c>
      <c r="K789">
        <v>69</v>
      </c>
      <c r="L789">
        <v>69</v>
      </c>
      <c r="M789">
        <v>69</v>
      </c>
      <c r="N789">
        <v>69</v>
      </c>
      <c r="O789">
        <v>53</v>
      </c>
      <c r="P789">
        <v>247</v>
      </c>
      <c r="Q789">
        <v>39</v>
      </c>
      <c r="R789">
        <v>30</v>
      </c>
      <c r="S789">
        <v>77</v>
      </c>
      <c r="T789">
        <v>24</v>
      </c>
      <c r="U789">
        <v>95</v>
      </c>
      <c r="V789">
        <v>57</v>
      </c>
      <c r="W789">
        <v>45</v>
      </c>
      <c r="X789">
        <v>81</v>
      </c>
      <c r="Y789">
        <v>48</v>
      </c>
      <c r="Z789">
        <v>116</v>
      </c>
    </row>
    <row r="790" spans="1:26" x14ac:dyDescent="0.25">
      <c r="A790">
        <v>1517</v>
      </c>
      <c r="B790" t="s">
        <v>1007</v>
      </c>
      <c r="C790">
        <v>6</v>
      </c>
      <c r="D790">
        <v>6</v>
      </c>
      <c r="E790">
        <v>6</v>
      </c>
      <c r="F790">
        <v>6</v>
      </c>
      <c r="G790">
        <v>6</v>
      </c>
      <c r="H790">
        <v>6</v>
      </c>
      <c r="I790">
        <v>6</v>
      </c>
      <c r="J790">
        <v>6</v>
      </c>
      <c r="K790">
        <v>6</v>
      </c>
      <c r="L790">
        <v>6</v>
      </c>
      <c r="M790">
        <v>6</v>
      </c>
      <c r="N790">
        <v>6</v>
      </c>
      <c r="O790">
        <v>4</v>
      </c>
      <c r="P790">
        <v>3</v>
      </c>
      <c r="Q790">
        <v>11</v>
      </c>
      <c r="R790">
        <v>4</v>
      </c>
      <c r="S790">
        <v>3</v>
      </c>
      <c r="T790">
        <v>0</v>
      </c>
      <c r="U790">
        <v>7</v>
      </c>
      <c r="V790">
        <v>4</v>
      </c>
      <c r="W790">
        <v>5</v>
      </c>
      <c r="X790">
        <v>0</v>
      </c>
      <c r="Y790">
        <v>2</v>
      </c>
      <c r="Z790">
        <v>7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39</v>
      </c>
      <c r="D792">
        <v>39</v>
      </c>
      <c r="E792">
        <v>39</v>
      </c>
      <c r="F792">
        <v>34</v>
      </c>
      <c r="G792">
        <v>34</v>
      </c>
      <c r="H792">
        <v>34</v>
      </c>
      <c r="I792">
        <v>34</v>
      </c>
      <c r="J792">
        <v>34</v>
      </c>
      <c r="K792">
        <v>34</v>
      </c>
      <c r="L792">
        <v>34</v>
      </c>
      <c r="M792">
        <v>34</v>
      </c>
      <c r="N792">
        <v>34</v>
      </c>
      <c r="O792">
        <v>109</v>
      </c>
      <c r="P792">
        <v>104</v>
      </c>
      <c r="Q792">
        <v>62</v>
      </c>
      <c r="R792">
        <v>35</v>
      </c>
      <c r="S792">
        <v>54</v>
      </c>
      <c r="T792">
        <v>24</v>
      </c>
      <c r="U792">
        <v>27</v>
      </c>
      <c r="V792">
        <v>25</v>
      </c>
      <c r="W792">
        <v>48</v>
      </c>
      <c r="X792">
        <v>110</v>
      </c>
      <c r="Y792">
        <v>89</v>
      </c>
      <c r="Z792">
        <v>45</v>
      </c>
    </row>
    <row r="793" spans="1:26" x14ac:dyDescent="0.25">
      <c r="A793">
        <v>1520</v>
      </c>
      <c r="B793" t="s">
        <v>855</v>
      </c>
      <c r="C793">
        <v>4083</v>
      </c>
      <c r="D793">
        <v>5715</v>
      </c>
      <c r="E793">
        <v>6531</v>
      </c>
      <c r="F793">
        <v>7348</v>
      </c>
      <c r="G793">
        <v>8164</v>
      </c>
      <c r="H793">
        <v>7348</v>
      </c>
      <c r="I793">
        <v>6531</v>
      </c>
      <c r="J793">
        <v>7348</v>
      </c>
      <c r="K793">
        <v>8164</v>
      </c>
      <c r="L793">
        <v>6531</v>
      </c>
      <c r="M793">
        <v>7348</v>
      </c>
      <c r="N793">
        <v>6531</v>
      </c>
      <c r="O793">
        <v>2644</v>
      </c>
      <c r="P793">
        <v>1912</v>
      </c>
      <c r="Q793">
        <v>1716</v>
      </c>
      <c r="R793">
        <v>4787</v>
      </c>
      <c r="S793">
        <v>4256</v>
      </c>
      <c r="T793">
        <v>1657</v>
      </c>
      <c r="U793">
        <v>1722</v>
      </c>
      <c r="V793">
        <v>2975</v>
      </c>
      <c r="W793">
        <v>4321</v>
      </c>
      <c r="X793">
        <v>3189</v>
      </c>
      <c r="Y793">
        <v>2550</v>
      </c>
      <c r="Z793">
        <v>779</v>
      </c>
    </row>
    <row r="794" spans="1:26" x14ac:dyDescent="0.25">
      <c r="A794">
        <v>1521</v>
      </c>
      <c r="B794" t="s">
        <v>856</v>
      </c>
      <c r="C794">
        <v>1493</v>
      </c>
      <c r="D794">
        <v>1865</v>
      </c>
      <c r="E794">
        <v>2612</v>
      </c>
      <c r="F794">
        <v>2985</v>
      </c>
      <c r="G794">
        <v>3359</v>
      </c>
      <c r="H794">
        <v>3359</v>
      </c>
      <c r="I794">
        <v>2985</v>
      </c>
      <c r="J794">
        <v>2612</v>
      </c>
      <c r="K794">
        <v>3359</v>
      </c>
      <c r="L794">
        <v>3359</v>
      </c>
      <c r="M794">
        <v>3732</v>
      </c>
      <c r="N794">
        <v>5597</v>
      </c>
      <c r="O794">
        <v>1546</v>
      </c>
      <c r="P794">
        <v>1111</v>
      </c>
      <c r="Q794">
        <v>3676</v>
      </c>
      <c r="R794">
        <v>1390</v>
      </c>
      <c r="S794">
        <v>3217</v>
      </c>
      <c r="T794">
        <v>2410</v>
      </c>
      <c r="U794">
        <v>4101</v>
      </c>
      <c r="V794">
        <v>3386</v>
      </c>
      <c r="W794">
        <v>3494</v>
      </c>
      <c r="X794">
        <v>4442</v>
      </c>
      <c r="Y794">
        <v>6588</v>
      </c>
      <c r="Z794">
        <v>27101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104</v>
      </c>
      <c r="Q795">
        <v>120</v>
      </c>
      <c r="R795">
        <v>124</v>
      </c>
      <c r="S795">
        <v>140</v>
      </c>
      <c r="T795">
        <v>148</v>
      </c>
      <c r="U795">
        <v>156</v>
      </c>
      <c r="V795">
        <v>185</v>
      </c>
      <c r="W795">
        <v>135</v>
      </c>
      <c r="X795">
        <v>135</v>
      </c>
      <c r="Y795">
        <v>115</v>
      </c>
      <c r="Z795">
        <v>101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102</v>
      </c>
      <c r="P796">
        <v>104</v>
      </c>
      <c r="Q796">
        <v>94</v>
      </c>
      <c r="R796">
        <v>103</v>
      </c>
      <c r="S796">
        <v>103</v>
      </c>
      <c r="T796">
        <v>103</v>
      </c>
      <c r="U796">
        <v>103</v>
      </c>
      <c r="V796">
        <v>102</v>
      </c>
      <c r="W796">
        <v>103</v>
      </c>
      <c r="X796">
        <v>102</v>
      </c>
      <c r="Y796">
        <v>62</v>
      </c>
      <c r="Z796">
        <v>40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2</v>
      </c>
      <c r="S797">
        <v>1</v>
      </c>
      <c r="T797">
        <v>1</v>
      </c>
      <c r="U797">
        <v>1</v>
      </c>
      <c r="V797">
        <v>3</v>
      </c>
      <c r="W797">
        <v>2</v>
      </c>
      <c r="X797">
        <v>4</v>
      </c>
      <c r="Y797">
        <v>2</v>
      </c>
      <c r="Z797">
        <v>3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12</v>
      </c>
      <c r="Q802">
        <v>8</v>
      </c>
      <c r="R802">
        <v>7</v>
      </c>
      <c r="S802">
        <v>8</v>
      </c>
      <c r="T802">
        <v>8</v>
      </c>
      <c r="U802">
        <v>49</v>
      </c>
      <c r="V802">
        <v>13</v>
      </c>
      <c r="W802">
        <v>16</v>
      </c>
      <c r="X802">
        <v>14</v>
      </c>
      <c r="Y802">
        <v>10</v>
      </c>
      <c r="Z802">
        <v>7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2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2</v>
      </c>
      <c r="Q807">
        <v>1</v>
      </c>
      <c r="R807">
        <v>2</v>
      </c>
      <c r="S807">
        <v>1</v>
      </c>
      <c r="T807">
        <v>1</v>
      </c>
      <c r="U807">
        <v>2</v>
      </c>
      <c r="V807">
        <v>1</v>
      </c>
      <c r="W807">
        <v>2</v>
      </c>
      <c r="X807">
        <v>1</v>
      </c>
      <c r="Y807">
        <v>1</v>
      </c>
      <c r="Z807">
        <v>2</v>
      </c>
    </row>
    <row r="808" spans="1:26" x14ac:dyDescent="0.25">
      <c r="A808">
        <v>1538</v>
      </c>
      <c r="B808" t="s">
        <v>870</v>
      </c>
      <c r="C808">
        <v>2</v>
      </c>
      <c r="D808">
        <v>2</v>
      </c>
      <c r="E808">
        <v>2</v>
      </c>
      <c r="F808">
        <v>2</v>
      </c>
      <c r="G808">
        <v>2</v>
      </c>
      <c r="H808">
        <v>2</v>
      </c>
      <c r="I808">
        <v>2</v>
      </c>
      <c r="J808">
        <v>2</v>
      </c>
      <c r="K808">
        <v>2</v>
      </c>
      <c r="L808">
        <v>2</v>
      </c>
      <c r="M808">
        <v>2</v>
      </c>
      <c r="N808">
        <v>2</v>
      </c>
      <c r="O808">
        <v>2</v>
      </c>
      <c r="P808">
        <v>2</v>
      </c>
      <c r="Q808">
        <v>2</v>
      </c>
      <c r="R808">
        <v>2</v>
      </c>
      <c r="S808">
        <v>2</v>
      </c>
      <c r="T808">
        <v>2</v>
      </c>
      <c r="U808">
        <v>2</v>
      </c>
      <c r="V808">
        <v>2</v>
      </c>
      <c r="W808">
        <v>3</v>
      </c>
      <c r="X808">
        <v>2</v>
      </c>
      <c r="Y808">
        <v>2</v>
      </c>
      <c r="Z808">
        <v>2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2</v>
      </c>
      <c r="Z810">
        <v>1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100</v>
      </c>
      <c r="D814">
        <v>100</v>
      </c>
      <c r="E814">
        <v>100</v>
      </c>
      <c r="F814">
        <v>100</v>
      </c>
      <c r="G814">
        <v>100</v>
      </c>
      <c r="H814">
        <v>100</v>
      </c>
      <c r="I814">
        <v>100</v>
      </c>
      <c r="J814">
        <v>100</v>
      </c>
      <c r="K814">
        <v>100</v>
      </c>
      <c r="L814">
        <v>100</v>
      </c>
      <c r="M814">
        <v>100</v>
      </c>
      <c r="N814">
        <v>100</v>
      </c>
      <c r="O814">
        <v>76</v>
      </c>
      <c r="P814">
        <v>82</v>
      </c>
      <c r="Q814">
        <v>33</v>
      </c>
      <c r="R814">
        <v>11</v>
      </c>
      <c r="S814">
        <v>64</v>
      </c>
      <c r="T814">
        <v>29</v>
      </c>
      <c r="U814">
        <v>82</v>
      </c>
      <c r="V814">
        <v>33</v>
      </c>
      <c r="W814">
        <v>14</v>
      </c>
      <c r="X814">
        <v>0</v>
      </c>
      <c r="Y814">
        <v>0</v>
      </c>
      <c r="Z814">
        <v>33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121</v>
      </c>
      <c r="D821">
        <v>115</v>
      </c>
      <c r="E821">
        <v>127</v>
      </c>
      <c r="F821">
        <v>104</v>
      </c>
      <c r="G821">
        <v>121</v>
      </c>
      <c r="H821">
        <v>115</v>
      </c>
      <c r="I821">
        <v>110</v>
      </c>
      <c r="J821">
        <v>102</v>
      </c>
      <c r="K821">
        <v>121</v>
      </c>
      <c r="L821">
        <v>121</v>
      </c>
      <c r="M821">
        <v>115</v>
      </c>
      <c r="N821">
        <v>110</v>
      </c>
      <c r="O821">
        <v>68</v>
      </c>
      <c r="P821">
        <v>120</v>
      </c>
      <c r="Q821">
        <v>132</v>
      </c>
      <c r="R821">
        <v>93</v>
      </c>
      <c r="S821">
        <v>109</v>
      </c>
      <c r="T821">
        <v>133</v>
      </c>
      <c r="U821">
        <v>21</v>
      </c>
      <c r="V821">
        <v>121</v>
      </c>
      <c r="W821">
        <v>101</v>
      </c>
      <c r="X821">
        <v>94</v>
      </c>
      <c r="Y821">
        <v>93</v>
      </c>
      <c r="Z821">
        <v>89</v>
      </c>
    </row>
    <row r="822" spans="1:26" x14ac:dyDescent="0.25">
      <c r="A822">
        <v>1557</v>
      </c>
      <c r="B822" t="s">
        <v>590</v>
      </c>
      <c r="C822">
        <v>21</v>
      </c>
      <c r="D822">
        <v>40</v>
      </c>
      <c r="E822">
        <v>22</v>
      </c>
      <c r="F822">
        <v>18</v>
      </c>
      <c r="G822">
        <v>21</v>
      </c>
      <c r="H822">
        <v>20</v>
      </c>
      <c r="I822">
        <v>19</v>
      </c>
      <c r="J822">
        <v>21</v>
      </c>
      <c r="K822">
        <v>21</v>
      </c>
      <c r="L822">
        <v>21</v>
      </c>
      <c r="M822">
        <v>20</v>
      </c>
      <c r="N822">
        <v>19</v>
      </c>
      <c r="O822">
        <v>14</v>
      </c>
      <c r="P822">
        <v>22</v>
      </c>
      <c r="Q822">
        <v>75</v>
      </c>
      <c r="R822">
        <v>5</v>
      </c>
      <c r="S822">
        <v>47</v>
      </c>
      <c r="T822">
        <v>32</v>
      </c>
      <c r="U822">
        <v>8</v>
      </c>
      <c r="V822">
        <v>24</v>
      </c>
      <c r="W822">
        <v>24</v>
      </c>
      <c r="X822">
        <v>18</v>
      </c>
      <c r="Y822">
        <v>42</v>
      </c>
      <c r="Z822">
        <v>29</v>
      </c>
    </row>
    <row r="823" spans="1:26" x14ac:dyDescent="0.25">
      <c r="A823">
        <v>1558</v>
      </c>
      <c r="B823" t="s">
        <v>589</v>
      </c>
      <c r="C823">
        <v>7</v>
      </c>
      <c r="D823">
        <v>7</v>
      </c>
      <c r="E823">
        <v>7</v>
      </c>
      <c r="F823">
        <v>7</v>
      </c>
      <c r="G823">
        <v>7</v>
      </c>
      <c r="H823">
        <v>7</v>
      </c>
      <c r="I823">
        <v>7</v>
      </c>
      <c r="J823">
        <v>7</v>
      </c>
      <c r="K823">
        <v>7</v>
      </c>
      <c r="L823">
        <v>7</v>
      </c>
      <c r="M823">
        <v>7</v>
      </c>
      <c r="N823">
        <v>7</v>
      </c>
      <c r="O823">
        <v>9</v>
      </c>
      <c r="P823">
        <v>7</v>
      </c>
      <c r="Q823">
        <v>13</v>
      </c>
      <c r="R823">
        <v>8</v>
      </c>
      <c r="S823">
        <v>8</v>
      </c>
      <c r="T823">
        <v>10</v>
      </c>
      <c r="U823">
        <v>9</v>
      </c>
      <c r="V823">
        <v>9</v>
      </c>
      <c r="W823">
        <v>8</v>
      </c>
      <c r="X823">
        <v>7</v>
      </c>
      <c r="Y823">
        <v>7</v>
      </c>
      <c r="Z823">
        <v>5</v>
      </c>
    </row>
    <row r="824" spans="1:26" x14ac:dyDescent="0.25">
      <c r="A824">
        <v>1560</v>
      </c>
      <c r="B824" t="s">
        <v>876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1562</v>
      </c>
      <c r="B825" t="s">
        <v>939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1563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1564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1565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1566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1567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1568</v>
      </c>
      <c r="B831" t="s">
        <v>940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1569</v>
      </c>
      <c r="B832" t="s">
        <v>941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1570</v>
      </c>
      <c r="B833" t="s">
        <v>939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1571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1572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1576</v>
      </c>
      <c r="B836" t="s">
        <v>945</v>
      </c>
      <c r="C836">
        <v>864888</v>
      </c>
      <c r="D836">
        <v>753657</v>
      </c>
      <c r="E836">
        <v>760484</v>
      </c>
      <c r="F836">
        <v>845559</v>
      </c>
      <c r="G836">
        <v>814895</v>
      </c>
      <c r="H836">
        <v>960884</v>
      </c>
      <c r="I836">
        <v>833975</v>
      </c>
      <c r="J836">
        <v>822786</v>
      </c>
      <c r="K836">
        <v>840060</v>
      </c>
      <c r="L836">
        <v>890015</v>
      </c>
      <c r="M836">
        <v>854990</v>
      </c>
      <c r="N836">
        <v>946640</v>
      </c>
      <c r="O836">
        <v>928961</v>
      </c>
      <c r="P836">
        <v>769731</v>
      </c>
      <c r="Q836">
        <v>798055</v>
      </c>
      <c r="R836">
        <v>827888</v>
      </c>
      <c r="S836">
        <v>726012</v>
      </c>
      <c r="T836">
        <v>841275</v>
      </c>
      <c r="U836">
        <v>820716</v>
      </c>
      <c r="V836">
        <v>961104</v>
      </c>
      <c r="W836">
        <v>789492</v>
      </c>
      <c r="X836">
        <v>804567</v>
      </c>
      <c r="Y836">
        <v>795613</v>
      </c>
      <c r="Z836">
        <v>915339</v>
      </c>
    </row>
    <row r="837" spans="1:26" x14ac:dyDescent="0.25">
      <c r="A837">
        <v>1577</v>
      </c>
      <c r="B837" t="s">
        <v>946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1578</v>
      </c>
      <c r="B838" t="s">
        <v>967</v>
      </c>
      <c r="C838">
        <v>18</v>
      </c>
      <c r="D838">
        <v>20</v>
      </c>
      <c r="E838">
        <v>25</v>
      </c>
      <c r="F838">
        <v>20</v>
      </c>
      <c r="G838">
        <v>20</v>
      </c>
      <c r="H838">
        <v>20</v>
      </c>
      <c r="I838">
        <v>23</v>
      </c>
      <c r="J838">
        <v>20</v>
      </c>
      <c r="K838">
        <v>25</v>
      </c>
      <c r="L838">
        <v>28</v>
      </c>
      <c r="M838">
        <v>20</v>
      </c>
      <c r="N838">
        <v>13</v>
      </c>
      <c r="O838">
        <v>0</v>
      </c>
      <c r="P838">
        <v>0</v>
      </c>
      <c r="Q838">
        <v>174</v>
      </c>
      <c r="R838">
        <v>0</v>
      </c>
      <c r="S838">
        <v>18</v>
      </c>
      <c r="T838">
        <v>0</v>
      </c>
      <c r="U838">
        <v>25</v>
      </c>
      <c r="V838">
        <v>0</v>
      </c>
      <c r="W838">
        <v>0</v>
      </c>
      <c r="X838">
        <v>0</v>
      </c>
      <c r="Y838">
        <v>65</v>
      </c>
      <c r="Z838">
        <v>0</v>
      </c>
    </row>
    <row r="839" spans="1:26" x14ac:dyDescent="0.25">
      <c r="A839">
        <v>1579</v>
      </c>
      <c r="B839" t="s">
        <v>947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1580</v>
      </c>
      <c r="B840" t="s">
        <v>948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1581</v>
      </c>
      <c r="B841" t="s">
        <v>949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1582</v>
      </c>
      <c r="B842" t="s">
        <v>950</v>
      </c>
      <c r="C842">
        <v>18</v>
      </c>
      <c r="D842">
        <v>20</v>
      </c>
      <c r="E842">
        <v>25</v>
      </c>
      <c r="F842">
        <v>20</v>
      </c>
      <c r="G842">
        <v>20</v>
      </c>
      <c r="H842">
        <v>23</v>
      </c>
      <c r="I842">
        <v>23</v>
      </c>
      <c r="J842">
        <v>20</v>
      </c>
      <c r="K842">
        <v>25</v>
      </c>
      <c r="L842">
        <v>28</v>
      </c>
      <c r="M842">
        <v>20</v>
      </c>
      <c r="N842">
        <v>13</v>
      </c>
      <c r="O842">
        <v>247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65</v>
      </c>
      <c r="V842">
        <v>0</v>
      </c>
      <c r="W842">
        <v>0</v>
      </c>
      <c r="X842">
        <v>0</v>
      </c>
      <c r="Y842">
        <v>22</v>
      </c>
      <c r="Z842">
        <v>0</v>
      </c>
    </row>
    <row r="843" spans="1:26" x14ac:dyDescent="0.25">
      <c r="A843">
        <v>1583</v>
      </c>
      <c r="B843" t="s">
        <v>951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1584</v>
      </c>
      <c r="B844" t="s">
        <v>952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1585</v>
      </c>
      <c r="B845" t="s">
        <v>953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1587</v>
      </c>
      <c r="B846" t="s">
        <v>955</v>
      </c>
      <c r="C846">
        <v>217823</v>
      </c>
      <c r="D846">
        <v>186054</v>
      </c>
      <c r="E846">
        <v>206967</v>
      </c>
      <c r="F846">
        <v>208828</v>
      </c>
      <c r="G846">
        <v>217296</v>
      </c>
      <c r="H846">
        <v>209017</v>
      </c>
      <c r="I846">
        <v>215954</v>
      </c>
      <c r="J846">
        <v>207973</v>
      </c>
      <c r="K846">
        <v>230985</v>
      </c>
      <c r="L846">
        <v>235019</v>
      </c>
      <c r="M846">
        <v>215927</v>
      </c>
      <c r="N846">
        <v>215113</v>
      </c>
      <c r="O846">
        <v>217375</v>
      </c>
      <c r="P846">
        <v>193506</v>
      </c>
      <c r="Q846">
        <v>226865</v>
      </c>
      <c r="R846">
        <v>184095</v>
      </c>
      <c r="S846">
        <v>189482</v>
      </c>
      <c r="T846">
        <v>229540</v>
      </c>
      <c r="U846">
        <v>204044</v>
      </c>
      <c r="V846">
        <v>336913</v>
      </c>
      <c r="W846">
        <v>209172</v>
      </c>
      <c r="X846">
        <v>204174</v>
      </c>
      <c r="Y846">
        <v>178975</v>
      </c>
      <c r="Z846">
        <v>205151</v>
      </c>
    </row>
    <row r="847" spans="1:26" x14ac:dyDescent="0.25">
      <c r="A847">
        <v>1588</v>
      </c>
      <c r="B847" t="s">
        <v>956</v>
      </c>
      <c r="C847">
        <v>76355</v>
      </c>
      <c r="D847">
        <v>30070</v>
      </c>
      <c r="E847">
        <v>38417</v>
      </c>
      <c r="F847">
        <v>38743</v>
      </c>
      <c r="G847">
        <v>32235</v>
      </c>
      <c r="H847">
        <v>32211</v>
      </c>
      <c r="I847">
        <v>35173</v>
      </c>
      <c r="J847">
        <v>33797</v>
      </c>
      <c r="K847">
        <v>34778</v>
      </c>
      <c r="L847">
        <v>36102</v>
      </c>
      <c r="M847">
        <v>34216</v>
      </c>
      <c r="N847">
        <v>33777</v>
      </c>
      <c r="O847">
        <v>75424</v>
      </c>
      <c r="P847">
        <v>59431</v>
      </c>
      <c r="Q847">
        <v>32949</v>
      </c>
      <c r="R847">
        <v>27655</v>
      </c>
      <c r="S847">
        <v>24471</v>
      </c>
      <c r="T847">
        <v>26291</v>
      </c>
      <c r="U847">
        <v>27622</v>
      </c>
      <c r="V847">
        <v>30055</v>
      </c>
      <c r="W847">
        <v>30679</v>
      </c>
      <c r="X847">
        <v>26701</v>
      </c>
      <c r="Y847">
        <v>29404</v>
      </c>
      <c r="Z847">
        <v>29529</v>
      </c>
    </row>
    <row r="848" spans="1:26" x14ac:dyDescent="0.25">
      <c r="A848">
        <v>1589</v>
      </c>
      <c r="B848" t="s">
        <v>957</v>
      </c>
      <c r="C848">
        <v>251300</v>
      </c>
      <c r="D848">
        <v>253413</v>
      </c>
      <c r="E848">
        <v>227190</v>
      </c>
      <c r="F848">
        <v>251683</v>
      </c>
      <c r="G848">
        <v>257454</v>
      </c>
      <c r="H848">
        <v>410883</v>
      </c>
      <c r="I848">
        <v>262108</v>
      </c>
      <c r="J848">
        <v>266664</v>
      </c>
      <c r="K848">
        <v>260040</v>
      </c>
      <c r="L848">
        <v>282524</v>
      </c>
      <c r="M848">
        <v>276948</v>
      </c>
      <c r="N848">
        <v>366887</v>
      </c>
      <c r="O848">
        <v>297062</v>
      </c>
      <c r="P848">
        <v>217072</v>
      </c>
      <c r="Q848">
        <v>229557</v>
      </c>
      <c r="R848">
        <v>273548</v>
      </c>
      <c r="S848">
        <v>209972</v>
      </c>
      <c r="T848">
        <v>281149</v>
      </c>
      <c r="U848">
        <v>270079</v>
      </c>
      <c r="V848">
        <v>288406</v>
      </c>
      <c r="W848">
        <v>249804</v>
      </c>
      <c r="X848">
        <v>255495</v>
      </c>
      <c r="Y848">
        <v>268880</v>
      </c>
      <c r="Z848">
        <v>366382</v>
      </c>
    </row>
    <row r="849" spans="1:26" x14ac:dyDescent="0.25">
      <c r="A849">
        <v>1590</v>
      </c>
      <c r="B849" t="s">
        <v>958</v>
      </c>
      <c r="C849">
        <v>51792</v>
      </c>
      <c r="D849">
        <v>41889</v>
      </c>
      <c r="E849">
        <v>40305</v>
      </c>
      <c r="F849">
        <v>56031</v>
      </c>
      <c r="G849">
        <v>48662</v>
      </c>
      <c r="H849">
        <v>48146</v>
      </c>
      <c r="I849">
        <v>59072</v>
      </c>
      <c r="J849">
        <v>50906</v>
      </c>
      <c r="K849">
        <v>51518</v>
      </c>
      <c r="L849">
        <v>62654</v>
      </c>
      <c r="M849">
        <v>56287</v>
      </c>
      <c r="N849">
        <v>59672</v>
      </c>
      <c r="O849">
        <v>55316</v>
      </c>
      <c r="P849">
        <v>43898</v>
      </c>
      <c r="Q849">
        <v>44184</v>
      </c>
      <c r="R849">
        <v>61297</v>
      </c>
      <c r="S849">
        <v>46624</v>
      </c>
      <c r="T849">
        <v>45402</v>
      </c>
      <c r="U849">
        <v>54025</v>
      </c>
      <c r="V849">
        <v>45636</v>
      </c>
      <c r="W849">
        <v>44248</v>
      </c>
      <c r="X849">
        <v>52945</v>
      </c>
      <c r="Y849">
        <v>46258</v>
      </c>
      <c r="Z849">
        <v>50081</v>
      </c>
    </row>
    <row r="850" spans="1:26" x14ac:dyDescent="0.25">
      <c r="A850">
        <v>1591</v>
      </c>
      <c r="B850" t="s">
        <v>959</v>
      </c>
      <c r="C850">
        <v>125828</v>
      </c>
      <c r="D850">
        <v>97846</v>
      </c>
      <c r="E850">
        <v>107605</v>
      </c>
      <c r="F850">
        <v>146447</v>
      </c>
      <c r="G850">
        <v>114745</v>
      </c>
      <c r="H850">
        <v>118018</v>
      </c>
      <c r="I850">
        <v>113917</v>
      </c>
      <c r="J850">
        <v>116492</v>
      </c>
      <c r="K850">
        <v>115449</v>
      </c>
      <c r="L850">
        <v>122082</v>
      </c>
      <c r="M850">
        <v>121103</v>
      </c>
      <c r="N850">
        <v>121330</v>
      </c>
      <c r="O850">
        <v>131214</v>
      </c>
      <c r="P850">
        <v>103855</v>
      </c>
      <c r="Q850">
        <v>111410</v>
      </c>
      <c r="R850">
        <v>128788</v>
      </c>
      <c r="S850">
        <v>103358</v>
      </c>
      <c r="T850">
        <v>105416</v>
      </c>
      <c r="U850">
        <v>108746</v>
      </c>
      <c r="V850">
        <v>106740</v>
      </c>
      <c r="W850">
        <v>104204</v>
      </c>
      <c r="X850">
        <v>113586</v>
      </c>
      <c r="Y850">
        <v>113375</v>
      </c>
      <c r="Z850">
        <v>110292</v>
      </c>
    </row>
    <row r="851" spans="1:26" x14ac:dyDescent="0.25">
      <c r="A851">
        <v>1592</v>
      </c>
      <c r="B851" t="s">
        <v>960</v>
      </c>
      <c r="C851">
        <v>141790</v>
      </c>
      <c r="D851">
        <v>144385</v>
      </c>
      <c r="E851">
        <v>140000</v>
      </c>
      <c r="F851">
        <v>143827</v>
      </c>
      <c r="G851">
        <v>144503</v>
      </c>
      <c r="H851">
        <v>142609</v>
      </c>
      <c r="I851">
        <v>147751</v>
      </c>
      <c r="J851">
        <v>146954</v>
      </c>
      <c r="K851">
        <v>147290</v>
      </c>
      <c r="L851">
        <v>151634</v>
      </c>
      <c r="M851">
        <v>150509</v>
      </c>
      <c r="N851">
        <v>149861</v>
      </c>
      <c r="O851">
        <v>152345</v>
      </c>
      <c r="P851">
        <v>151970</v>
      </c>
      <c r="Q851">
        <v>150372</v>
      </c>
      <c r="R851">
        <v>152504</v>
      </c>
      <c r="S851">
        <v>151572</v>
      </c>
      <c r="T851">
        <v>148972</v>
      </c>
      <c r="U851">
        <v>152275</v>
      </c>
      <c r="V851">
        <v>151460</v>
      </c>
      <c r="W851">
        <v>149340</v>
      </c>
      <c r="X851">
        <v>151666</v>
      </c>
      <c r="Y851">
        <v>152530</v>
      </c>
      <c r="Z851">
        <v>151099</v>
      </c>
    </row>
    <row r="852" spans="1:26" x14ac:dyDescent="0.25">
      <c r="A852">
        <v>1593</v>
      </c>
      <c r="B852" t="s">
        <v>589</v>
      </c>
      <c r="C852">
        <v>10</v>
      </c>
      <c r="D852">
        <v>10</v>
      </c>
      <c r="E852">
        <v>10</v>
      </c>
      <c r="F852">
        <v>10</v>
      </c>
      <c r="G852">
        <v>10</v>
      </c>
      <c r="H852">
        <v>10</v>
      </c>
      <c r="I852">
        <v>10</v>
      </c>
      <c r="J852">
        <v>10</v>
      </c>
      <c r="K852">
        <v>10</v>
      </c>
      <c r="L852">
        <v>10</v>
      </c>
      <c r="M852">
        <v>10</v>
      </c>
      <c r="N852">
        <v>10</v>
      </c>
      <c r="O852">
        <v>9</v>
      </c>
      <c r="P852">
        <v>18</v>
      </c>
      <c r="Q852">
        <v>14</v>
      </c>
      <c r="R852">
        <v>10</v>
      </c>
      <c r="S852">
        <v>14</v>
      </c>
      <c r="T852">
        <v>28</v>
      </c>
      <c r="U852">
        <v>15</v>
      </c>
      <c r="V852">
        <v>9</v>
      </c>
      <c r="W852">
        <v>13</v>
      </c>
      <c r="X852">
        <v>9</v>
      </c>
      <c r="Y852">
        <v>11</v>
      </c>
      <c r="Z852">
        <v>10</v>
      </c>
    </row>
    <row r="853" spans="1:26" x14ac:dyDescent="0.25">
      <c r="A853">
        <v>1594</v>
      </c>
      <c r="B853" t="s">
        <v>589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1596</v>
      </c>
      <c r="B854" t="s">
        <v>590</v>
      </c>
      <c r="C854">
        <v>14</v>
      </c>
      <c r="D854">
        <v>13</v>
      </c>
      <c r="E854">
        <v>15</v>
      </c>
      <c r="F854">
        <v>12</v>
      </c>
      <c r="G854">
        <v>14</v>
      </c>
      <c r="H854">
        <v>13</v>
      </c>
      <c r="I854">
        <v>13</v>
      </c>
      <c r="J854">
        <v>14</v>
      </c>
      <c r="K854">
        <v>14</v>
      </c>
      <c r="L854">
        <v>14</v>
      </c>
      <c r="M854">
        <v>13</v>
      </c>
      <c r="N854">
        <v>13</v>
      </c>
      <c r="O854">
        <v>10</v>
      </c>
      <c r="P854">
        <v>2</v>
      </c>
      <c r="Q854">
        <v>5</v>
      </c>
      <c r="R854">
        <v>7</v>
      </c>
      <c r="S854">
        <v>10</v>
      </c>
      <c r="T854">
        <v>0</v>
      </c>
      <c r="U854">
        <v>4</v>
      </c>
      <c r="V854">
        <v>4</v>
      </c>
      <c r="W854">
        <v>11</v>
      </c>
      <c r="X854">
        <v>14</v>
      </c>
      <c r="Y854">
        <v>19</v>
      </c>
      <c r="Z854">
        <v>7</v>
      </c>
    </row>
    <row r="855" spans="1:26" x14ac:dyDescent="0.25">
      <c r="A855">
        <v>1598</v>
      </c>
      <c r="B855" t="s">
        <v>591</v>
      </c>
      <c r="C855">
        <v>120</v>
      </c>
      <c r="D855">
        <v>114</v>
      </c>
      <c r="E855">
        <v>125</v>
      </c>
      <c r="F855">
        <v>103</v>
      </c>
      <c r="G855">
        <v>120</v>
      </c>
      <c r="H855">
        <v>114</v>
      </c>
      <c r="I855">
        <v>108</v>
      </c>
      <c r="J855">
        <v>120</v>
      </c>
      <c r="K855">
        <v>120</v>
      </c>
      <c r="L855">
        <v>120</v>
      </c>
      <c r="M855">
        <v>114</v>
      </c>
      <c r="N855">
        <v>108</v>
      </c>
      <c r="O855">
        <v>95</v>
      </c>
      <c r="P855">
        <v>112</v>
      </c>
      <c r="Q855">
        <v>108</v>
      </c>
      <c r="R855">
        <v>88</v>
      </c>
      <c r="S855">
        <v>83</v>
      </c>
      <c r="T855">
        <v>100</v>
      </c>
      <c r="U855">
        <v>84</v>
      </c>
      <c r="V855">
        <v>99</v>
      </c>
      <c r="W855">
        <v>102</v>
      </c>
      <c r="X855">
        <v>113</v>
      </c>
      <c r="Y855">
        <v>113</v>
      </c>
      <c r="Z855">
        <v>82</v>
      </c>
    </row>
    <row r="856" spans="1:26" x14ac:dyDescent="0.25">
      <c r="A856">
        <v>1599</v>
      </c>
      <c r="B856" t="s">
        <v>591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1600</v>
      </c>
      <c r="B857" t="s">
        <v>962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1601</v>
      </c>
      <c r="B858" t="s">
        <v>963</v>
      </c>
      <c r="C858">
        <v>5458</v>
      </c>
      <c r="D858">
        <v>7642</v>
      </c>
      <c r="E858">
        <v>8733</v>
      </c>
      <c r="F858">
        <v>9825</v>
      </c>
      <c r="G858">
        <v>10916</v>
      </c>
      <c r="H858">
        <v>9825</v>
      </c>
      <c r="I858">
        <v>8733</v>
      </c>
      <c r="J858">
        <v>9825</v>
      </c>
      <c r="K858">
        <v>10916</v>
      </c>
      <c r="L858">
        <v>8733</v>
      </c>
      <c r="M858">
        <v>9825</v>
      </c>
      <c r="N858">
        <v>8733</v>
      </c>
      <c r="O858">
        <v>3441</v>
      </c>
      <c r="P858">
        <v>2833</v>
      </c>
      <c r="Q858">
        <v>2604</v>
      </c>
      <c r="R858">
        <v>5987</v>
      </c>
      <c r="S858">
        <v>4396</v>
      </c>
      <c r="T858">
        <v>1930</v>
      </c>
      <c r="U858">
        <v>2396</v>
      </c>
      <c r="V858">
        <v>5172</v>
      </c>
      <c r="W858">
        <v>5366</v>
      </c>
      <c r="X858">
        <v>6294</v>
      </c>
      <c r="Y858">
        <v>2979</v>
      </c>
      <c r="Z858">
        <v>850</v>
      </c>
    </row>
    <row r="859" spans="1:26" x14ac:dyDescent="0.25">
      <c r="A859">
        <v>1602</v>
      </c>
      <c r="B859" t="s">
        <v>964</v>
      </c>
      <c r="C859">
        <v>123152</v>
      </c>
      <c r="D859">
        <v>144045</v>
      </c>
      <c r="E859">
        <v>287848</v>
      </c>
      <c r="F859">
        <v>281374</v>
      </c>
      <c r="G859">
        <v>214787</v>
      </c>
      <c r="H859">
        <v>407236</v>
      </c>
      <c r="I859">
        <v>332365</v>
      </c>
      <c r="J859">
        <v>257494</v>
      </c>
      <c r="K859">
        <v>172644</v>
      </c>
      <c r="L859">
        <v>241843</v>
      </c>
      <c r="M859">
        <v>167003</v>
      </c>
      <c r="N859">
        <v>102316</v>
      </c>
      <c r="O859">
        <v>123152</v>
      </c>
      <c r="P859">
        <v>122113</v>
      </c>
      <c r="Q859">
        <v>277977</v>
      </c>
      <c r="R859">
        <v>243773</v>
      </c>
      <c r="S859">
        <v>221994</v>
      </c>
      <c r="T859">
        <v>235348</v>
      </c>
      <c r="U859">
        <v>220303</v>
      </c>
      <c r="V859">
        <v>199118</v>
      </c>
      <c r="W859">
        <v>165017</v>
      </c>
      <c r="X859">
        <v>162192</v>
      </c>
      <c r="Y859">
        <v>154231</v>
      </c>
      <c r="Z859">
        <v>148783</v>
      </c>
    </row>
    <row r="860" spans="1:26" x14ac:dyDescent="0.25">
      <c r="A860">
        <v>1604</v>
      </c>
      <c r="B860" t="s">
        <v>755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1605</v>
      </c>
      <c r="B861" t="s">
        <v>755</v>
      </c>
      <c r="C861">
        <v>1450</v>
      </c>
      <c r="D861">
        <v>1450</v>
      </c>
      <c r="E861">
        <v>1450</v>
      </c>
      <c r="F861">
        <v>1450</v>
      </c>
      <c r="G861">
        <v>1450</v>
      </c>
      <c r="H861">
        <v>1450</v>
      </c>
      <c r="I861">
        <v>1450</v>
      </c>
      <c r="J861">
        <v>1450</v>
      </c>
      <c r="K861">
        <v>1450</v>
      </c>
      <c r="L861">
        <v>1450</v>
      </c>
      <c r="M861">
        <v>1450</v>
      </c>
      <c r="N861">
        <v>1450</v>
      </c>
      <c r="O861">
        <v>0</v>
      </c>
      <c r="P861">
        <v>479</v>
      </c>
      <c r="Q861">
        <v>208</v>
      </c>
      <c r="R861">
        <v>1027</v>
      </c>
      <c r="S861">
        <v>215</v>
      </c>
      <c r="T861">
        <v>764</v>
      </c>
      <c r="U861">
        <v>650</v>
      </c>
      <c r="V861">
        <v>1306</v>
      </c>
      <c r="W861">
        <v>135</v>
      </c>
      <c r="X861">
        <v>707</v>
      </c>
      <c r="Y861">
        <v>967</v>
      </c>
      <c r="Z861">
        <v>417</v>
      </c>
    </row>
    <row r="862" spans="1:26" x14ac:dyDescent="0.25">
      <c r="A862">
        <v>1606</v>
      </c>
      <c r="B862" t="s">
        <v>755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1607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1609</v>
      </c>
      <c r="B864" t="s">
        <v>631</v>
      </c>
      <c r="C864">
        <v>368</v>
      </c>
      <c r="D864">
        <v>368</v>
      </c>
      <c r="E864">
        <v>264</v>
      </c>
      <c r="F864">
        <v>264</v>
      </c>
      <c r="G864">
        <v>264</v>
      </c>
      <c r="H864">
        <v>264</v>
      </c>
      <c r="I864">
        <v>261</v>
      </c>
      <c r="J864">
        <v>261</v>
      </c>
      <c r="K864">
        <v>261</v>
      </c>
      <c r="L864">
        <v>261</v>
      </c>
      <c r="M864">
        <v>261</v>
      </c>
      <c r="N864">
        <v>261</v>
      </c>
      <c r="O864">
        <v>454</v>
      </c>
      <c r="P864">
        <v>183</v>
      </c>
      <c r="Q864">
        <v>56</v>
      </c>
      <c r="R864">
        <v>436</v>
      </c>
      <c r="S864">
        <v>932</v>
      </c>
      <c r="T864">
        <v>1144</v>
      </c>
      <c r="U864">
        <v>348</v>
      </c>
      <c r="V864">
        <v>557</v>
      </c>
      <c r="W864">
        <v>518</v>
      </c>
      <c r="X864">
        <v>0</v>
      </c>
      <c r="Y864">
        <v>1554</v>
      </c>
      <c r="Z864">
        <v>1866</v>
      </c>
    </row>
    <row r="865" spans="1:26" x14ac:dyDescent="0.25">
      <c r="A865">
        <v>1610</v>
      </c>
      <c r="B865" t="s">
        <v>631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1611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1612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1613</v>
      </c>
      <c r="B868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1614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1960</v>
      </c>
      <c r="P869">
        <v>4209</v>
      </c>
      <c r="Q869">
        <v>10744</v>
      </c>
      <c r="R869">
        <v>989</v>
      </c>
      <c r="S869">
        <v>1237</v>
      </c>
      <c r="T869">
        <v>611</v>
      </c>
      <c r="U869">
        <v>80</v>
      </c>
      <c r="V869">
        <v>685</v>
      </c>
      <c r="W869">
        <v>1105</v>
      </c>
      <c r="X869">
        <v>8323</v>
      </c>
      <c r="Y869">
        <v>2217</v>
      </c>
      <c r="Z869">
        <v>326</v>
      </c>
    </row>
    <row r="870" spans="1:26" x14ac:dyDescent="0.25">
      <c r="A870">
        <v>1615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1617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1619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1620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1622</v>
      </c>
      <c r="B874" t="s">
        <v>590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1623</v>
      </c>
      <c r="B875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1624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1625</v>
      </c>
      <c r="B877" t="s">
        <v>866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1626</v>
      </c>
      <c r="B878" t="s">
        <v>870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1627</v>
      </c>
      <c r="B879" t="s">
        <v>939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1628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1629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1630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1635</v>
      </c>
      <c r="B883" t="s">
        <v>869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6</v>
      </c>
      <c r="P883">
        <v>7</v>
      </c>
      <c r="Q883">
        <v>3</v>
      </c>
      <c r="R883">
        <v>2</v>
      </c>
      <c r="S883">
        <v>2</v>
      </c>
      <c r="T883">
        <v>3</v>
      </c>
      <c r="U883">
        <v>6</v>
      </c>
      <c r="V883">
        <v>4</v>
      </c>
      <c r="W883">
        <v>3</v>
      </c>
      <c r="X883">
        <v>4</v>
      </c>
      <c r="Y883">
        <v>4</v>
      </c>
      <c r="Z883">
        <v>4</v>
      </c>
    </row>
    <row r="884" spans="1:26" x14ac:dyDescent="0.25">
      <c r="A884">
        <v>1637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1638</v>
      </c>
      <c r="B885" t="s">
        <v>868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1639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1640</v>
      </c>
      <c r="B887" t="s">
        <v>968</v>
      </c>
      <c r="C887">
        <v>75</v>
      </c>
      <c r="D887">
        <v>68</v>
      </c>
      <c r="E887">
        <v>100</v>
      </c>
      <c r="F887">
        <v>50</v>
      </c>
      <c r="G887">
        <v>50</v>
      </c>
      <c r="H887">
        <v>4</v>
      </c>
      <c r="I887">
        <v>4</v>
      </c>
      <c r="J887">
        <v>4</v>
      </c>
      <c r="K887">
        <v>4</v>
      </c>
      <c r="L887">
        <v>4</v>
      </c>
      <c r="M887">
        <v>4</v>
      </c>
      <c r="N887">
        <v>4</v>
      </c>
      <c r="O887">
        <v>81</v>
      </c>
      <c r="P887">
        <v>69</v>
      </c>
      <c r="Q887">
        <v>100</v>
      </c>
      <c r="R887">
        <v>50</v>
      </c>
      <c r="S887">
        <v>50</v>
      </c>
      <c r="T887">
        <v>4</v>
      </c>
      <c r="U887">
        <v>4</v>
      </c>
      <c r="V887">
        <v>4</v>
      </c>
      <c r="W887">
        <v>4</v>
      </c>
      <c r="X887">
        <v>4</v>
      </c>
      <c r="Y887">
        <v>4</v>
      </c>
      <c r="Z887">
        <v>4</v>
      </c>
    </row>
    <row r="888" spans="1:26" x14ac:dyDescent="0.25">
      <c r="A888">
        <v>1641</v>
      </c>
      <c r="B888" t="s">
        <v>969</v>
      </c>
      <c r="C888">
        <v>380</v>
      </c>
      <c r="D888">
        <v>370</v>
      </c>
      <c r="E888">
        <v>100</v>
      </c>
      <c r="F888">
        <v>50</v>
      </c>
      <c r="G888">
        <v>50</v>
      </c>
      <c r="H888">
        <v>15</v>
      </c>
      <c r="I888">
        <v>15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391</v>
      </c>
      <c r="P888">
        <v>370</v>
      </c>
      <c r="Q888">
        <v>100</v>
      </c>
      <c r="R888">
        <v>50</v>
      </c>
      <c r="S888">
        <v>50</v>
      </c>
      <c r="T888">
        <v>15</v>
      </c>
      <c r="U888">
        <v>15</v>
      </c>
      <c r="V888">
        <v>4</v>
      </c>
      <c r="W888">
        <v>4</v>
      </c>
      <c r="X888">
        <v>4</v>
      </c>
      <c r="Y888">
        <v>4</v>
      </c>
      <c r="Z888">
        <v>4</v>
      </c>
    </row>
    <row r="889" spans="1:26" x14ac:dyDescent="0.25">
      <c r="A889">
        <v>1642</v>
      </c>
      <c r="B889" t="s">
        <v>970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1643</v>
      </c>
      <c r="B890" t="s">
        <v>971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1647</v>
      </c>
      <c r="B891" t="s">
        <v>972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1653</v>
      </c>
      <c r="B892" t="s">
        <v>648</v>
      </c>
      <c r="C892">
        <v>268009</v>
      </c>
      <c r="D892">
        <v>286881</v>
      </c>
      <c r="E892">
        <v>333800</v>
      </c>
      <c r="F892">
        <v>336753</v>
      </c>
      <c r="G892">
        <v>323413</v>
      </c>
      <c r="H892">
        <v>318217</v>
      </c>
      <c r="I892">
        <v>326770</v>
      </c>
      <c r="J892">
        <v>308956</v>
      </c>
      <c r="K892">
        <v>479312</v>
      </c>
      <c r="L892">
        <v>283490</v>
      </c>
      <c r="M892">
        <v>290279</v>
      </c>
      <c r="N892">
        <v>244038</v>
      </c>
      <c r="O892">
        <v>229032</v>
      </c>
      <c r="P892">
        <v>238780</v>
      </c>
      <c r="Q892">
        <v>243749</v>
      </c>
      <c r="R892">
        <v>230804</v>
      </c>
      <c r="S892">
        <v>271470</v>
      </c>
      <c r="T892">
        <v>213460</v>
      </c>
      <c r="U892">
        <v>257524</v>
      </c>
      <c r="V892">
        <v>264039</v>
      </c>
      <c r="W892">
        <v>265809</v>
      </c>
      <c r="X892">
        <v>351477</v>
      </c>
      <c r="Y892">
        <v>323394</v>
      </c>
      <c r="Z892">
        <v>201542</v>
      </c>
    </row>
    <row r="893" spans="1:26" x14ac:dyDescent="0.25">
      <c r="A893">
        <v>1654</v>
      </c>
      <c r="B893" t="s">
        <v>647</v>
      </c>
      <c r="C893">
        <v>12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12</v>
      </c>
      <c r="L893">
        <v>12</v>
      </c>
      <c r="M893">
        <v>12</v>
      </c>
      <c r="N893">
        <v>12</v>
      </c>
      <c r="O893">
        <v>17</v>
      </c>
      <c r="P893">
        <v>16</v>
      </c>
      <c r="Q893">
        <v>18</v>
      </c>
      <c r="R893">
        <v>27</v>
      </c>
      <c r="S893">
        <v>27</v>
      </c>
      <c r="T893">
        <v>24</v>
      </c>
      <c r="U893">
        <v>28</v>
      </c>
      <c r="V893">
        <v>19</v>
      </c>
      <c r="W893">
        <v>20</v>
      </c>
      <c r="X893">
        <v>14</v>
      </c>
      <c r="Y893">
        <v>15</v>
      </c>
      <c r="Z893">
        <v>18</v>
      </c>
    </row>
    <row r="894" spans="1:26" x14ac:dyDescent="0.25">
      <c r="A894">
        <v>1655</v>
      </c>
      <c r="B894" t="s">
        <v>649</v>
      </c>
      <c r="C894">
        <v>15</v>
      </c>
      <c r="D894">
        <v>15</v>
      </c>
      <c r="E894">
        <v>15</v>
      </c>
      <c r="F894">
        <v>15</v>
      </c>
      <c r="G894">
        <v>15</v>
      </c>
      <c r="H894">
        <v>15</v>
      </c>
      <c r="I894">
        <v>15</v>
      </c>
      <c r="J894">
        <v>15</v>
      </c>
      <c r="K894">
        <v>15</v>
      </c>
      <c r="L894">
        <v>15</v>
      </c>
      <c r="M894">
        <v>15</v>
      </c>
      <c r="N894">
        <v>15</v>
      </c>
      <c r="O894">
        <v>32</v>
      </c>
      <c r="P894">
        <v>20</v>
      </c>
      <c r="Q894">
        <v>10</v>
      </c>
      <c r="R894">
        <v>11</v>
      </c>
      <c r="S894">
        <v>13</v>
      </c>
      <c r="T894">
        <v>22</v>
      </c>
      <c r="U894">
        <v>14</v>
      </c>
      <c r="V894">
        <v>6</v>
      </c>
      <c r="W894">
        <v>12</v>
      </c>
      <c r="X894">
        <v>4</v>
      </c>
      <c r="Y894">
        <v>6</v>
      </c>
      <c r="Z894">
        <v>34</v>
      </c>
    </row>
    <row r="895" spans="1:26" x14ac:dyDescent="0.25">
      <c r="A895">
        <v>1656</v>
      </c>
      <c r="B895" t="s">
        <v>979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1657</v>
      </c>
      <c r="B896" t="s">
        <v>980</v>
      </c>
      <c r="C896">
        <v>393</v>
      </c>
      <c r="D896">
        <v>393</v>
      </c>
      <c r="E896">
        <v>459</v>
      </c>
      <c r="F896">
        <v>459</v>
      </c>
      <c r="G896">
        <v>656</v>
      </c>
      <c r="H896">
        <v>656</v>
      </c>
      <c r="I896">
        <v>656</v>
      </c>
      <c r="J896">
        <v>656</v>
      </c>
      <c r="K896">
        <v>524</v>
      </c>
      <c r="L896">
        <v>590</v>
      </c>
      <c r="M896">
        <v>590</v>
      </c>
      <c r="N896">
        <v>524</v>
      </c>
      <c r="O896">
        <v>224</v>
      </c>
      <c r="P896">
        <v>0</v>
      </c>
      <c r="Q896">
        <v>2718</v>
      </c>
      <c r="R896">
        <v>0</v>
      </c>
      <c r="S896">
        <v>1915</v>
      </c>
      <c r="T896">
        <v>4505</v>
      </c>
      <c r="U896">
        <v>3926</v>
      </c>
      <c r="V896">
        <v>1894</v>
      </c>
      <c r="W896">
        <v>2207</v>
      </c>
      <c r="X896">
        <v>0</v>
      </c>
      <c r="Y896">
        <v>6991</v>
      </c>
      <c r="Z896">
        <v>2805</v>
      </c>
    </row>
    <row r="897" spans="1:26" x14ac:dyDescent="0.25">
      <c r="A897">
        <v>1658</v>
      </c>
      <c r="B897" t="s">
        <v>981</v>
      </c>
      <c r="C897">
        <v>8</v>
      </c>
      <c r="D897">
        <v>8</v>
      </c>
      <c r="E897">
        <v>8</v>
      </c>
      <c r="F897">
        <v>8</v>
      </c>
      <c r="G897">
        <v>8</v>
      </c>
      <c r="H897">
        <v>8</v>
      </c>
      <c r="I897">
        <v>8</v>
      </c>
      <c r="J897">
        <v>8</v>
      </c>
      <c r="K897">
        <v>8</v>
      </c>
      <c r="L897">
        <v>8</v>
      </c>
      <c r="M897">
        <v>8</v>
      </c>
      <c r="N897">
        <v>8</v>
      </c>
      <c r="O897">
        <v>9</v>
      </c>
      <c r="P897">
        <v>14</v>
      </c>
      <c r="Q897">
        <v>10</v>
      </c>
      <c r="R897">
        <v>10</v>
      </c>
      <c r="S897">
        <v>10</v>
      </c>
      <c r="T897">
        <v>11</v>
      </c>
      <c r="U897">
        <v>52</v>
      </c>
      <c r="V897">
        <v>18</v>
      </c>
      <c r="W897">
        <v>20</v>
      </c>
      <c r="X897">
        <v>19</v>
      </c>
      <c r="Y897">
        <v>13</v>
      </c>
      <c r="Z897">
        <v>11</v>
      </c>
    </row>
    <row r="898" spans="1:26" x14ac:dyDescent="0.25">
      <c r="A898">
        <v>1659</v>
      </c>
      <c r="B898" t="s">
        <v>982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1660</v>
      </c>
      <c r="B899" t="s">
        <v>983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1661</v>
      </c>
      <c r="B900" t="s">
        <v>984</v>
      </c>
      <c r="C900">
        <v>7</v>
      </c>
      <c r="D900">
        <v>7</v>
      </c>
      <c r="E900">
        <v>7</v>
      </c>
      <c r="F900">
        <v>7</v>
      </c>
      <c r="G900">
        <v>7</v>
      </c>
      <c r="H900">
        <v>7</v>
      </c>
      <c r="I900">
        <v>7</v>
      </c>
      <c r="J900">
        <v>7</v>
      </c>
      <c r="K900">
        <v>7</v>
      </c>
      <c r="L900">
        <v>7</v>
      </c>
      <c r="M900">
        <v>7</v>
      </c>
      <c r="N900">
        <v>7</v>
      </c>
      <c r="O900">
        <v>10</v>
      </c>
      <c r="P900">
        <v>11</v>
      </c>
      <c r="Q900">
        <v>12</v>
      </c>
      <c r="R900">
        <v>12</v>
      </c>
      <c r="S900">
        <v>8</v>
      </c>
      <c r="T900">
        <v>8</v>
      </c>
      <c r="U900">
        <v>8</v>
      </c>
      <c r="V900">
        <v>10</v>
      </c>
      <c r="W900">
        <v>10</v>
      </c>
      <c r="X900">
        <v>10</v>
      </c>
      <c r="Y900">
        <v>8</v>
      </c>
      <c r="Z900">
        <v>8</v>
      </c>
    </row>
    <row r="901" spans="1:26" x14ac:dyDescent="0.25">
      <c r="A901">
        <v>1662</v>
      </c>
      <c r="B901" t="s">
        <v>985</v>
      </c>
      <c r="C901">
        <v>20</v>
      </c>
      <c r="D901">
        <v>20</v>
      </c>
      <c r="E901">
        <v>20</v>
      </c>
      <c r="F901">
        <v>20</v>
      </c>
      <c r="G901">
        <v>20</v>
      </c>
      <c r="H901">
        <v>20</v>
      </c>
      <c r="I901">
        <v>20</v>
      </c>
      <c r="J901">
        <v>20</v>
      </c>
      <c r="K901">
        <v>20</v>
      </c>
      <c r="L901">
        <v>20</v>
      </c>
      <c r="M901">
        <v>20</v>
      </c>
      <c r="N901">
        <v>20</v>
      </c>
      <c r="O901">
        <v>12</v>
      </c>
      <c r="P901">
        <v>24</v>
      </c>
      <c r="Q901">
        <v>23</v>
      </c>
      <c r="R901">
        <v>36</v>
      </c>
      <c r="S901">
        <v>52</v>
      </c>
      <c r="T901">
        <v>10</v>
      </c>
      <c r="U901">
        <v>82</v>
      </c>
      <c r="V901">
        <v>48</v>
      </c>
      <c r="W901">
        <v>3</v>
      </c>
      <c r="X901">
        <v>22</v>
      </c>
      <c r="Y901">
        <v>15</v>
      </c>
      <c r="Z901">
        <v>3</v>
      </c>
    </row>
    <row r="902" spans="1:26" x14ac:dyDescent="0.25">
      <c r="A902">
        <v>1663</v>
      </c>
      <c r="B902" t="s">
        <v>1009</v>
      </c>
      <c r="C902">
        <v>79</v>
      </c>
      <c r="D902">
        <v>79</v>
      </c>
      <c r="E902">
        <v>79</v>
      </c>
      <c r="F902">
        <v>79</v>
      </c>
      <c r="G902">
        <v>79</v>
      </c>
      <c r="H902">
        <v>79</v>
      </c>
      <c r="I902">
        <v>79</v>
      </c>
      <c r="J902">
        <v>79</v>
      </c>
      <c r="K902">
        <v>79</v>
      </c>
      <c r="L902">
        <v>79</v>
      </c>
      <c r="M902">
        <v>79</v>
      </c>
      <c r="N902">
        <v>79</v>
      </c>
      <c r="O902">
        <v>67</v>
      </c>
      <c r="P902">
        <v>58</v>
      </c>
      <c r="Q902">
        <v>45</v>
      </c>
      <c r="R902">
        <v>48</v>
      </c>
      <c r="S902">
        <v>42</v>
      </c>
      <c r="T902">
        <v>51</v>
      </c>
      <c r="U902">
        <v>483</v>
      </c>
      <c r="V902">
        <v>367</v>
      </c>
      <c r="W902">
        <v>103</v>
      </c>
      <c r="X902">
        <v>141</v>
      </c>
      <c r="Y902">
        <v>118</v>
      </c>
      <c r="Z902">
        <v>128</v>
      </c>
    </row>
    <row r="903" spans="1:26" x14ac:dyDescent="0.25">
      <c r="A903">
        <v>1664</v>
      </c>
      <c r="B903" t="s">
        <v>986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1665</v>
      </c>
      <c r="B904" t="s">
        <v>987</v>
      </c>
      <c r="C904">
        <v>8</v>
      </c>
      <c r="D904">
        <v>8</v>
      </c>
      <c r="E904">
        <v>8</v>
      </c>
      <c r="F904">
        <v>7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7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1666</v>
      </c>
      <c r="B905" t="s">
        <v>987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1667</v>
      </c>
      <c r="B906" t="s">
        <v>987</v>
      </c>
      <c r="C906">
        <v>8</v>
      </c>
      <c r="D906">
        <v>8</v>
      </c>
      <c r="E906">
        <v>8</v>
      </c>
      <c r="F906">
        <v>7</v>
      </c>
      <c r="G906">
        <v>8</v>
      </c>
      <c r="H906">
        <v>8</v>
      </c>
      <c r="I906">
        <v>8</v>
      </c>
      <c r="J906">
        <v>8</v>
      </c>
      <c r="K906">
        <v>8</v>
      </c>
      <c r="L906">
        <v>8</v>
      </c>
      <c r="M906">
        <v>8</v>
      </c>
      <c r="N906">
        <v>8</v>
      </c>
      <c r="O906">
        <v>8</v>
      </c>
      <c r="P906">
        <v>8</v>
      </c>
      <c r="Q906">
        <v>8</v>
      </c>
      <c r="R906">
        <v>7</v>
      </c>
      <c r="S906">
        <v>8</v>
      </c>
      <c r="T906">
        <v>8</v>
      </c>
      <c r="U906">
        <v>8</v>
      </c>
      <c r="V906">
        <v>8</v>
      </c>
      <c r="W906">
        <v>8</v>
      </c>
      <c r="X906">
        <v>8</v>
      </c>
      <c r="Y906">
        <v>8</v>
      </c>
      <c r="Z906">
        <v>8</v>
      </c>
    </row>
    <row r="907" spans="1:26" x14ac:dyDescent="0.25">
      <c r="A907">
        <v>1668</v>
      </c>
      <c r="B907" t="s">
        <v>987</v>
      </c>
      <c r="C907">
        <v>8</v>
      </c>
      <c r="D907">
        <v>8</v>
      </c>
      <c r="E907">
        <v>8</v>
      </c>
      <c r="F907">
        <v>7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7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8</v>
      </c>
    </row>
    <row r="908" spans="1:26" x14ac:dyDescent="0.25">
      <c r="A908">
        <v>1669</v>
      </c>
      <c r="B908" t="s">
        <v>988</v>
      </c>
      <c r="C908">
        <v>8</v>
      </c>
      <c r="D908">
        <v>8</v>
      </c>
      <c r="E908">
        <v>8</v>
      </c>
      <c r="F908">
        <v>7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7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8</v>
      </c>
    </row>
    <row r="909" spans="1:26" x14ac:dyDescent="0.25">
      <c r="A909">
        <v>1670</v>
      </c>
      <c r="B909" t="s">
        <v>988</v>
      </c>
      <c r="C909">
        <v>8</v>
      </c>
      <c r="D909">
        <v>8</v>
      </c>
      <c r="E909">
        <v>8</v>
      </c>
      <c r="F909">
        <v>7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7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8</v>
      </c>
    </row>
    <row r="910" spans="1:26" x14ac:dyDescent="0.25">
      <c r="A910">
        <v>1671</v>
      </c>
      <c r="B910" t="s">
        <v>939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1672</v>
      </c>
      <c r="B911" t="s">
        <v>989</v>
      </c>
      <c r="C911">
        <v>2</v>
      </c>
      <c r="D911">
        <v>2</v>
      </c>
      <c r="E911">
        <v>2</v>
      </c>
      <c r="F911">
        <v>2</v>
      </c>
      <c r="G911">
        <v>2</v>
      </c>
      <c r="H911">
        <v>2</v>
      </c>
      <c r="I911">
        <v>2</v>
      </c>
      <c r="J911">
        <v>2</v>
      </c>
      <c r="K911">
        <v>2</v>
      </c>
      <c r="L911">
        <v>2</v>
      </c>
      <c r="M911">
        <v>2</v>
      </c>
      <c r="N911">
        <v>2</v>
      </c>
      <c r="O911">
        <v>2</v>
      </c>
      <c r="P911">
        <v>2</v>
      </c>
      <c r="Q911">
        <v>2</v>
      </c>
      <c r="R911">
        <v>2</v>
      </c>
      <c r="S911">
        <v>2</v>
      </c>
      <c r="T911">
        <v>2</v>
      </c>
      <c r="U911">
        <v>2</v>
      </c>
      <c r="V911">
        <v>2</v>
      </c>
      <c r="W911">
        <v>2</v>
      </c>
      <c r="X911">
        <v>4</v>
      </c>
      <c r="Y911">
        <v>2</v>
      </c>
      <c r="Z911">
        <v>2</v>
      </c>
    </row>
    <row r="912" spans="1:26" x14ac:dyDescent="0.25">
      <c r="A912">
        <v>1673</v>
      </c>
      <c r="B912" t="s">
        <v>989</v>
      </c>
      <c r="C912">
        <v>2</v>
      </c>
      <c r="D912">
        <v>2</v>
      </c>
      <c r="E912">
        <v>2</v>
      </c>
      <c r="F912">
        <v>2</v>
      </c>
      <c r="G912">
        <v>2</v>
      </c>
      <c r="H912">
        <v>2</v>
      </c>
      <c r="I912">
        <v>2</v>
      </c>
      <c r="J912">
        <v>2</v>
      </c>
      <c r="K912">
        <v>2</v>
      </c>
      <c r="L912">
        <v>2</v>
      </c>
      <c r="M912">
        <v>2</v>
      </c>
      <c r="N912">
        <v>2</v>
      </c>
      <c r="O912">
        <v>2</v>
      </c>
      <c r="P912">
        <v>2</v>
      </c>
      <c r="Q912">
        <v>2</v>
      </c>
      <c r="R912">
        <v>2</v>
      </c>
      <c r="S912">
        <v>2</v>
      </c>
      <c r="T912">
        <v>2</v>
      </c>
      <c r="U912">
        <v>2</v>
      </c>
      <c r="V912">
        <v>2</v>
      </c>
      <c r="W912">
        <v>2</v>
      </c>
      <c r="X912">
        <v>3</v>
      </c>
      <c r="Y912">
        <v>2</v>
      </c>
      <c r="Z912">
        <v>2</v>
      </c>
    </row>
    <row r="913" spans="1:26" x14ac:dyDescent="0.25">
      <c r="A913">
        <v>1674</v>
      </c>
      <c r="B913" t="s">
        <v>998</v>
      </c>
      <c r="C913">
        <v>7800</v>
      </c>
      <c r="D913">
        <v>7800</v>
      </c>
      <c r="E913">
        <v>7800</v>
      </c>
      <c r="F913">
        <v>7800</v>
      </c>
      <c r="G913">
        <v>7800</v>
      </c>
      <c r="H913">
        <v>7800</v>
      </c>
      <c r="I913">
        <v>7800</v>
      </c>
      <c r="J913">
        <v>7800</v>
      </c>
      <c r="K913">
        <v>7800</v>
      </c>
      <c r="L913">
        <v>7800</v>
      </c>
      <c r="M913">
        <v>7800</v>
      </c>
      <c r="N913">
        <v>7800</v>
      </c>
      <c r="O913">
        <v>5226</v>
      </c>
      <c r="P913">
        <v>32998</v>
      </c>
      <c r="Q913">
        <v>995</v>
      </c>
      <c r="R913">
        <v>-169</v>
      </c>
      <c r="S913">
        <v>310</v>
      </c>
      <c r="T913">
        <v>6460</v>
      </c>
      <c r="U913">
        <v>17267</v>
      </c>
      <c r="V913">
        <v>3795</v>
      </c>
      <c r="W913">
        <v>14586</v>
      </c>
      <c r="X913">
        <v>79811</v>
      </c>
      <c r="Y913">
        <v>26823</v>
      </c>
      <c r="Z913">
        <v>49971</v>
      </c>
    </row>
    <row r="914" spans="1:26" x14ac:dyDescent="0.25">
      <c r="A914">
        <v>1675</v>
      </c>
      <c r="B914" t="s">
        <v>999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200</v>
      </c>
      <c r="P914">
        <v>1685</v>
      </c>
      <c r="Q914">
        <v>0</v>
      </c>
      <c r="R914">
        <v>-1685</v>
      </c>
      <c r="S914">
        <v>509</v>
      </c>
      <c r="T914">
        <v>2066</v>
      </c>
      <c r="U914">
        <v>1792</v>
      </c>
      <c r="V914">
        <v>352</v>
      </c>
      <c r="W914">
        <v>3399</v>
      </c>
      <c r="X914">
        <v>3130</v>
      </c>
      <c r="Y914">
        <v>100</v>
      </c>
      <c r="Z914">
        <v>9484</v>
      </c>
    </row>
    <row r="915" spans="1:26" x14ac:dyDescent="0.25">
      <c r="A915">
        <v>1676</v>
      </c>
      <c r="B915" t="s">
        <v>998</v>
      </c>
      <c r="C915">
        <v>8600</v>
      </c>
      <c r="D915">
        <v>8600</v>
      </c>
      <c r="E915">
        <v>8600</v>
      </c>
      <c r="F915">
        <v>8600</v>
      </c>
      <c r="G915">
        <v>8600</v>
      </c>
      <c r="H915">
        <v>8600</v>
      </c>
      <c r="I915">
        <v>8600</v>
      </c>
      <c r="J915">
        <v>8600</v>
      </c>
      <c r="K915">
        <v>8600</v>
      </c>
      <c r="L915">
        <v>8600</v>
      </c>
      <c r="M915">
        <v>8600</v>
      </c>
      <c r="N915">
        <v>8600</v>
      </c>
      <c r="O915">
        <v>0</v>
      </c>
      <c r="P915">
        <v>3023</v>
      </c>
      <c r="Q915">
        <v>3750</v>
      </c>
      <c r="R915">
        <v>0</v>
      </c>
      <c r="S915">
        <v>7137</v>
      </c>
      <c r="T915">
        <v>5734</v>
      </c>
      <c r="U915">
        <v>828</v>
      </c>
      <c r="V915">
        <v>1521</v>
      </c>
      <c r="W915">
        <v>2059</v>
      </c>
      <c r="X915">
        <v>13036</v>
      </c>
      <c r="Y915">
        <v>-1700</v>
      </c>
      <c r="Z915">
        <v>650</v>
      </c>
    </row>
    <row r="916" spans="1:26" x14ac:dyDescent="0.25">
      <c r="A916">
        <v>1677</v>
      </c>
      <c r="B916" t="s">
        <v>999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790</v>
      </c>
      <c r="P916">
        <v>1372</v>
      </c>
      <c r="Q916">
        <v>3173</v>
      </c>
      <c r="R916">
        <v>200</v>
      </c>
      <c r="S916">
        <v>3200</v>
      </c>
      <c r="T916">
        <v>2946</v>
      </c>
      <c r="U916">
        <v>90</v>
      </c>
      <c r="V916">
        <v>741</v>
      </c>
      <c r="W916">
        <v>1420</v>
      </c>
      <c r="X916">
        <v>4870</v>
      </c>
      <c r="Y916">
        <v>50</v>
      </c>
      <c r="Z916">
        <v>6200</v>
      </c>
    </row>
    <row r="917" spans="1:26" x14ac:dyDescent="0.25">
      <c r="A917">
        <v>1678</v>
      </c>
      <c r="B917" t="s">
        <v>998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1679</v>
      </c>
      <c r="B918" t="s">
        <v>999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1680</v>
      </c>
      <c r="B919" t="s">
        <v>998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1681</v>
      </c>
      <c r="B920" t="s">
        <v>999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1682</v>
      </c>
      <c r="B921" t="s">
        <v>998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1683</v>
      </c>
      <c r="B922" t="s">
        <v>999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1684</v>
      </c>
      <c r="B923" t="s">
        <v>998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1685</v>
      </c>
      <c r="B924" t="s">
        <v>999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1686</v>
      </c>
      <c r="B925" t="s">
        <v>998</v>
      </c>
      <c r="C925">
        <v>8100</v>
      </c>
      <c r="D925">
        <v>8100</v>
      </c>
      <c r="E925">
        <v>8100</v>
      </c>
      <c r="F925">
        <v>8100</v>
      </c>
      <c r="G925">
        <v>8100</v>
      </c>
      <c r="H925">
        <v>8100</v>
      </c>
      <c r="I925">
        <v>8100</v>
      </c>
      <c r="J925">
        <v>8100</v>
      </c>
      <c r="K925">
        <v>8100</v>
      </c>
      <c r="L925">
        <v>8100</v>
      </c>
      <c r="M925">
        <v>8100</v>
      </c>
      <c r="N925">
        <v>8100</v>
      </c>
      <c r="O925">
        <v>10135</v>
      </c>
      <c r="P925">
        <v>3943</v>
      </c>
      <c r="Q925">
        <v>2057</v>
      </c>
      <c r="R925">
        <v>1241</v>
      </c>
      <c r="S925">
        <v>1672</v>
      </c>
      <c r="T925">
        <v>418</v>
      </c>
      <c r="U925">
        <v>1466</v>
      </c>
      <c r="V925">
        <v>600</v>
      </c>
      <c r="W925">
        <v>1553</v>
      </c>
      <c r="X925">
        <v>12508</v>
      </c>
      <c r="Y925">
        <v>11414</v>
      </c>
      <c r="Z925">
        <v>13935</v>
      </c>
    </row>
    <row r="926" spans="1:26" x14ac:dyDescent="0.25">
      <c r="A926">
        <v>1687</v>
      </c>
      <c r="B926" t="s">
        <v>999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5638</v>
      </c>
      <c r="P926">
        <v>560</v>
      </c>
      <c r="Q926">
        <v>-260</v>
      </c>
      <c r="R926">
        <v>280</v>
      </c>
      <c r="S926">
        <v>298</v>
      </c>
      <c r="T926">
        <v>919</v>
      </c>
      <c r="U926">
        <v>486</v>
      </c>
      <c r="V926">
        <v>654</v>
      </c>
      <c r="W926">
        <v>5148</v>
      </c>
      <c r="X926">
        <v>1500</v>
      </c>
      <c r="Y926">
        <v>351</v>
      </c>
      <c r="Z926">
        <v>-1500</v>
      </c>
    </row>
    <row r="927" spans="1:26" x14ac:dyDescent="0.25">
      <c r="A927">
        <v>1688</v>
      </c>
      <c r="B927" t="s">
        <v>998</v>
      </c>
      <c r="C927">
        <v>8600</v>
      </c>
      <c r="D927">
        <v>8600</v>
      </c>
      <c r="E927">
        <v>8600</v>
      </c>
      <c r="F927">
        <v>8600</v>
      </c>
      <c r="G927">
        <v>8600</v>
      </c>
      <c r="H927">
        <v>8600</v>
      </c>
      <c r="I927">
        <v>8600</v>
      </c>
      <c r="J927">
        <v>8600</v>
      </c>
      <c r="K927">
        <v>8600</v>
      </c>
      <c r="L927">
        <v>8600</v>
      </c>
      <c r="M927">
        <v>8600</v>
      </c>
      <c r="N927">
        <v>8600</v>
      </c>
      <c r="O927">
        <v>2257</v>
      </c>
      <c r="P927">
        <v>5846</v>
      </c>
      <c r="Q927">
        <v>14600</v>
      </c>
      <c r="R927">
        <v>3902</v>
      </c>
      <c r="S927">
        <v>0</v>
      </c>
      <c r="T927">
        <v>29980</v>
      </c>
      <c r="U927">
        <v>4932</v>
      </c>
      <c r="V927">
        <v>3715</v>
      </c>
      <c r="W927">
        <v>4030</v>
      </c>
      <c r="X927">
        <v>0</v>
      </c>
      <c r="Y927">
        <v>13481</v>
      </c>
      <c r="Z927">
        <v>8525</v>
      </c>
    </row>
    <row r="928" spans="1:26" x14ac:dyDescent="0.25">
      <c r="A928">
        <v>1689</v>
      </c>
      <c r="B928" t="s">
        <v>999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964</v>
      </c>
      <c r="P928">
        <v>1173</v>
      </c>
      <c r="Q928">
        <v>460</v>
      </c>
      <c r="R928">
        <v>1054</v>
      </c>
      <c r="S928">
        <v>3524</v>
      </c>
      <c r="T928">
        <v>710</v>
      </c>
      <c r="U928">
        <v>1500</v>
      </c>
      <c r="V928">
        <v>356</v>
      </c>
      <c r="W928">
        <v>3313</v>
      </c>
      <c r="X928">
        <v>640</v>
      </c>
      <c r="Y928">
        <v>2499</v>
      </c>
      <c r="Z928">
        <v>50</v>
      </c>
    </row>
    <row r="929" spans="1:26" x14ac:dyDescent="0.25">
      <c r="A929">
        <v>1690</v>
      </c>
      <c r="B929" t="s">
        <v>998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1691</v>
      </c>
      <c r="B930" t="s">
        <v>999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1692</v>
      </c>
      <c r="B931" t="s">
        <v>998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1693</v>
      </c>
      <c r="B932" t="s">
        <v>999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1694</v>
      </c>
      <c r="B933" t="s">
        <v>998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1695</v>
      </c>
      <c r="B934" t="s">
        <v>999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1696</v>
      </c>
      <c r="B935" t="s">
        <v>998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1697</v>
      </c>
      <c r="B936" t="s">
        <v>999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1698</v>
      </c>
      <c r="B937" t="s">
        <v>998</v>
      </c>
      <c r="C937">
        <v>8100</v>
      </c>
      <c r="D937">
        <v>8100</v>
      </c>
      <c r="E937">
        <v>8100</v>
      </c>
      <c r="F937">
        <v>8100</v>
      </c>
      <c r="G937">
        <v>8100</v>
      </c>
      <c r="H937">
        <v>8100</v>
      </c>
      <c r="I937">
        <v>8100</v>
      </c>
      <c r="J937">
        <v>8100</v>
      </c>
      <c r="K937">
        <v>8100</v>
      </c>
      <c r="L937">
        <v>8100</v>
      </c>
      <c r="M937">
        <v>8100</v>
      </c>
      <c r="N937">
        <v>8100</v>
      </c>
      <c r="O937">
        <v>1242</v>
      </c>
      <c r="P937">
        <v>3293</v>
      </c>
      <c r="Q937">
        <v>10589</v>
      </c>
      <c r="R937">
        <v>0</v>
      </c>
      <c r="S937">
        <v>0</v>
      </c>
      <c r="T937">
        <v>501</v>
      </c>
      <c r="U937">
        <v>0</v>
      </c>
      <c r="V937">
        <v>630</v>
      </c>
      <c r="W937">
        <v>0</v>
      </c>
      <c r="X937">
        <v>3526</v>
      </c>
      <c r="Y937">
        <v>0</v>
      </c>
      <c r="Z937">
        <v>0</v>
      </c>
    </row>
    <row r="938" spans="1:26" x14ac:dyDescent="0.25">
      <c r="A938">
        <v>1699</v>
      </c>
      <c r="B938" t="s">
        <v>999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718</v>
      </c>
      <c r="P938">
        <v>916</v>
      </c>
      <c r="Q938">
        <v>155</v>
      </c>
      <c r="R938">
        <v>989</v>
      </c>
      <c r="S938">
        <v>1237</v>
      </c>
      <c r="T938">
        <v>110</v>
      </c>
      <c r="U938">
        <v>80</v>
      </c>
      <c r="V938">
        <v>55</v>
      </c>
      <c r="W938">
        <v>1105</v>
      </c>
      <c r="X938">
        <v>4797</v>
      </c>
      <c r="Y938">
        <v>2217</v>
      </c>
      <c r="Z938">
        <v>326</v>
      </c>
    </row>
    <row r="939" spans="1:26" x14ac:dyDescent="0.25">
      <c r="A939">
        <v>1700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1701</v>
      </c>
      <c r="B940" t="s">
        <v>631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1702</v>
      </c>
      <c r="B941" t="s">
        <v>998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1703</v>
      </c>
      <c r="B942" t="s">
        <v>999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1704</v>
      </c>
      <c r="B943" t="s">
        <v>755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1705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1706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1707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113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1708</v>
      </c>
      <c r="B947" t="s">
        <v>631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1709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1710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1711</v>
      </c>
      <c r="B950" t="s">
        <v>631</v>
      </c>
      <c r="C950">
        <v>456</v>
      </c>
      <c r="D950">
        <v>456</v>
      </c>
      <c r="E950">
        <v>346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82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1712</v>
      </c>
      <c r="B951" t="s">
        <v>998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1713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1714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1715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12318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1716</v>
      </c>
      <c r="B955" t="s">
        <v>999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1717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7345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1718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1719</v>
      </c>
      <c r="B958" t="s">
        <v>342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1720</v>
      </c>
      <c r="B959" t="s">
        <v>342</v>
      </c>
      <c r="C959">
        <v>42778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51257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1721</v>
      </c>
      <c r="B960" t="s">
        <v>999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1722</v>
      </c>
      <c r="B961" t="s">
        <v>1000</v>
      </c>
      <c r="C961">
        <v>28739</v>
      </c>
      <c r="D961">
        <v>29130</v>
      </c>
      <c r="E961">
        <v>29476</v>
      </c>
      <c r="F961">
        <v>29768</v>
      </c>
      <c r="G961">
        <v>29965</v>
      </c>
      <c r="H961">
        <v>30259</v>
      </c>
      <c r="I961">
        <v>30553</v>
      </c>
      <c r="J961">
        <v>30993</v>
      </c>
      <c r="K961">
        <v>31436</v>
      </c>
      <c r="L961">
        <v>31631</v>
      </c>
      <c r="M961">
        <v>31779</v>
      </c>
      <c r="N961">
        <v>31633</v>
      </c>
      <c r="O961">
        <v>25982</v>
      </c>
      <c r="P961">
        <v>23963</v>
      </c>
      <c r="Q961">
        <v>28578</v>
      </c>
      <c r="R961">
        <v>29851</v>
      </c>
      <c r="S961">
        <v>28659</v>
      </c>
      <c r="T961">
        <v>29479</v>
      </c>
      <c r="U961">
        <v>26951</v>
      </c>
      <c r="V961">
        <v>29759</v>
      </c>
      <c r="W961">
        <v>45988</v>
      </c>
      <c r="X961">
        <v>60201</v>
      </c>
      <c r="Y961">
        <v>30551</v>
      </c>
      <c r="Z961">
        <v>31089</v>
      </c>
    </row>
    <row r="962" spans="1:26" x14ac:dyDescent="0.25">
      <c r="A962">
        <v>1723</v>
      </c>
      <c r="B962" t="s">
        <v>591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1724</v>
      </c>
      <c r="B963" t="s">
        <v>590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1725</v>
      </c>
      <c r="B964" t="s">
        <v>589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1726</v>
      </c>
      <c r="B965" t="s">
        <v>987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1727</v>
      </c>
      <c r="B966" t="s">
        <v>1001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1728</v>
      </c>
      <c r="B967" t="s">
        <v>1002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1729</v>
      </c>
      <c r="B968" t="s">
        <v>587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1730</v>
      </c>
      <c r="B969" t="s">
        <v>585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1731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1732</v>
      </c>
      <c r="B971" t="s">
        <v>583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1733</v>
      </c>
      <c r="B972" t="s">
        <v>584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1734</v>
      </c>
      <c r="B973" t="s">
        <v>583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1735</v>
      </c>
      <c r="B974" t="s">
        <v>588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1736</v>
      </c>
      <c r="B975" t="s">
        <v>586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1737</v>
      </c>
      <c r="B976" t="s">
        <v>583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1738</v>
      </c>
      <c r="B977" t="s">
        <v>588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1739</v>
      </c>
      <c r="B978" t="s">
        <v>584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1740</v>
      </c>
      <c r="B979" t="s">
        <v>587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1741</v>
      </c>
      <c r="B980" t="s">
        <v>585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1742</v>
      </c>
      <c r="B981" t="s">
        <v>586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1743</v>
      </c>
      <c r="B982" t="s">
        <v>1003</v>
      </c>
      <c r="C982">
        <v>16</v>
      </c>
      <c r="D982">
        <v>16</v>
      </c>
      <c r="E982">
        <v>16</v>
      </c>
      <c r="F982">
        <v>14</v>
      </c>
      <c r="G982">
        <v>16</v>
      </c>
      <c r="H982">
        <v>16</v>
      </c>
      <c r="I982">
        <v>16</v>
      </c>
      <c r="J982">
        <v>16</v>
      </c>
      <c r="K982">
        <v>16</v>
      </c>
      <c r="L982">
        <v>16</v>
      </c>
      <c r="M982">
        <v>16</v>
      </c>
      <c r="N982">
        <v>16</v>
      </c>
      <c r="O982">
        <v>16</v>
      </c>
      <c r="P982">
        <v>16</v>
      </c>
      <c r="Q982">
        <v>16</v>
      </c>
      <c r="R982">
        <v>14</v>
      </c>
      <c r="S982">
        <v>16</v>
      </c>
      <c r="T982">
        <v>16</v>
      </c>
      <c r="U982">
        <v>16</v>
      </c>
      <c r="V982">
        <v>16</v>
      </c>
      <c r="W982">
        <v>16</v>
      </c>
      <c r="X982">
        <v>16</v>
      </c>
      <c r="Y982">
        <v>16</v>
      </c>
      <c r="Z982">
        <v>16</v>
      </c>
    </row>
    <row r="983" spans="1:26" x14ac:dyDescent="0.25">
      <c r="A983">
        <v>1744</v>
      </c>
      <c r="B983" t="s">
        <v>648</v>
      </c>
      <c r="C983">
        <v>84814</v>
      </c>
      <c r="D983">
        <v>89235</v>
      </c>
      <c r="E983">
        <v>89644</v>
      </c>
      <c r="F983">
        <v>74146</v>
      </c>
      <c r="G983">
        <v>78677</v>
      </c>
      <c r="H983">
        <v>55645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111295</v>
      </c>
      <c r="P983">
        <v>139196</v>
      </c>
      <c r="Q983">
        <v>169230</v>
      </c>
      <c r="R983">
        <v>198060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1745</v>
      </c>
      <c r="B984" t="s">
        <v>647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34</v>
      </c>
      <c r="P984">
        <v>41</v>
      </c>
      <c r="Q984">
        <v>48</v>
      </c>
      <c r="R984">
        <v>34</v>
      </c>
      <c r="S984">
        <v>22</v>
      </c>
      <c r="T984">
        <v>17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1746</v>
      </c>
      <c r="B985" t="s">
        <v>649</v>
      </c>
      <c r="C985">
        <v>16</v>
      </c>
      <c r="D985">
        <v>16</v>
      </c>
      <c r="E985">
        <v>16</v>
      </c>
      <c r="F985">
        <v>16</v>
      </c>
      <c r="G985">
        <v>16</v>
      </c>
      <c r="H985">
        <v>16</v>
      </c>
      <c r="I985">
        <v>16</v>
      </c>
      <c r="J985">
        <v>16</v>
      </c>
      <c r="K985">
        <v>16</v>
      </c>
      <c r="L985">
        <v>16</v>
      </c>
      <c r="M985">
        <v>16</v>
      </c>
      <c r="N985">
        <v>16</v>
      </c>
      <c r="O985">
        <v>16</v>
      </c>
      <c r="P985">
        <v>20</v>
      </c>
      <c r="Q985">
        <v>10</v>
      </c>
      <c r="R985">
        <v>11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1747</v>
      </c>
      <c r="B986" t="s">
        <v>755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1748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10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1749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1750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1751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125</v>
      </c>
      <c r="P990">
        <v>125</v>
      </c>
      <c r="Q990">
        <v>50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1752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1753</v>
      </c>
      <c r="B992" t="s">
        <v>631</v>
      </c>
      <c r="C992">
        <v>197</v>
      </c>
      <c r="D992">
        <v>197</v>
      </c>
      <c r="E992">
        <v>110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239</v>
      </c>
      <c r="P992">
        <v>340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1754</v>
      </c>
      <c r="B993" t="s">
        <v>631</v>
      </c>
      <c r="C993">
        <v>547</v>
      </c>
      <c r="D993">
        <v>547</v>
      </c>
      <c r="E993">
        <v>515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803</v>
      </c>
      <c r="P993">
        <v>742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1755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1756</v>
      </c>
      <c r="B995" t="s">
        <v>631</v>
      </c>
      <c r="C995">
        <v>70</v>
      </c>
      <c r="D995">
        <v>70</v>
      </c>
      <c r="E995">
        <v>54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108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1757</v>
      </c>
      <c r="B996" t="s">
        <v>998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1758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1258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1759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1760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1761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1762</v>
      </c>
      <c r="B1001" t="s">
        <v>999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1763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100</v>
      </c>
      <c r="P1002">
        <v>288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1764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-988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1765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1766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1767</v>
      </c>
      <c r="B1006" t="s">
        <v>342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1768</v>
      </c>
      <c r="B1007" t="s">
        <v>1004</v>
      </c>
      <c r="C1007">
        <v>56</v>
      </c>
      <c r="D1007">
        <v>56</v>
      </c>
      <c r="E1007">
        <v>55</v>
      </c>
      <c r="F1007">
        <v>56</v>
      </c>
      <c r="G1007">
        <v>54</v>
      </c>
      <c r="H1007">
        <v>54</v>
      </c>
      <c r="I1007">
        <v>52</v>
      </c>
      <c r="J1007">
        <v>50</v>
      </c>
      <c r="K1007">
        <v>52</v>
      </c>
      <c r="L1007">
        <v>51</v>
      </c>
      <c r="M1007">
        <v>52</v>
      </c>
      <c r="N1007">
        <v>54</v>
      </c>
      <c r="O1007">
        <v>54</v>
      </c>
      <c r="P1007">
        <v>54</v>
      </c>
      <c r="Q1007">
        <v>55</v>
      </c>
      <c r="R1007">
        <v>62</v>
      </c>
      <c r="S1007">
        <v>60</v>
      </c>
      <c r="T1007">
        <v>58</v>
      </c>
      <c r="U1007">
        <v>57</v>
      </c>
      <c r="V1007">
        <v>56</v>
      </c>
      <c r="W1007">
        <v>56</v>
      </c>
      <c r="X1007">
        <v>49</v>
      </c>
      <c r="Y1007">
        <v>52</v>
      </c>
      <c r="Z1007">
        <v>52</v>
      </c>
    </row>
    <row r="1008" spans="1:26" x14ac:dyDescent="0.25">
      <c r="A1008">
        <v>1769</v>
      </c>
      <c r="B1008" t="s">
        <v>870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2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1770</v>
      </c>
      <c r="B1009" t="s">
        <v>987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1771</v>
      </c>
      <c r="B1010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1772</v>
      </c>
      <c r="B1011" t="s">
        <v>590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1773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1774</v>
      </c>
      <c r="B1013" t="s">
        <v>586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1775</v>
      </c>
      <c r="B1014" t="s">
        <v>591</v>
      </c>
      <c r="C1014">
        <v>120</v>
      </c>
      <c r="D1014">
        <v>114</v>
      </c>
      <c r="E1014">
        <v>125</v>
      </c>
      <c r="F1014">
        <v>103</v>
      </c>
      <c r="G1014">
        <v>120</v>
      </c>
      <c r="H1014">
        <v>114</v>
      </c>
      <c r="I1014">
        <v>108</v>
      </c>
      <c r="J1014">
        <v>120</v>
      </c>
      <c r="K1014">
        <v>120</v>
      </c>
      <c r="L1014">
        <v>120</v>
      </c>
      <c r="M1014">
        <v>114</v>
      </c>
      <c r="N1014">
        <v>108</v>
      </c>
      <c r="O1014">
        <v>110</v>
      </c>
      <c r="P1014">
        <v>88</v>
      </c>
      <c r="Q1014">
        <v>108</v>
      </c>
      <c r="R1014">
        <v>134</v>
      </c>
      <c r="S1014">
        <v>106</v>
      </c>
      <c r="T1014">
        <v>151</v>
      </c>
      <c r="U1014">
        <v>106</v>
      </c>
      <c r="V1014">
        <v>129</v>
      </c>
      <c r="W1014">
        <v>127</v>
      </c>
      <c r="X1014">
        <v>152</v>
      </c>
      <c r="Y1014">
        <v>84</v>
      </c>
      <c r="Z1014">
        <v>97</v>
      </c>
    </row>
    <row r="1015" spans="1:26" x14ac:dyDescent="0.25">
      <c r="A1015">
        <v>1776</v>
      </c>
      <c r="B1015" t="s">
        <v>591</v>
      </c>
      <c r="C1015">
        <v>120</v>
      </c>
      <c r="D1015">
        <v>114</v>
      </c>
      <c r="E1015">
        <v>125</v>
      </c>
      <c r="F1015">
        <v>103</v>
      </c>
      <c r="G1015">
        <v>120</v>
      </c>
      <c r="H1015">
        <v>114</v>
      </c>
      <c r="I1015">
        <v>108</v>
      </c>
      <c r="J1015">
        <v>120</v>
      </c>
      <c r="K1015">
        <v>120</v>
      </c>
      <c r="L1015">
        <v>120</v>
      </c>
      <c r="M1015">
        <v>114</v>
      </c>
      <c r="N1015">
        <v>108</v>
      </c>
      <c r="O1015">
        <v>106</v>
      </c>
      <c r="P1015">
        <v>84</v>
      </c>
      <c r="Q1015">
        <v>85</v>
      </c>
      <c r="R1015">
        <v>104</v>
      </c>
      <c r="S1015">
        <v>124</v>
      </c>
      <c r="T1015">
        <v>126</v>
      </c>
      <c r="U1015">
        <v>120</v>
      </c>
      <c r="V1015">
        <v>153</v>
      </c>
      <c r="W1015">
        <v>98</v>
      </c>
      <c r="X1015">
        <v>120</v>
      </c>
      <c r="Y1015">
        <v>114</v>
      </c>
      <c r="Z1015">
        <v>73</v>
      </c>
    </row>
    <row r="1016" spans="1:26" x14ac:dyDescent="0.25">
      <c r="A1016">
        <v>1777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1778</v>
      </c>
      <c r="B1017" t="s">
        <v>591</v>
      </c>
      <c r="C1017">
        <v>126</v>
      </c>
      <c r="D1017">
        <v>120</v>
      </c>
      <c r="E1017">
        <v>132</v>
      </c>
      <c r="F1017">
        <v>108</v>
      </c>
      <c r="G1017">
        <v>126</v>
      </c>
      <c r="H1017">
        <v>120</v>
      </c>
      <c r="I1017">
        <v>114</v>
      </c>
      <c r="J1017">
        <v>126</v>
      </c>
      <c r="K1017">
        <v>126</v>
      </c>
      <c r="L1017">
        <v>126</v>
      </c>
      <c r="M1017">
        <v>120</v>
      </c>
      <c r="N1017">
        <v>114</v>
      </c>
      <c r="O1017">
        <v>77</v>
      </c>
      <c r="P1017">
        <v>91</v>
      </c>
      <c r="Q1017">
        <v>120</v>
      </c>
      <c r="R1017">
        <v>80</v>
      </c>
      <c r="S1017">
        <v>22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1779</v>
      </c>
      <c r="B1018" t="s">
        <v>590</v>
      </c>
      <c r="C1018">
        <v>21</v>
      </c>
      <c r="D1018">
        <v>20</v>
      </c>
      <c r="E1018">
        <v>22</v>
      </c>
      <c r="F1018">
        <v>18</v>
      </c>
      <c r="G1018">
        <v>21</v>
      </c>
      <c r="H1018">
        <v>20</v>
      </c>
      <c r="I1018">
        <v>19</v>
      </c>
      <c r="J1018">
        <v>21</v>
      </c>
      <c r="K1018">
        <v>21</v>
      </c>
      <c r="L1018">
        <v>21</v>
      </c>
      <c r="M1018">
        <v>20</v>
      </c>
      <c r="N1018">
        <v>19</v>
      </c>
      <c r="O1018">
        <v>8</v>
      </c>
      <c r="P1018">
        <v>15</v>
      </c>
      <c r="Q1018">
        <v>18</v>
      </c>
      <c r="R1018">
        <v>9</v>
      </c>
      <c r="S1018">
        <v>4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1780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1781</v>
      </c>
      <c r="B1020" t="s">
        <v>590</v>
      </c>
      <c r="C1020">
        <v>14</v>
      </c>
      <c r="D1020">
        <v>13</v>
      </c>
      <c r="E1020">
        <v>15</v>
      </c>
      <c r="F1020">
        <v>12</v>
      </c>
      <c r="G1020">
        <v>14</v>
      </c>
      <c r="H1020">
        <v>13</v>
      </c>
      <c r="I1020">
        <v>13</v>
      </c>
      <c r="J1020">
        <v>14</v>
      </c>
      <c r="K1020">
        <v>14</v>
      </c>
      <c r="L1020">
        <v>14</v>
      </c>
      <c r="M1020">
        <v>13</v>
      </c>
      <c r="N1020">
        <v>13</v>
      </c>
      <c r="O1020">
        <v>15</v>
      </c>
      <c r="P1020">
        <v>10</v>
      </c>
      <c r="Q1020">
        <v>2</v>
      </c>
      <c r="R1020">
        <v>9</v>
      </c>
      <c r="S1020">
        <v>17</v>
      </c>
      <c r="T1020">
        <v>11</v>
      </c>
      <c r="U1020">
        <v>16</v>
      </c>
      <c r="V1020">
        <v>5</v>
      </c>
      <c r="W1020">
        <v>25</v>
      </c>
      <c r="X1020">
        <v>14</v>
      </c>
      <c r="Y1020">
        <v>13</v>
      </c>
      <c r="Z1020">
        <v>13</v>
      </c>
    </row>
    <row r="1021" spans="1:26" x14ac:dyDescent="0.25">
      <c r="A1021">
        <v>1782</v>
      </c>
      <c r="B1021" t="s">
        <v>590</v>
      </c>
      <c r="C1021">
        <v>14</v>
      </c>
      <c r="D1021">
        <v>13</v>
      </c>
      <c r="E1021">
        <v>15</v>
      </c>
      <c r="F1021">
        <v>12</v>
      </c>
      <c r="G1021">
        <v>14</v>
      </c>
      <c r="H1021">
        <v>13</v>
      </c>
      <c r="I1021">
        <v>13</v>
      </c>
      <c r="J1021">
        <v>14</v>
      </c>
      <c r="K1021">
        <v>14</v>
      </c>
      <c r="L1021">
        <v>14</v>
      </c>
      <c r="M1021">
        <v>13</v>
      </c>
      <c r="N1021">
        <v>13</v>
      </c>
      <c r="O1021">
        <v>6</v>
      </c>
      <c r="P1021">
        <v>12</v>
      </c>
      <c r="Q1021">
        <v>8</v>
      </c>
      <c r="R1021">
        <v>13</v>
      </c>
      <c r="S1021">
        <v>17</v>
      </c>
      <c r="T1021">
        <v>6</v>
      </c>
      <c r="U1021">
        <v>11</v>
      </c>
      <c r="V1021">
        <v>3</v>
      </c>
      <c r="W1021">
        <v>16</v>
      </c>
      <c r="X1021">
        <v>19</v>
      </c>
      <c r="Y1021">
        <v>8</v>
      </c>
      <c r="Z1021">
        <v>9</v>
      </c>
    </row>
    <row r="1022" spans="1:26" x14ac:dyDescent="0.25">
      <c r="A1022">
        <v>1783</v>
      </c>
      <c r="B1022" t="s">
        <v>589</v>
      </c>
      <c r="C1022">
        <v>11</v>
      </c>
      <c r="D1022">
        <v>11</v>
      </c>
      <c r="E1022">
        <v>11</v>
      </c>
      <c r="F1022">
        <v>11</v>
      </c>
      <c r="G1022">
        <v>11</v>
      </c>
      <c r="H1022">
        <v>11</v>
      </c>
      <c r="I1022">
        <v>11</v>
      </c>
      <c r="J1022">
        <v>11</v>
      </c>
      <c r="K1022">
        <v>11</v>
      </c>
      <c r="L1022">
        <v>11</v>
      </c>
      <c r="M1022">
        <v>11</v>
      </c>
      <c r="N1022">
        <v>11</v>
      </c>
      <c r="O1022">
        <v>10</v>
      </c>
      <c r="P1022">
        <v>8</v>
      </c>
      <c r="Q1022">
        <v>5</v>
      </c>
      <c r="R1022">
        <v>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1784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1785</v>
      </c>
      <c r="B1024" t="s">
        <v>589</v>
      </c>
      <c r="C1024">
        <v>10</v>
      </c>
      <c r="D1024">
        <v>10</v>
      </c>
      <c r="E1024">
        <v>10</v>
      </c>
      <c r="F1024">
        <v>10</v>
      </c>
      <c r="G1024">
        <v>10</v>
      </c>
      <c r="H1024">
        <v>10</v>
      </c>
      <c r="I1024">
        <v>10</v>
      </c>
      <c r="J1024">
        <v>10</v>
      </c>
      <c r="K1024">
        <v>10</v>
      </c>
      <c r="L1024">
        <v>10</v>
      </c>
      <c r="M1024">
        <v>10</v>
      </c>
      <c r="N1024">
        <v>10</v>
      </c>
      <c r="O1024">
        <v>8</v>
      </c>
      <c r="P1024">
        <v>22</v>
      </c>
      <c r="Q1024">
        <v>11</v>
      </c>
      <c r="R1024">
        <v>13</v>
      </c>
      <c r="S1024">
        <v>13</v>
      </c>
      <c r="T1024">
        <v>18</v>
      </c>
      <c r="U1024">
        <v>15</v>
      </c>
      <c r="V1024">
        <v>7</v>
      </c>
      <c r="W1024">
        <v>12</v>
      </c>
      <c r="X1024">
        <v>10</v>
      </c>
      <c r="Y1024">
        <v>10</v>
      </c>
      <c r="Z1024">
        <v>13</v>
      </c>
    </row>
    <row r="1025" spans="1:26" x14ac:dyDescent="0.25">
      <c r="A1025">
        <v>1786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7</v>
      </c>
      <c r="P1025">
        <v>11</v>
      </c>
      <c r="Q1025">
        <v>11</v>
      </c>
      <c r="R1025">
        <v>9</v>
      </c>
      <c r="S1025">
        <v>14</v>
      </c>
      <c r="T1025">
        <v>18</v>
      </c>
      <c r="U1025">
        <v>15</v>
      </c>
      <c r="V1025">
        <v>11</v>
      </c>
      <c r="W1025">
        <v>10</v>
      </c>
      <c r="X1025">
        <v>13</v>
      </c>
      <c r="Y1025">
        <v>11</v>
      </c>
      <c r="Z1025">
        <v>12</v>
      </c>
    </row>
    <row r="1026" spans="1:26" x14ac:dyDescent="0.25">
      <c r="A1026">
        <v>1787</v>
      </c>
      <c r="B1026" t="s">
        <v>588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1788</v>
      </c>
      <c r="B1027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1789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1790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1791</v>
      </c>
      <c r="B1030" t="s">
        <v>755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1794</v>
      </c>
      <c r="B1031" t="s">
        <v>631</v>
      </c>
      <c r="C1031">
        <v>439</v>
      </c>
      <c r="D1031">
        <v>439</v>
      </c>
      <c r="E1031">
        <v>341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452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1795</v>
      </c>
      <c r="B1032" t="s">
        <v>998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1797</v>
      </c>
      <c r="B1033" t="s">
        <v>1010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1799</v>
      </c>
      <c r="B1034" t="s">
        <v>999</v>
      </c>
      <c r="C1034">
        <v>7800</v>
      </c>
      <c r="D1034">
        <v>7800</v>
      </c>
      <c r="E1034">
        <v>7800</v>
      </c>
      <c r="F1034">
        <v>7800</v>
      </c>
      <c r="G1034">
        <v>7800</v>
      </c>
      <c r="H1034">
        <v>7800</v>
      </c>
      <c r="I1034">
        <v>7800</v>
      </c>
      <c r="J1034">
        <v>7800</v>
      </c>
      <c r="K1034">
        <v>7800</v>
      </c>
      <c r="L1034">
        <v>7800</v>
      </c>
      <c r="M1034">
        <v>7800</v>
      </c>
      <c r="N1034">
        <v>7800</v>
      </c>
      <c r="O1034">
        <v>0</v>
      </c>
      <c r="P1034">
        <v>0</v>
      </c>
      <c r="Q1034">
        <v>2419</v>
      </c>
      <c r="R1034">
        <v>100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1800</v>
      </c>
      <c r="B1035" t="s">
        <v>998</v>
      </c>
      <c r="C1035">
        <v>7800</v>
      </c>
      <c r="D1035">
        <v>7800</v>
      </c>
      <c r="E1035">
        <v>7800</v>
      </c>
      <c r="F1035">
        <v>7800</v>
      </c>
      <c r="G1035">
        <v>7800</v>
      </c>
      <c r="H1035">
        <v>7800</v>
      </c>
      <c r="I1035">
        <v>7800</v>
      </c>
      <c r="J1035">
        <v>7800</v>
      </c>
      <c r="K1035">
        <v>7800</v>
      </c>
      <c r="L1035">
        <v>7800</v>
      </c>
      <c r="M1035">
        <v>7800</v>
      </c>
      <c r="N1035">
        <v>7800</v>
      </c>
      <c r="O1035">
        <v>0</v>
      </c>
      <c r="P1035">
        <v>0</v>
      </c>
      <c r="Q1035">
        <v>1289</v>
      </c>
      <c r="R1035">
        <v>0</v>
      </c>
      <c r="S1035">
        <v>420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1801</v>
      </c>
      <c r="B1036" t="s">
        <v>631</v>
      </c>
      <c r="C1036">
        <v>143</v>
      </c>
      <c r="D1036">
        <v>143</v>
      </c>
      <c r="E1036">
        <v>83</v>
      </c>
      <c r="F1036">
        <v>83</v>
      </c>
      <c r="G1036">
        <v>83</v>
      </c>
      <c r="H1036">
        <v>83</v>
      </c>
      <c r="I1036">
        <v>84</v>
      </c>
      <c r="J1036">
        <v>84</v>
      </c>
      <c r="K1036">
        <v>84</v>
      </c>
      <c r="L1036">
        <v>84</v>
      </c>
      <c r="M1036">
        <v>84</v>
      </c>
      <c r="N1036">
        <v>84</v>
      </c>
      <c r="O1036">
        <v>8</v>
      </c>
      <c r="P1036">
        <v>0</v>
      </c>
      <c r="Q1036">
        <v>0</v>
      </c>
      <c r="R1036">
        <v>0</v>
      </c>
      <c r="S1036">
        <v>435</v>
      </c>
      <c r="T1036">
        <v>0</v>
      </c>
      <c r="U1036">
        <v>154</v>
      </c>
      <c r="V1036">
        <v>113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1802</v>
      </c>
      <c r="B1037" t="s">
        <v>755</v>
      </c>
      <c r="C1037">
        <v>1350</v>
      </c>
      <c r="D1037">
        <v>1350</v>
      </c>
      <c r="E1037">
        <v>1350</v>
      </c>
      <c r="F1037">
        <v>1350</v>
      </c>
      <c r="G1037">
        <v>1350</v>
      </c>
      <c r="H1037">
        <v>1350</v>
      </c>
      <c r="I1037">
        <v>1350</v>
      </c>
      <c r="J1037">
        <v>1350</v>
      </c>
      <c r="K1037">
        <v>1350</v>
      </c>
      <c r="L1037">
        <v>1350</v>
      </c>
      <c r="M1037">
        <v>1350</v>
      </c>
      <c r="N1037">
        <v>1350</v>
      </c>
      <c r="O1037">
        <v>0</v>
      </c>
      <c r="P1037">
        <v>0</v>
      </c>
      <c r="Q1037">
        <v>310</v>
      </c>
      <c r="R1037">
        <v>150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1815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1816</v>
      </c>
      <c r="B1039" t="s">
        <v>755</v>
      </c>
      <c r="C1039">
        <v>1350</v>
      </c>
      <c r="D1039">
        <v>1350</v>
      </c>
      <c r="E1039">
        <v>1350</v>
      </c>
      <c r="F1039">
        <v>1350</v>
      </c>
      <c r="G1039">
        <v>1350</v>
      </c>
      <c r="H1039">
        <v>1350</v>
      </c>
      <c r="I1039">
        <v>1350</v>
      </c>
      <c r="J1039">
        <v>1350</v>
      </c>
      <c r="K1039">
        <v>1350</v>
      </c>
      <c r="L1039">
        <v>1350</v>
      </c>
      <c r="M1039">
        <v>1350</v>
      </c>
      <c r="N1039">
        <v>1350</v>
      </c>
      <c r="O1039">
        <v>301</v>
      </c>
      <c r="P1039">
        <v>0</v>
      </c>
      <c r="Q1039">
        <v>854</v>
      </c>
      <c r="R1039">
        <v>942</v>
      </c>
      <c r="S1039">
        <v>0</v>
      </c>
      <c r="T1039">
        <v>653</v>
      </c>
      <c r="U1039">
        <v>69</v>
      </c>
      <c r="V1039">
        <v>276</v>
      </c>
      <c r="W1039">
        <v>1249</v>
      </c>
      <c r="X1039">
        <v>910</v>
      </c>
      <c r="Y1039">
        <v>640</v>
      </c>
      <c r="Z1039">
        <v>0</v>
      </c>
    </row>
    <row r="1040" spans="1:26" x14ac:dyDescent="0.25">
      <c r="A1040">
        <v>1817</v>
      </c>
      <c r="B1040" t="s">
        <v>755</v>
      </c>
      <c r="C1040">
        <v>1350</v>
      </c>
      <c r="D1040">
        <v>1350</v>
      </c>
      <c r="E1040">
        <v>1350</v>
      </c>
      <c r="F1040">
        <v>1350</v>
      </c>
      <c r="G1040">
        <v>1350</v>
      </c>
      <c r="H1040">
        <v>1350</v>
      </c>
      <c r="I1040">
        <v>1350</v>
      </c>
      <c r="J1040">
        <v>1350</v>
      </c>
      <c r="K1040">
        <v>1350</v>
      </c>
      <c r="L1040">
        <v>1350</v>
      </c>
      <c r="M1040">
        <v>1350</v>
      </c>
      <c r="N1040">
        <v>1350</v>
      </c>
      <c r="O1040">
        <v>0</v>
      </c>
      <c r="P1040">
        <v>272</v>
      </c>
      <c r="Q1040">
        <v>726</v>
      </c>
      <c r="R1040">
        <v>0</v>
      </c>
      <c r="S1040">
        <v>0</v>
      </c>
      <c r="T1040">
        <v>0</v>
      </c>
      <c r="U1040">
        <v>0</v>
      </c>
      <c r="V1040">
        <v>221</v>
      </c>
      <c r="W1040">
        <v>0</v>
      </c>
      <c r="X1040">
        <v>0</v>
      </c>
      <c r="Y1040">
        <v>128</v>
      </c>
      <c r="Z1040">
        <v>0</v>
      </c>
    </row>
    <row r="1041" spans="1:26" x14ac:dyDescent="0.25">
      <c r="A1041">
        <v>1818</v>
      </c>
      <c r="B1041" t="s">
        <v>755</v>
      </c>
      <c r="C1041">
        <v>1350</v>
      </c>
      <c r="D1041">
        <v>1350</v>
      </c>
      <c r="E1041">
        <v>1350</v>
      </c>
      <c r="F1041">
        <v>1350</v>
      </c>
      <c r="G1041">
        <v>1350</v>
      </c>
      <c r="H1041">
        <v>1350</v>
      </c>
      <c r="I1041">
        <v>1350</v>
      </c>
      <c r="J1041">
        <v>1350</v>
      </c>
      <c r="K1041">
        <v>1350</v>
      </c>
      <c r="L1041">
        <v>1350</v>
      </c>
      <c r="M1041">
        <v>1350</v>
      </c>
      <c r="N1041">
        <v>1350</v>
      </c>
      <c r="O1041">
        <v>85</v>
      </c>
      <c r="P1041">
        <v>0</v>
      </c>
      <c r="Q1041">
        <v>313</v>
      </c>
      <c r="R1041">
        <v>170</v>
      </c>
      <c r="S1041">
        <v>250</v>
      </c>
      <c r="T1041">
        <v>315</v>
      </c>
      <c r="U1041">
        <v>759</v>
      </c>
      <c r="V1041">
        <v>629</v>
      </c>
      <c r="W1041">
        <v>360</v>
      </c>
      <c r="X1041">
        <v>440</v>
      </c>
      <c r="Y1041">
        <v>90</v>
      </c>
      <c r="Z1041">
        <v>300</v>
      </c>
    </row>
    <row r="1042" spans="1:26" x14ac:dyDescent="0.25">
      <c r="A1042">
        <v>1819</v>
      </c>
      <c r="B1042" t="s">
        <v>755</v>
      </c>
      <c r="C1042">
        <v>1350</v>
      </c>
      <c r="D1042">
        <v>1350</v>
      </c>
      <c r="E1042">
        <v>1350</v>
      </c>
      <c r="F1042">
        <v>1350</v>
      </c>
      <c r="G1042">
        <v>1350</v>
      </c>
      <c r="H1042">
        <v>1350</v>
      </c>
      <c r="I1042">
        <v>1350</v>
      </c>
      <c r="J1042">
        <v>1350</v>
      </c>
      <c r="K1042">
        <v>1350</v>
      </c>
      <c r="L1042">
        <v>1350</v>
      </c>
      <c r="M1042">
        <v>1350</v>
      </c>
      <c r="N1042">
        <v>1350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1820</v>
      </c>
      <c r="B1043" t="s">
        <v>631</v>
      </c>
      <c r="C1043">
        <v>448</v>
      </c>
      <c r="D1043">
        <v>448</v>
      </c>
      <c r="E1043">
        <v>345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317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1821</v>
      </c>
      <c r="B1044" t="s">
        <v>631</v>
      </c>
      <c r="C1044">
        <v>399</v>
      </c>
      <c r="D1044">
        <v>399</v>
      </c>
      <c r="E1044">
        <v>307</v>
      </c>
      <c r="F1044">
        <v>307</v>
      </c>
      <c r="G1044">
        <v>307</v>
      </c>
      <c r="H1044">
        <v>307</v>
      </c>
      <c r="I1044">
        <v>489</v>
      </c>
      <c r="J1044">
        <v>489</v>
      </c>
      <c r="K1044">
        <v>489</v>
      </c>
      <c r="L1044">
        <v>489</v>
      </c>
      <c r="M1044">
        <v>489</v>
      </c>
      <c r="N1044">
        <v>489</v>
      </c>
      <c r="O1044">
        <v>0</v>
      </c>
      <c r="P1044">
        <v>260</v>
      </c>
      <c r="Q1044">
        <v>1574</v>
      </c>
      <c r="R1044">
        <v>0</v>
      </c>
      <c r="S1044">
        <v>1545</v>
      </c>
      <c r="T1044">
        <v>0</v>
      </c>
      <c r="U1044">
        <v>2063</v>
      </c>
      <c r="V1044">
        <v>0</v>
      </c>
      <c r="W1044">
        <v>205</v>
      </c>
      <c r="X1044">
        <v>361</v>
      </c>
      <c r="Y1044">
        <v>1144</v>
      </c>
      <c r="Z1044">
        <v>2914</v>
      </c>
    </row>
    <row r="1045" spans="1:26" x14ac:dyDescent="0.25">
      <c r="A1045">
        <v>1822</v>
      </c>
      <c r="B1045" t="s">
        <v>631</v>
      </c>
      <c r="C1045">
        <v>508</v>
      </c>
      <c r="D1045">
        <v>508</v>
      </c>
      <c r="E1045">
        <v>479</v>
      </c>
      <c r="F1045">
        <v>479</v>
      </c>
      <c r="G1045">
        <v>479</v>
      </c>
      <c r="H1045">
        <v>479</v>
      </c>
      <c r="I1045">
        <v>495</v>
      </c>
      <c r="J1045">
        <v>495</v>
      </c>
      <c r="K1045">
        <v>495</v>
      </c>
      <c r="L1045">
        <v>495</v>
      </c>
      <c r="M1045">
        <v>495</v>
      </c>
      <c r="N1045">
        <v>495</v>
      </c>
      <c r="O1045">
        <v>0</v>
      </c>
      <c r="P1045">
        <v>0</v>
      </c>
      <c r="Q1045">
        <v>231</v>
      </c>
      <c r="R1045">
        <v>483</v>
      </c>
      <c r="S1045">
        <v>1264</v>
      </c>
      <c r="T1045">
        <v>0</v>
      </c>
      <c r="U1045">
        <v>0</v>
      </c>
      <c r="V1045">
        <v>0</v>
      </c>
      <c r="W1045">
        <v>0</v>
      </c>
      <c r="X1045">
        <v>1903</v>
      </c>
      <c r="Y1045">
        <v>282</v>
      </c>
      <c r="Z1045">
        <v>2497</v>
      </c>
    </row>
    <row r="1046" spans="1:26" x14ac:dyDescent="0.25">
      <c r="A1046">
        <v>1823</v>
      </c>
      <c r="B1046" t="s">
        <v>631</v>
      </c>
      <c r="C1046">
        <v>322</v>
      </c>
      <c r="D1046">
        <v>322</v>
      </c>
      <c r="E1046">
        <v>476</v>
      </c>
      <c r="F1046">
        <v>476</v>
      </c>
      <c r="G1046">
        <v>476</v>
      </c>
      <c r="H1046">
        <v>476</v>
      </c>
      <c r="I1046">
        <v>478</v>
      </c>
      <c r="J1046">
        <v>478</v>
      </c>
      <c r="K1046">
        <v>478</v>
      </c>
      <c r="L1046">
        <v>478</v>
      </c>
      <c r="M1046">
        <v>478</v>
      </c>
      <c r="N1046">
        <v>478</v>
      </c>
      <c r="O1046">
        <v>0</v>
      </c>
      <c r="P1046">
        <v>317</v>
      </c>
      <c r="Q1046">
        <v>100</v>
      </c>
      <c r="R1046">
        <v>162</v>
      </c>
      <c r="S1046">
        <v>556</v>
      </c>
      <c r="T1046">
        <v>485</v>
      </c>
      <c r="U1046">
        <v>665</v>
      </c>
      <c r="V1046">
        <v>0</v>
      </c>
      <c r="W1046">
        <v>275</v>
      </c>
      <c r="X1046">
        <v>665</v>
      </c>
      <c r="Y1046">
        <v>0</v>
      </c>
      <c r="Z1046">
        <v>1376</v>
      </c>
    </row>
    <row r="1047" spans="1:26" x14ac:dyDescent="0.25">
      <c r="A1047">
        <v>1824</v>
      </c>
      <c r="B1047" t="s">
        <v>631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1825</v>
      </c>
      <c r="B1048" t="s">
        <v>998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1826</v>
      </c>
      <c r="B1049" t="s">
        <v>998</v>
      </c>
      <c r="C1049">
        <v>7800</v>
      </c>
      <c r="D1049">
        <v>7800</v>
      </c>
      <c r="E1049">
        <v>7800</v>
      </c>
      <c r="F1049">
        <v>7800</v>
      </c>
      <c r="G1049">
        <v>7800</v>
      </c>
      <c r="H1049">
        <v>7800</v>
      </c>
      <c r="I1049">
        <v>7800</v>
      </c>
      <c r="J1049">
        <v>7800</v>
      </c>
      <c r="K1049">
        <v>7800</v>
      </c>
      <c r="L1049">
        <v>7800</v>
      </c>
      <c r="M1049">
        <v>7800</v>
      </c>
      <c r="N1049">
        <v>7800</v>
      </c>
      <c r="O1049">
        <v>466</v>
      </c>
      <c r="P1049">
        <v>1906</v>
      </c>
      <c r="Q1049">
        <v>11321</v>
      </c>
      <c r="R1049">
        <v>1729</v>
      </c>
      <c r="S1049">
        <v>1566</v>
      </c>
      <c r="T1049">
        <v>780</v>
      </c>
      <c r="U1049">
        <v>2249</v>
      </c>
      <c r="V1049">
        <v>7031</v>
      </c>
      <c r="W1049">
        <v>2895</v>
      </c>
      <c r="X1049">
        <v>11073</v>
      </c>
      <c r="Y1049">
        <v>3984</v>
      </c>
      <c r="Z1049">
        <v>500</v>
      </c>
    </row>
    <row r="1050" spans="1:26" x14ac:dyDescent="0.25">
      <c r="A1050">
        <v>1827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1200</v>
      </c>
      <c r="P1050">
        <v>250</v>
      </c>
      <c r="Q1050">
        <v>0</v>
      </c>
      <c r="R1050">
        <v>710</v>
      </c>
      <c r="S1050">
        <v>1800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1828</v>
      </c>
      <c r="B1051" t="s">
        <v>998</v>
      </c>
      <c r="C1051">
        <v>7800</v>
      </c>
      <c r="D1051">
        <v>7800</v>
      </c>
      <c r="E1051">
        <v>7800</v>
      </c>
      <c r="F1051">
        <v>7800</v>
      </c>
      <c r="G1051">
        <v>7800</v>
      </c>
      <c r="H1051">
        <v>7800</v>
      </c>
      <c r="I1051">
        <v>7800</v>
      </c>
      <c r="J1051">
        <v>7800</v>
      </c>
      <c r="K1051">
        <v>7800</v>
      </c>
      <c r="L1051">
        <v>7800</v>
      </c>
      <c r="M1051">
        <v>7800</v>
      </c>
      <c r="N1051">
        <v>7800</v>
      </c>
      <c r="O1051">
        <v>22480</v>
      </c>
      <c r="P1051">
        <v>0</v>
      </c>
      <c r="Q1051">
        <v>8100</v>
      </c>
      <c r="R1051">
        <v>47287</v>
      </c>
      <c r="S1051">
        <v>-17496</v>
      </c>
      <c r="T1051">
        <v>3900</v>
      </c>
      <c r="U1051">
        <v>0</v>
      </c>
      <c r="V1051">
        <v>135</v>
      </c>
      <c r="W1051">
        <v>2727</v>
      </c>
      <c r="X1051">
        <v>7595</v>
      </c>
      <c r="Y1051">
        <v>2655</v>
      </c>
      <c r="Z1051">
        <v>491</v>
      </c>
    </row>
    <row r="1052" spans="1:26" x14ac:dyDescent="0.25">
      <c r="A1052">
        <v>1829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1830</v>
      </c>
      <c r="B1053" t="s">
        <v>999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1831</v>
      </c>
      <c r="B1054" t="s">
        <v>999</v>
      </c>
      <c r="C1054">
        <v>7800</v>
      </c>
      <c r="D1054">
        <v>7800</v>
      </c>
      <c r="E1054">
        <v>7800</v>
      </c>
      <c r="F1054">
        <v>7800</v>
      </c>
      <c r="G1054">
        <v>7800</v>
      </c>
      <c r="H1054">
        <v>7800</v>
      </c>
      <c r="I1054">
        <v>7800</v>
      </c>
      <c r="J1054">
        <v>7800</v>
      </c>
      <c r="K1054">
        <v>7800</v>
      </c>
      <c r="L1054">
        <v>7800</v>
      </c>
      <c r="M1054">
        <v>7800</v>
      </c>
      <c r="N1054">
        <v>7800</v>
      </c>
      <c r="O1054">
        <v>723</v>
      </c>
      <c r="P1054">
        <v>0</v>
      </c>
      <c r="Q1054">
        <v>41346</v>
      </c>
      <c r="R1054">
        <v>4514</v>
      </c>
      <c r="S1054">
        <v>1953</v>
      </c>
      <c r="T1054">
        <v>6801</v>
      </c>
      <c r="U1054">
        <v>1746</v>
      </c>
      <c r="V1054">
        <v>5832</v>
      </c>
      <c r="W1054">
        <v>3880</v>
      </c>
      <c r="X1054">
        <v>6403</v>
      </c>
      <c r="Y1054">
        <v>9438</v>
      </c>
      <c r="Z1054">
        <v>5161</v>
      </c>
    </row>
    <row r="1055" spans="1:26" x14ac:dyDescent="0.25">
      <c r="A1055">
        <v>1832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0</v>
      </c>
      <c r="P1055">
        <v>1611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1833</v>
      </c>
      <c r="B1056" t="s">
        <v>999</v>
      </c>
      <c r="C1056">
        <v>7800</v>
      </c>
      <c r="D1056">
        <v>7800</v>
      </c>
      <c r="E1056">
        <v>7800</v>
      </c>
      <c r="F1056">
        <v>7800</v>
      </c>
      <c r="G1056">
        <v>7800</v>
      </c>
      <c r="H1056">
        <v>7800</v>
      </c>
      <c r="I1056">
        <v>7800</v>
      </c>
      <c r="J1056">
        <v>7800</v>
      </c>
      <c r="K1056">
        <v>7800</v>
      </c>
      <c r="L1056">
        <v>7800</v>
      </c>
      <c r="M1056">
        <v>7800</v>
      </c>
      <c r="N1056">
        <v>7800</v>
      </c>
      <c r="O1056">
        <v>0</v>
      </c>
      <c r="P1056">
        <v>0</v>
      </c>
      <c r="Q1056">
        <v>4850</v>
      </c>
      <c r="R1056">
        <v>1500</v>
      </c>
      <c r="S1056">
        <v>0</v>
      </c>
      <c r="T1056">
        <v>0</v>
      </c>
      <c r="U1056">
        <v>400</v>
      </c>
      <c r="V1056">
        <v>600</v>
      </c>
      <c r="W1056">
        <v>2517</v>
      </c>
      <c r="X1056">
        <v>4150</v>
      </c>
      <c r="Y1056">
        <v>1030</v>
      </c>
      <c r="Z1056">
        <v>130</v>
      </c>
    </row>
    <row r="1057" spans="1:26" x14ac:dyDescent="0.25">
      <c r="A1057">
        <v>1834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1835</v>
      </c>
      <c r="B1058" t="s">
        <v>342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1836</v>
      </c>
      <c r="B1059" t="s">
        <v>755</v>
      </c>
      <c r="C1059">
        <v>1450</v>
      </c>
      <c r="D1059">
        <v>1450</v>
      </c>
      <c r="E1059">
        <v>1450</v>
      </c>
      <c r="F1059">
        <v>1450</v>
      </c>
      <c r="G1059">
        <v>1450</v>
      </c>
      <c r="H1059">
        <v>1450</v>
      </c>
      <c r="I1059">
        <v>1450</v>
      </c>
      <c r="J1059">
        <v>1450</v>
      </c>
      <c r="K1059">
        <v>1450</v>
      </c>
      <c r="L1059">
        <v>1450</v>
      </c>
      <c r="M1059">
        <v>1450</v>
      </c>
      <c r="N1059">
        <v>1450</v>
      </c>
      <c r="O1059">
        <v>98</v>
      </c>
      <c r="P1059">
        <v>1548</v>
      </c>
      <c r="Q1059">
        <v>748</v>
      </c>
      <c r="R1059">
        <v>605</v>
      </c>
      <c r="S1059">
        <v>360</v>
      </c>
      <c r="T1059">
        <v>1204</v>
      </c>
      <c r="U1059">
        <v>831</v>
      </c>
      <c r="V1059">
        <v>125</v>
      </c>
      <c r="W1059">
        <v>288</v>
      </c>
      <c r="X1059">
        <v>1050</v>
      </c>
      <c r="Y1059">
        <v>234</v>
      </c>
      <c r="Z1059">
        <v>125</v>
      </c>
    </row>
    <row r="1060" spans="1:26" x14ac:dyDescent="0.25">
      <c r="A1060">
        <v>1837</v>
      </c>
      <c r="B1060" t="s">
        <v>631</v>
      </c>
      <c r="C1060">
        <v>487</v>
      </c>
      <c r="D1060">
        <v>487</v>
      </c>
      <c r="E1060">
        <v>459</v>
      </c>
      <c r="F1060">
        <v>459</v>
      </c>
      <c r="G1060">
        <v>459</v>
      </c>
      <c r="H1060">
        <v>459</v>
      </c>
      <c r="I1060">
        <v>486</v>
      </c>
      <c r="J1060">
        <v>486</v>
      </c>
      <c r="K1060">
        <v>486</v>
      </c>
      <c r="L1060">
        <v>486</v>
      </c>
      <c r="M1060">
        <v>486</v>
      </c>
      <c r="N1060">
        <v>486</v>
      </c>
      <c r="O1060">
        <v>0</v>
      </c>
      <c r="P1060">
        <v>0</v>
      </c>
      <c r="Q1060">
        <v>480</v>
      </c>
      <c r="R1060">
        <v>260</v>
      </c>
      <c r="S1060">
        <v>400</v>
      </c>
      <c r="T1060">
        <v>211</v>
      </c>
      <c r="U1060">
        <v>0</v>
      </c>
      <c r="V1060">
        <v>326</v>
      </c>
      <c r="W1060">
        <v>828</v>
      </c>
      <c r="X1060">
        <v>116</v>
      </c>
      <c r="Y1060">
        <v>1337</v>
      </c>
      <c r="Z1060">
        <v>7478</v>
      </c>
    </row>
    <row r="1061" spans="1:26" x14ac:dyDescent="0.25">
      <c r="A1061">
        <v>1838</v>
      </c>
      <c r="B1061" t="s">
        <v>998</v>
      </c>
      <c r="C1061">
        <v>8100</v>
      </c>
      <c r="D1061">
        <v>8100</v>
      </c>
      <c r="E1061">
        <v>8100</v>
      </c>
      <c r="F1061">
        <v>8100</v>
      </c>
      <c r="G1061">
        <v>8100</v>
      </c>
      <c r="H1061">
        <v>8100</v>
      </c>
      <c r="I1061">
        <v>8100</v>
      </c>
      <c r="J1061">
        <v>8100</v>
      </c>
      <c r="K1061">
        <v>8100</v>
      </c>
      <c r="L1061">
        <v>8100</v>
      </c>
      <c r="M1061">
        <v>8100</v>
      </c>
      <c r="N1061">
        <v>8100</v>
      </c>
      <c r="O1061">
        <v>0</v>
      </c>
      <c r="P1061">
        <v>0</v>
      </c>
      <c r="Q1061">
        <v>350</v>
      </c>
      <c r="R1061">
        <v>112</v>
      </c>
      <c r="S1061">
        <v>3600</v>
      </c>
      <c r="T1061">
        <v>315</v>
      </c>
      <c r="U1061">
        <v>0</v>
      </c>
      <c r="V1061">
        <v>170</v>
      </c>
      <c r="W1061">
        <v>565</v>
      </c>
      <c r="X1061">
        <v>930</v>
      </c>
      <c r="Y1061">
        <v>1162</v>
      </c>
      <c r="Z1061">
        <v>2625</v>
      </c>
    </row>
    <row r="1062" spans="1:26" x14ac:dyDescent="0.25">
      <c r="A1062">
        <v>1839</v>
      </c>
      <c r="B1062" t="s">
        <v>999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1053</v>
      </c>
      <c r="P1062">
        <v>655</v>
      </c>
      <c r="Q1062">
        <v>275</v>
      </c>
      <c r="R1062">
        <v>1135</v>
      </c>
      <c r="S1062">
        <v>2756</v>
      </c>
      <c r="T1062">
        <v>1273</v>
      </c>
      <c r="U1062">
        <v>155</v>
      </c>
      <c r="V1062">
        <v>0</v>
      </c>
      <c r="W1062">
        <v>110</v>
      </c>
      <c r="X1062">
        <v>105</v>
      </c>
      <c r="Y1062">
        <v>275</v>
      </c>
      <c r="Z1062">
        <v>0</v>
      </c>
    </row>
    <row r="1063" spans="1:26" x14ac:dyDescent="0.25">
      <c r="A1063">
        <v>1840</v>
      </c>
      <c r="B1063" t="s">
        <v>1011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34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1841</v>
      </c>
      <c r="B1064" t="s">
        <v>1012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1842</v>
      </c>
      <c r="B1065" t="s">
        <v>1013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1843</v>
      </c>
      <c r="B1066" t="s">
        <v>1014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1844</v>
      </c>
      <c r="B1067" t="s">
        <v>1015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1845</v>
      </c>
      <c r="B1068" t="s">
        <v>1016</v>
      </c>
      <c r="C1068">
        <v>393</v>
      </c>
      <c r="D1068">
        <v>393</v>
      </c>
      <c r="E1068">
        <v>459</v>
      </c>
      <c r="F1068">
        <v>459</v>
      </c>
      <c r="G1068">
        <v>656</v>
      </c>
      <c r="H1068">
        <v>656</v>
      </c>
      <c r="I1068">
        <v>656</v>
      </c>
      <c r="J1068">
        <v>656</v>
      </c>
      <c r="K1068">
        <v>524</v>
      </c>
      <c r="L1068">
        <v>590</v>
      </c>
      <c r="M1068">
        <v>590</v>
      </c>
      <c r="N1068">
        <v>524</v>
      </c>
      <c r="O1068">
        <v>0</v>
      </c>
      <c r="P1068">
        <v>0</v>
      </c>
      <c r="Q1068">
        <v>0</v>
      </c>
      <c r="R1068">
        <v>0</v>
      </c>
      <c r="S1068">
        <v>1383</v>
      </c>
      <c r="T1068">
        <v>0</v>
      </c>
      <c r="U1068">
        <v>0</v>
      </c>
      <c r="V1068">
        <v>0</v>
      </c>
      <c r="W1068">
        <v>161</v>
      </c>
      <c r="X1068">
        <v>0</v>
      </c>
      <c r="Y1068">
        <v>800</v>
      </c>
      <c r="Z1068">
        <v>0</v>
      </c>
    </row>
    <row r="1069" spans="1:26" x14ac:dyDescent="0.25">
      <c r="A1069">
        <v>1846</v>
      </c>
      <c r="B1069" t="s">
        <v>1017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224</v>
      </c>
      <c r="P1069">
        <v>0</v>
      </c>
      <c r="Q1069">
        <v>2683</v>
      </c>
      <c r="R1069">
        <v>0</v>
      </c>
      <c r="S1069">
        <v>532</v>
      </c>
      <c r="T1069">
        <v>4505</v>
      </c>
      <c r="U1069">
        <v>3926</v>
      </c>
      <c r="V1069">
        <v>1894</v>
      </c>
      <c r="W1069">
        <v>2045</v>
      </c>
      <c r="X1069">
        <v>0</v>
      </c>
      <c r="Y1069">
        <v>6191</v>
      </c>
      <c r="Z1069">
        <v>2805</v>
      </c>
    </row>
    <row r="1070" spans="1:26" x14ac:dyDescent="0.25">
      <c r="A1070">
        <v>1847</v>
      </c>
      <c r="B1070" t="s">
        <v>591</v>
      </c>
      <c r="C1070">
        <v>105</v>
      </c>
      <c r="D1070">
        <v>100</v>
      </c>
      <c r="E1070">
        <v>110</v>
      </c>
      <c r="F1070">
        <v>90</v>
      </c>
      <c r="G1070">
        <v>105</v>
      </c>
      <c r="H1070">
        <v>100</v>
      </c>
      <c r="I1070">
        <v>95</v>
      </c>
      <c r="J1070">
        <v>105</v>
      </c>
      <c r="K1070">
        <v>105</v>
      </c>
      <c r="L1070">
        <v>105</v>
      </c>
      <c r="M1070">
        <v>100</v>
      </c>
      <c r="N1070">
        <v>95</v>
      </c>
      <c r="O1070">
        <v>119</v>
      </c>
      <c r="P1070">
        <v>88</v>
      </c>
      <c r="Q1070">
        <v>116</v>
      </c>
      <c r="R1070">
        <v>103</v>
      </c>
      <c r="S1070">
        <v>117</v>
      </c>
      <c r="T1070">
        <v>156</v>
      </c>
      <c r="U1070">
        <v>94</v>
      </c>
      <c r="V1070">
        <v>82</v>
      </c>
      <c r="W1070">
        <v>70</v>
      </c>
      <c r="X1070">
        <v>73</v>
      </c>
      <c r="Y1070">
        <v>55</v>
      </c>
      <c r="Z1070">
        <v>61</v>
      </c>
    </row>
    <row r="1071" spans="1:26" x14ac:dyDescent="0.25">
      <c r="A1071">
        <v>1848</v>
      </c>
      <c r="B1071" t="s">
        <v>590</v>
      </c>
      <c r="C1071">
        <v>21</v>
      </c>
      <c r="D1071">
        <v>20</v>
      </c>
      <c r="E1071">
        <v>22</v>
      </c>
      <c r="F1071">
        <v>18</v>
      </c>
      <c r="G1071">
        <v>21</v>
      </c>
      <c r="H1071">
        <v>20</v>
      </c>
      <c r="I1071">
        <v>19</v>
      </c>
      <c r="J1071">
        <v>21</v>
      </c>
      <c r="K1071">
        <v>21</v>
      </c>
      <c r="L1071">
        <v>21</v>
      </c>
      <c r="M1071">
        <v>20</v>
      </c>
      <c r="N1071">
        <v>19</v>
      </c>
      <c r="O1071">
        <v>55</v>
      </c>
      <c r="P1071">
        <v>21</v>
      </c>
      <c r="Q1071">
        <v>17</v>
      </c>
      <c r="R1071">
        <v>10</v>
      </c>
      <c r="S1071">
        <v>37</v>
      </c>
      <c r="T1071">
        <v>43</v>
      </c>
      <c r="U1071">
        <v>18</v>
      </c>
      <c r="V1071">
        <v>42</v>
      </c>
      <c r="W1071">
        <v>30</v>
      </c>
      <c r="X1071">
        <v>14</v>
      </c>
      <c r="Y1071">
        <v>25</v>
      </c>
      <c r="Z1071">
        <v>16</v>
      </c>
    </row>
    <row r="1072" spans="1:26" x14ac:dyDescent="0.25">
      <c r="A1072">
        <v>1849</v>
      </c>
      <c r="B1072" t="s">
        <v>589</v>
      </c>
      <c r="C1072">
        <v>5</v>
      </c>
      <c r="D1072">
        <v>5</v>
      </c>
      <c r="E1072">
        <v>5</v>
      </c>
      <c r="F1072">
        <v>5</v>
      </c>
      <c r="G1072">
        <v>5</v>
      </c>
      <c r="H1072">
        <v>5</v>
      </c>
      <c r="I1072">
        <v>5</v>
      </c>
      <c r="J1072">
        <v>5</v>
      </c>
      <c r="K1072">
        <v>5</v>
      </c>
      <c r="L1072">
        <v>5</v>
      </c>
      <c r="M1072">
        <v>5</v>
      </c>
      <c r="N1072">
        <v>5</v>
      </c>
      <c r="O1072">
        <v>4</v>
      </c>
      <c r="P1072">
        <v>4</v>
      </c>
      <c r="Q1072">
        <v>3</v>
      </c>
      <c r="R1072">
        <v>5</v>
      </c>
      <c r="S1072">
        <v>4</v>
      </c>
      <c r="T1072">
        <v>5</v>
      </c>
      <c r="U1072">
        <v>4</v>
      </c>
      <c r="V1072">
        <v>4</v>
      </c>
      <c r="W1072">
        <v>5</v>
      </c>
      <c r="X1072">
        <v>2</v>
      </c>
      <c r="Y1072">
        <v>2</v>
      </c>
      <c r="Z1072">
        <v>2</v>
      </c>
    </row>
    <row r="1073" spans="1:26" x14ac:dyDescent="0.25">
      <c r="A1073">
        <v>1850</v>
      </c>
      <c r="B1073" t="s">
        <v>586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1851</v>
      </c>
      <c r="B1074" t="s">
        <v>870</v>
      </c>
      <c r="C1074">
        <v>2</v>
      </c>
      <c r="D1074">
        <v>2</v>
      </c>
      <c r="E1074">
        <v>2</v>
      </c>
      <c r="F1074">
        <v>2</v>
      </c>
      <c r="G1074">
        <v>2</v>
      </c>
      <c r="H1074">
        <v>2</v>
      </c>
      <c r="I1074">
        <v>2</v>
      </c>
      <c r="J1074">
        <v>2</v>
      </c>
      <c r="K1074">
        <v>2</v>
      </c>
      <c r="L1074">
        <v>2</v>
      </c>
      <c r="M1074">
        <v>2</v>
      </c>
      <c r="N1074">
        <v>2</v>
      </c>
      <c r="O1074">
        <v>1</v>
      </c>
      <c r="P1074">
        <v>1</v>
      </c>
      <c r="Q1074">
        <v>1</v>
      </c>
      <c r="R1074">
        <v>1</v>
      </c>
      <c r="S1074">
        <v>3</v>
      </c>
      <c r="T1074">
        <v>1</v>
      </c>
      <c r="U1074">
        <v>2</v>
      </c>
      <c r="V1074">
        <v>1</v>
      </c>
      <c r="W1074">
        <v>2</v>
      </c>
      <c r="X1074">
        <v>1</v>
      </c>
      <c r="Y1074">
        <v>1</v>
      </c>
      <c r="Z1074">
        <v>3</v>
      </c>
    </row>
    <row r="1075" spans="1:26" x14ac:dyDescent="0.25">
      <c r="A1075">
        <v>1852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1</v>
      </c>
      <c r="P1075">
        <v>1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2</v>
      </c>
      <c r="X1075">
        <v>1</v>
      </c>
      <c r="Y1075">
        <v>0</v>
      </c>
      <c r="Z1075">
        <v>0</v>
      </c>
    </row>
    <row r="1076" spans="1:26" x14ac:dyDescent="0.25">
      <c r="A1076">
        <v>1853</v>
      </c>
      <c r="B1076" t="s">
        <v>987</v>
      </c>
      <c r="C1076">
        <v>8</v>
      </c>
      <c r="D1076">
        <v>8</v>
      </c>
      <c r="E1076">
        <v>8</v>
      </c>
      <c r="F1076">
        <v>7</v>
      </c>
      <c r="G1076">
        <v>8</v>
      </c>
      <c r="H1076">
        <v>8</v>
      </c>
      <c r="I1076">
        <v>8</v>
      </c>
      <c r="J1076">
        <v>8</v>
      </c>
      <c r="K1076">
        <v>8</v>
      </c>
      <c r="L1076">
        <v>8</v>
      </c>
      <c r="M1076">
        <v>8</v>
      </c>
      <c r="N1076">
        <v>8</v>
      </c>
      <c r="O1076">
        <v>8</v>
      </c>
      <c r="P1076">
        <v>8</v>
      </c>
      <c r="Q1076">
        <v>8</v>
      </c>
      <c r="R1076">
        <v>7</v>
      </c>
      <c r="S1076">
        <v>8</v>
      </c>
      <c r="T1076">
        <v>8</v>
      </c>
      <c r="U1076">
        <v>8</v>
      </c>
      <c r="V1076">
        <v>8</v>
      </c>
      <c r="W1076">
        <v>8</v>
      </c>
      <c r="X1076">
        <v>8</v>
      </c>
      <c r="Y1076">
        <v>8</v>
      </c>
      <c r="Z1076">
        <v>8</v>
      </c>
    </row>
    <row r="1077" spans="1:26" x14ac:dyDescent="0.25">
      <c r="A1077">
        <v>1854</v>
      </c>
      <c r="B1077" t="s">
        <v>987</v>
      </c>
      <c r="C1077">
        <v>8</v>
      </c>
      <c r="D1077">
        <v>8</v>
      </c>
      <c r="E1077">
        <v>8</v>
      </c>
      <c r="F1077">
        <v>7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7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8</v>
      </c>
    </row>
    <row r="1078" spans="1:26" x14ac:dyDescent="0.25">
      <c r="A1078">
        <v>1855</v>
      </c>
      <c r="B1078" t="s">
        <v>591</v>
      </c>
      <c r="C1078">
        <v>105</v>
      </c>
      <c r="D1078">
        <v>100</v>
      </c>
      <c r="E1078">
        <v>110</v>
      </c>
      <c r="F1078">
        <v>90</v>
      </c>
      <c r="G1078">
        <v>105</v>
      </c>
      <c r="H1078">
        <v>100</v>
      </c>
      <c r="I1078">
        <v>95</v>
      </c>
      <c r="J1078">
        <v>105</v>
      </c>
      <c r="K1078">
        <v>105</v>
      </c>
      <c r="L1078">
        <v>105</v>
      </c>
      <c r="M1078">
        <v>100</v>
      </c>
      <c r="N1078">
        <v>95</v>
      </c>
      <c r="O1078">
        <v>83</v>
      </c>
      <c r="P1078">
        <v>83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1856</v>
      </c>
      <c r="B1079" t="s">
        <v>590</v>
      </c>
      <c r="C1079">
        <v>21</v>
      </c>
      <c r="D1079">
        <v>20</v>
      </c>
      <c r="E1079">
        <v>22</v>
      </c>
      <c r="F1079">
        <v>18</v>
      </c>
      <c r="G1079">
        <v>21</v>
      </c>
      <c r="H1079">
        <v>20</v>
      </c>
      <c r="I1079">
        <v>19</v>
      </c>
      <c r="J1079">
        <v>21</v>
      </c>
      <c r="K1079">
        <v>21</v>
      </c>
      <c r="L1079">
        <v>21</v>
      </c>
      <c r="M1079">
        <v>20</v>
      </c>
      <c r="N1079">
        <v>19</v>
      </c>
      <c r="O1079">
        <v>32</v>
      </c>
      <c r="P1079">
        <v>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1857</v>
      </c>
      <c r="B1080" t="s">
        <v>589</v>
      </c>
      <c r="C1080">
        <v>5</v>
      </c>
      <c r="D1080">
        <v>5</v>
      </c>
      <c r="E1080">
        <v>5</v>
      </c>
      <c r="F1080">
        <v>5</v>
      </c>
      <c r="G1080">
        <v>5</v>
      </c>
      <c r="H1080">
        <v>5</v>
      </c>
      <c r="I1080">
        <v>5</v>
      </c>
      <c r="J1080">
        <v>5</v>
      </c>
      <c r="K1080">
        <v>5</v>
      </c>
      <c r="L1080">
        <v>5</v>
      </c>
      <c r="M1080">
        <v>5</v>
      </c>
      <c r="N1080">
        <v>5</v>
      </c>
      <c r="O1080">
        <v>7</v>
      </c>
      <c r="P1080">
        <v>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1858</v>
      </c>
      <c r="B1081" t="s">
        <v>586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1859</v>
      </c>
      <c r="B1082" t="s">
        <v>785</v>
      </c>
      <c r="C1082">
        <v>9</v>
      </c>
      <c r="D1082">
        <v>9</v>
      </c>
      <c r="E1082">
        <v>9</v>
      </c>
      <c r="F1082">
        <v>9</v>
      </c>
      <c r="G1082">
        <v>9</v>
      </c>
      <c r="H1082">
        <v>9</v>
      </c>
      <c r="I1082">
        <v>9</v>
      </c>
      <c r="J1082">
        <v>9</v>
      </c>
      <c r="K1082">
        <v>9</v>
      </c>
      <c r="L1082">
        <v>9</v>
      </c>
      <c r="M1082">
        <v>9</v>
      </c>
      <c r="N1082">
        <v>9</v>
      </c>
      <c r="O1082">
        <v>2</v>
      </c>
      <c r="P1082">
        <v>2</v>
      </c>
      <c r="Q1082">
        <v>4</v>
      </c>
      <c r="R1082">
        <v>3</v>
      </c>
      <c r="S1082">
        <v>3</v>
      </c>
      <c r="T1082">
        <v>3</v>
      </c>
      <c r="U1082">
        <v>3</v>
      </c>
      <c r="V1082">
        <v>3</v>
      </c>
      <c r="W1082">
        <v>3</v>
      </c>
      <c r="X1082">
        <v>3</v>
      </c>
      <c r="Y1082">
        <v>3</v>
      </c>
      <c r="Z1082">
        <v>2</v>
      </c>
    </row>
    <row r="1083" spans="1:26" x14ac:dyDescent="0.25">
      <c r="A1083">
        <v>1860</v>
      </c>
      <c r="B1083" t="s">
        <v>1018</v>
      </c>
      <c r="C1083">
        <v>160</v>
      </c>
      <c r="D1083">
        <v>160</v>
      </c>
      <c r="E1083">
        <v>160</v>
      </c>
      <c r="F1083">
        <v>160</v>
      </c>
      <c r="G1083">
        <v>160</v>
      </c>
      <c r="H1083">
        <v>160</v>
      </c>
      <c r="I1083">
        <v>160</v>
      </c>
      <c r="J1083">
        <v>160</v>
      </c>
      <c r="K1083">
        <v>160</v>
      </c>
      <c r="L1083">
        <v>160</v>
      </c>
      <c r="M1083">
        <v>160</v>
      </c>
      <c r="N1083">
        <v>160</v>
      </c>
      <c r="O1083">
        <v>67</v>
      </c>
      <c r="P1083">
        <v>64</v>
      </c>
      <c r="Q1083">
        <v>63</v>
      </c>
      <c r="R1083">
        <v>60</v>
      </c>
      <c r="S1083">
        <v>61</v>
      </c>
      <c r="T1083">
        <v>52</v>
      </c>
      <c r="U1083">
        <v>66</v>
      </c>
      <c r="V1083">
        <v>53</v>
      </c>
      <c r="W1083">
        <v>50</v>
      </c>
      <c r="X1083">
        <v>50</v>
      </c>
      <c r="Y1083">
        <v>59</v>
      </c>
      <c r="Z1083">
        <v>52</v>
      </c>
    </row>
    <row r="1084" spans="1:26" x14ac:dyDescent="0.25">
      <c r="A1084">
        <v>1861</v>
      </c>
      <c r="B1084" t="s">
        <v>786</v>
      </c>
      <c r="C1084">
        <v>45</v>
      </c>
      <c r="D1084">
        <v>45</v>
      </c>
      <c r="E1084">
        <v>45</v>
      </c>
      <c r="F1084">
        <v>45</v>
      </c>
      <c r="G1084">
        <v>45</v>
      </c>
      <c r="H1084">
        <v>45</v>
      </c>
      <c r="I1084">
        <v>45</v>
      </c>
      <c r="J1084">
        <v>45</v>
      </c>
      <c r="K1084">
        <v>45</v>
      </c>
      <c r="L1084">
        <v>45</v>
      </c>
      <c r="M1084">
        <v>45</v>
      </c>
      <c r="N1084">
        <v>45</v>
      </c>
      <c r="O1084">
        <v>66</v>
      </c>
      <c r="P1084">
        <v>64</v>
      </c>
      <c r="Q1084">
        <v>63</v>
      </c>
      <c r="R1084">
        <v>60</v>
      </c>
      <c r="S1084">
        <v>61</v>
      </c>
      <c r="T1084">
        <v>52</v>
      </c>
      <c r="U1084">
        <v>66</v>
      </c>
      <c r="V1084">
        <v>53</v>
      </c>
      <c r="W1084">
        <v>50</v>
      </c>
      <c r="X1084">
        <v>50</v>
      </c>
      <c r="Y1084">
        <v>59</v>
      </c>
      <c r="Z1084">
        <v>52</v>
      </c>
    </row>
    <row r="1085" spans="1:26" x14ac:dyDescent="0.25">
      <c r="A1085">
        <v>1862</v>
      </c>
      <c r="B1085" t="s">
        <v>1019</v>
      </c>
      <c r="C1085">
        <v>312046</v>
      </c>
      <c r="D1085">
        <v>304773</v>
      </c>
      <c r="E1085">
        <v>297501</v>
      </c>
      <c r="F1085">
        <v>290228</v>
      </c>
      <c r="G1085">
        <v>282955</v>
      </c>
      <c r="H1085">
        <v>275682</v>
      </c>
      <c r="I1085">
        <v>268410</v>
      </c>
      <c r="J1085">
        <v>261437</v>
      </c>
      <c r="K1085">
        <v>253864</v>
      </c>
      <c r="L1085">
        <v>246591</v>
      </c>
      <c r="M1085">
        <v>239319</v>
      </c>
      <c r="N1085">
        <v>232046</v>
      </c>
      <c r="O1085">
        <v>276913</v>
      </c>
      <c r="P1085">
        <v>271678</v>
      </c>
      <c r="Q1085">
        <v>266032</v>
      </c>
      <c r="R1085">
        <v>266032</v>
      </c>
      <c r="S1085">
        <v>264009</v>
      </c>
      <c r="T1085">
        <v>261449</v>
      </c>
      <c r="U1085">
        <v>259922</v>
      </c>
      <c r="V1085">
        <v>257528</v>
      </c>
      <c r="W1085">
        <v>255712</v>
      </c>
      <c r="X1085">
        <v>246233</v>
      </c>
      <c r="Y1085">
        <v>242223</v>
      </c>
      <c r="Z1085">
        <v>0</v>
      </c>
    </row>
    <row r="1086" spans="1:26" x14ac:dyDescent="0.25">
      <c r="A1086">
        <v>1863</v>
      </c>
      <c r="B1086" t="s">
        <v>1020</v>
      </c>
      <c r="C1086">
        <v>455497</v>
      </c>
      <c r="D1086">
        <v>340677</v>
      </c>
      <c r="E1086">
        <v>361385</v>
      </c>
      <c r="F1086">
        <v>425892</v>
      </c>
      <c r="G1086">
        <v>396452</v>
      </c>
      <c r="H1086">
        <v>540519</v>
      </c>
      <c r="I1086">
        <v>411880</v>
      </c>
      <c r="J1086">
        <v>403461</v>
      </c>
      <c r="K1086">
        <v>415970</v>
      </c>
      <c r="L1086">
        <v>458545</v>
      </c>
      <c r="M1086">
        <v>425662</v>
      </c>
      <c r="N1086">
        <v>518014</v>
      </c>
      <c r="O1086">
        <v>489615</v>
      </c>
      <c r="P1086">
        <v>370402</v>
      </c>
      <c r="Q1086">
        <v>385591</v>
      </c>
      <c r="R1086">
        <v>406604</v>
      </c>
      <c r="S1086">
        <v>340600</v>
      </c>
      <c r="T1086">
        <v>415403</v>
      </c>
      <c r="U1086">
        <v>413307</v>
      </c>
      <c r="V1086">
        <v>501815</v>
      </c>
      <c r="W1086">
        <v>385209</v>
      </c>
      <c r="X1086">
        <v>404203</v>
      </c>
      <c r="Y1086">
        <v>417505</v>
      </c>
      <c r="Z1086">
        <v>513619</v>
      </c>
    </row>
    <row r="1087" spans="1:26" x14ac:dyDescent="0.25">
      <c r="A1087">
        <v>1864</v>
      </c>
      <c r="B1087" t="s">
        <v>1021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224</v>
      </c>
      <c r="P1087">
        <v>0</v>
      </c>
      <c r="Q1087">
        <v>2718</v>
      </c>
      <c r="R1087">
        <v>0</v>
      </c>
      <c r="S1087">
        <v>532</v>
      </c>
      <c r="T1087">
        <v>4505</v>
      </c>
      <c r="U1087">
        <v>3926</v>
      </c>
      <c r="V1087">
        <v>1894</v>
      </c>
      <c r="W1087">
        <v>2045</v>
      </c>
      <c r="X1087">
        <v>0</v>
      </c>
      <c r="Y1087">
        <v>6191</v>
      </c>
      <c r="Z1087">
        <v>2805</v>
      </c>
    </row>
    <row r="1088" spans="1:26" x14ac:dyDescent="0.25">
      <c r="A1088">
        <v>1865</v>
      </c>
      <c r="B1088" t="s">
        <v>1022</v>
      </c>
      <c r="C1088">
        <v>1326000</v>
      </c>
      <c r="D1088">
        <v>1403937</v>
      </c>
      <c r="E1088">
        <v>1326874</v>
      </c>
      <c r="F1088">
        <v>1259930</v>
      </c>
      <c r="G1088">
        <v>1475007</v>
      </c>
      <c r="H1088">
        <v>1400167</v>
      </c>
      <c r="I1088">
        <v>1374808</v>
      </c>
      <c r="J1088">
        <v>1299850</v>
      </c>
      <c r="K1088">
        <v>1278808</v>
      </c>
      <c r="L1088">
        <v>1215142</v>
      </c>
      <c r="M1088">
        <v>1214748</v>
      </c>
      <c r="N1088">
        <v>1104429</v>
      </c>
      <c r="O1088">
        <v>874372</v>
      </c>
      <c r="P1088">
        <v>1409978</v>
      </c>
      <c r="Q1088">
        <v>1304602</v>
      </c>
      <c r="R1088">
        <v>1244853</v>
      </c>
      <c r="S1088">
        <v>1491608</v>
      </c>
      <c r="T1088">
        <v>1338192</v>
      </c>
      <c r="U1088">
        <v>1354066</v>
      </c>
      <c r="V1088">
        <v>1248319</v>
      </c>
      <c r="W1088">
        <v>1344061</v>
      </c>
      <c r="X1088">
        <v>1150895</v>
      </c>
      <c r="Y1088">
        <v>1169514</v>
      </c>
      <c r="Z1088">
        <v>1171842</v>
      </c>
    </row>
    <row r="1089" spans="1:26" x14ac:dyDescent="0.25">
      <c r="A1089">
        <v>1866</v>
      </c>
      <c r="B1089" t="s">
        <v>589</v>
      </c>
      <c r="C1089">
        <v>0</v>
      </c>
      <c r="D1089">
        <v>0</v>
      </c>
      <c r="E1089">
        <v>0</v>
      </c>
      <c r="F1089">
        <v>6</v>
      </c>
      <c r="G1089">
        <v>6</v>
      </c>
      <c r="H1089">
        <v>6</v>
      </c>
      <c r="I1089">
        <v>6</v>
      </c>
      <c r="J1089">
        <v>6</v>
      </c>
      <c r="K1089">
        <v>6</v>
      </c>
      <c r="L1089">
        <v>6</v>
      </c>
      <c r="M1089">
        <v>6</v>
      </c>
      <c r="N1089">
        <v>6</v>
      </c>
      <c r="O1089">
        <v>0</v>
      </c>
      <c r="P1089">
        <v>0</v>
      </c>
      <c r="Q1089">
        <v>0</v>
      </c>
      <c r="R1089">
        <v>5</v>
      </c>
      <c r="S1089">
        <v>12</v>
      </c>
      <c r="T1089">
        <v>4</v>
      </c>
      <c r="U1089">
        <v>3</v>
      </c>
      <c r="V1089">
        <v>4</v>
      </c>
      <c r="W1089">
        <v>1</v>
      </c>
      <c r="X1089">
        <v>4</v>
      </c>
      <c r="Y1089">
        <v>3</v>
      </c>
      <c r="Z1089">
        <v>5</v>
      </c>
    </row>
    <row r="1090" spans="1:26" x14ac:dyDescent="0.25">
      <c r="A1090">
        <v>1867</v>
      </c>
      <c r="B1090" t="s">
        <v>590</v>
      </c>
      <c r="C1090">
        <v>0</v>
      </c>
      <c r="D1090">
        <v>0</v>
      </c>
      <c r="E1090">
        <v>0</v>
      </c>
      <c r="F1090">
        <v>18</v>
      </c>
      <c r="G1090">
        <v>21</v>
      </c>
      <c r="H1090">
        <v>20</v>
      </c>
      <c r="I1090">
        <v>19</v>
      </c>
      <c r="J1090">
        <v>21</v>
      </c>
      <c r="K1090">
        <v>21</v>
      </c>
      <c r="L1090">
        <v>21</v>
      </c>
      <c r="M1090">
        <v>20</v>
      </c>
      <c r="N1090">
        <v>19</v>
      </c>
      <c r="O1090">
        <v>0</v>
      </c>
      <c r="P1090">
        <v>0</v>
      </c>
      <c r="Q1090">
        <v>0</v>
      </c>
      <c r="R1090">
        <v>52</v>
      </c>
      <c r="S1090">
        <v>116</v>
      </c>
      <c r="T1090">
        <v>56</v>
      </c>
      <c r="U1090">
        <v>37</v>
      </c>
      <c r="V1090">
        <v>58</v>
      </c>
      <c r="W1090">
        <v>51</v>
      </c>
      <c r="X1090">
        <v>22</v>
      </c>
      <c r="Y1090">
        <v>33</v>
      </c>
      <c r="Z1090">
        <v>28</v>
      </c>
    </row>
    <row r="1091" spans="1:26" x14ac:dyDescent="0.25">
      <c r="A1091">
        <v>1868</v>
      </c>
      <c r="B1091" t="s">
        <v>591</v>
      </c>
      <c r="C1091">
        <v>0</v>
      </c>
      <c r="D1091">
        <v>0</v>
      </c>
      <c r="E1091">
        <v>0</v>
      </c>
      <c r="F1091">
        <v>108</v>
      </c>
      <c r="G1091">
        <v>126</v>
      </c>
      <c r="H1091">
        <v>120</v>
      </c>
      <c r="I1091">
        <v>114</v>
      </c>
      <c r="J1091">
        <v>126</v>
      </c>
      <c r="K1091">
        <v>126</v>
      </c>
      <c r="L1091">
        <v>126</v>
      </c>
      <c r="M1091">
        <v>120</v>
      </c>
      <c r="N1091">
        <v>114</v>
      </c>
      <c r="O1091">
        <v>0</v>
      </c>
      <c r="P1091">
        <v>0</v>
      </c>
      <c r="Q1091">
        <v>0</v>
      </c>
      <c r="R1091">
        <v>85</v>
      </c>
      <c r="S1091">
        <v>169</v>
      </c>
      <c r="T1091">
        <v>128</v>
      </c>
      <c r="U1091">
        <v>112</v>
      </c>
      <c r="V1091">
        <v>131</v>
      </c>
      <c r="W1091">
        <v>117</v>
      </c>
      <c r="X1091">
        <v>143</v>
      </c>
      <c r="Y1091">
        <v>114</v>
      </c>
      <c r="Z1091">
        <v>106</v>
      </c>
    </row>
    <row r="1092" spans="1:26" x14ac:dyDescent="0.25">
      <c r="A1092">
        <v>1869</v>
      </c>
      <c r="B1092" t="s">
        <v>648</v>
      </c>
      <c r="C1092">
        <v>0</v>
      </c>
      <c r="D1092">
        <v>0</v>
      </c>
      <c r="E1092">
        <v>0</v>
      </c>
      <c r="F1092">
        <v>74146</v>
      </c>
      <c r="G1092">
        <v>89949</v>
      </c>
      <c r="H1092">
        <v>70192</v>
      </c>
      <c r="I1092">
        <v>70097</v>
      </c>
      <c r="J1092">
        <v>56993</v>
      </c>
      <c r="K1092">
        <v>43573</v>
      </c>
      <c r="L1092">
        <v>50441</v>
      </c>
      <c r="M1092">
        <v>78107</v>
      </c>
      <c r="N1092">
        <v>83099</v>
      </c>
      <c r="O1092">
        <v>0</v>
      </c>
      <c r="P1092">
        <v>0</v>
      </c>
      <c r="Q1092">
        <v>0</v>
      </c>
      <c r="R1092">
        <v>198060</v>
      </c>
      <c r="S1092">
        <v>166383</v>
      </c>
      <c r="T1092">
        <v>196019</v>
      </c>
      <c r="U1092">
        <v>151541</v>
      </c>
      <c r="V1092">
        <v>177020</v>
      </c>
      <c r="W1092">
        <v>135131</v>
      </c>
      <c r="X1092">
        <v>149153</v>
      </c>
      <c r="Y1092">
        <v>153054</v>
      </c>
      <c r="Z1092">
        <v>123120</v>
      </c>
    </row>
    <row r="1093" spans="1:26" x14ac:dyDescent="0.25">
      <c r="A1093">
        <v>1870</v>
      </c>
      <c r="B1093" t="s">
        <v>647</v>
      </c>
      <c r="C1093">
        <v>12</v>
      </c>
      <c r="D1093">
        <v>12</v>
      </c>
      <c r="E1093">
        <v>12</v>
      </c>
      <c r="F1093">
        <v>12</v>
      </c>
      <c r="G1093">
        <v>12</v>
      </c>
      <c r="H1093">
        <v>12</v>
      </c>
      <c r="I1093">
        <v>12</v>
      </c>
      <c r="J1093">
        <v>12</v>
      </c>
      <c r="K1093">
        <v>12</v>
      </c>
      <c r="L1093">
        <v>12</v>
      </c>
      <c r="M1093">
        <v>12</v>
      </c>
      <c r="N1093">
        <v>12</v>
      </c>
      <c r="O1093">
        <v>22</v>
      </c>
      <c r="P1093">
        <v>22</v>
      </c>
      <c r="Q1093">
        <v>22</v>
      </c>
      <c r="R1093">
        <v>22</v>
      </c>
      <c r="S1093">
        <v>13</v>
      </c>
      <c r="T1093">
        <v>11</v>
      </c>
      <c r="U1093">
        <v>14</v>
      </c>
      <c r="V1093">
        <v>15</v>
      </c>
      <c r="W1093">
        <v>8</v>
      </c>
      <c r="X1093">
        <v>12</v>
      </c>
      <c r="Y1093">
        <v>7</v>
      </c>
      <c r="Z1093">
        <v>7</v>
      </c>
    </row>
    <row r="1094" spans="1:26" x14ac:dyDescent="0.25">
      <c r="A1094">
        <v>1871</v>
      </c>
      <c r="B1094" t="s">
        <v>649</v>
      </c>
      <c r="C1094">
        <v>0</v>
      </c>
      <c r="D1094">
        <v>0</v>
      </c>
      <c r="E1094">
        <v>0</v>
      </c>
      <c r="F1094">
        <v>16</v>
      </c>
      <c r="G1094">
        <v>16</v>
      </c>
      <c r="H1094">
        <v>16</v>
      </c>
      <c r="I1094">
        <v>15</v>
      </c>
      <c r="J1094">
        <v>15</v>
      </c>
      <c r="K1094">
        <v>15</v>
      </c>
      <c r="L1094">
        <v>15</v>
      </c>
      <c r="M1094">
        <v>15</v>
      </c>
      <c r="N1094">
        <v>15</v>
      </c>
      <c r="O1094">
        <v>0</v>
      </c>
      <c r="P1094">
        <v>0</v>
      </c>
      <c r="Q1094">
        <v>0</v>
      </c>
      <c r="R1094">
        <v>11</v>
      </c>
      <c r="S1094">
        <v>13</v>
      </c>
      <c r="T1094">
        <v>22</v>
      </c>
      <c r="U1094">
        <v>14</v>
      </c>
      <c r="V1094">
        <v>6</v>
      </c>
      <c r="W1094">
        <v>12</v>
      </c>
      <c r="X1094">
        <v>4</v>
      </c>
      <c r="Y1094">
        <v>6</v>
      </c>
      <c r="Z1094">
        <v>34</v>
      </c>
    </row>
    <row r="1095" spans="1:26" x14ac:dyDescent="0.25">
      <c r="A1095">
        <v>1872</v>
      </c>
      <c r="B1095" t="s">
        <v>589</v>
      </c>
      <c r="C1095">
        <v>0</v>
      </c>
      <c r="D1095">
        <v>0</v>
      </c>
      <c r="E1095">
        <v>0</v>
      </c>
      <c r="F1095">
        <v>0</v>
      </c>
      <c r="G1095">
        <v>9</v>
      </c>
      <c r="H1095">
        <v>9</v>
      </c>
      <c r="I1095">
        <v>9</v>
      </c>
      <c r="J1095">
        <v>9</v>
      </c>
      <c r="K1095">
        <v>9</v>
      </c>
      <c r="L1095">
        <v>9</v>
      </c>
      <c r="M1095">
        <v>9</v>
      </c>
      <c r="N1095">
        <v>9</v>
      </c>
      <c r="O1095">
        <v>0</v>
      </c>
      <c r="P1095">
        <v>0</v>
      </c>
      <c r="Q1095">
        <v>0</v>
      </c>
      <c r="R1095">
        <v>0</v>
      </c>
      <c r="S1095">
        <v>6</v>
      </c>
      <c r="T1095">
        <v>7</v>
      </c>
      <c r="U1095">
        <v>10</v>
      </c>
      <c r="V1095">
        <v>7</v>
      </c>
      <c r="W1095">
        <v>8</v>
      </c>
      <c r="X1095">
        <v>11</v>
      </c>
      <c r="Y1095">
        <v>12</v>
      </c>
      <c r="Z1095">
        <v>12</v>
      </c>
    </row>
    <row r="1096" spans="1:26" x14ac:dyDescent="0.25">
      <c r="A1096">
        <v>1873</v>
      </c>
      <c r="B1096" t="s">
        <v>590</v>
      </c>
      <c r="C1096">
        <v>0</v>
      </c>
      <c r="D1096">
        <v>0</v>
      </c>
      <c r="E1096">
        <v>0</v>
      </c>
      <c r="F1096">
        <v>0</v>
      </c>
      <c r="G1096">
        <v>21</v>
      </c>
      <c r="H1096">
        <v>20</v>
      </c>
      <c r="I1096">
        <v>19</v>
      </c>
      <c r="J1096">
        <v>21</v>
      </c>
      <c r="K1096">
        <v>21</v>
      </c>
      <c r="L1096">
        <v>21</v>
      </c>
      <c r="M1096">
        <v>20</v>
      </c>
      <c r="N1096">
        <v>19</v>
      </c>
      <c r="O1096">
        <v>0</v>
      </c>
      <c r="P1096">
        <v>0</v>
      </c>
      <c r="Q1096">
        <v>0</v>
      </c>
      <c r="R1096">
        <v>0</v>
      </c>
      <c r="S1096">
        <v>14</v>
      </c>
      <c r="T1096">
        <v>22</v>
      </c>
      <c r="U1096">
        <v>16</v>
      </c>
      <c r="V1096">
        <v>22</v>
      </c>
      <c r="W1096">
        <v>10</v>
      </c>
      <c r="X1096">
        <v>11</v>
      </c>
      <c r="Y1096">
        <v>18</v>
      </c>
      <c r="Z1096">
        <v>17</v>
      </c>
    </row>
    <row r="1097" spans="1:26" x14ac:dyDescent="0.25">
      <c r="A1097">
        <v>1874</v>
      </c>
      <c r="B1097" t="s">
        <v>591</v>
      </c>
      <c r="C1097">
        <v>0</v>
      </c>
      <c r="D1097">
        <v>0</v>
      </c>
      <c r="E1097">
        <v>0</v>
      </c>
      <c r="F1097">
        <v>0</v>
      </c>
      <c r="G1097">
        <v>147</v>
      </c>
      <c r="H1097">
        <v>140</v>
      </c>
      <c r="I1097">
        <v>133</v>
      </c>
      <c r="J1097">
        <v>147</v>
      </c>
      <c r="K1097">
        <v>147</v>
      </c>
      <c r="L1097">
        <v>147</v>
      </c>
      <c r="M1097">
        <v>140</v>
      </c>
      <c r="N1097">
        <v>133</v>
      </c>
      <c r="O1097">
        <v>0</v>
      </c>
      <c r="P1097">
        <v>0</v>
      </c>
      <c r="Q1097">
        <v>0</v>
      </c>
      <c r="R1097">
        <v>0</v>
      </c>
      <c r="S1097">
        <v>163</v>
      </c>
      <c r="T1097">
        <v>206</v>
      </c>
      <c r="U1097">
        <v>139</v>
      </c>
      <c r="V1097">
        <v>148</v>
      </c>
      <c r="W1097">
        <v>167</v>
      </c>
      <c r="X1097">
        <v>157</v>
      </c>
      <c r="Y1097">
        <v>143</v>
      </c>
      <c r="Z1097">
        <v>103</v>
      </c>
    </row>
    <row r="1098" spans="1:26" x14ac:dyDescent="0.25">
      <c r="A1098">
        <v>1875</v>
      </c>
      <c r="B1098" t="s">
        <v>755</v>
      </c>
      <c r="C1098">
        <v>1450</v>
      </c>
      <c r="D1098">
        <v>1450</v>
      </c>
      <c r="E1098">
        <v>1450</v>
      </c>
      <c r="F1098">
        <v>1450</v>
      </c>
      <c r="G1098">
        <v>725</v>
      </c>
      <c r="H1098">
        <v>1087</v>
      </c>
      <c r="I1098">
        <v>1450</v>
      </c>
      <c r="J1098">
        <v>1450</v>
      </c>
      <c r="K1098">
        <v>1450</v>
      </c>
      <c r="L1098">
        <v>1450</v>
      </c>
      <c r="M1098">
        <v>1450</v>
      </c>
      <c r="N1098">
        <v>1450</v>
      </c>
      <c r="O1098">
        <v>0</v>
      </c>
      <c r="P1098">
        <v>0</v>
      </c>
      <c r="Q1098">
        <v>0</v>
      </c>
      <c r="R1098">
        <v>0</v>
      </c>
      <c r="S1098">
        <v>637</v>
      </c>
      <c r="T1098">
        <v>239</v>
      </c>
      <c r="U1098">
        <v>43</v>
      </c>
      <c r="V1098">
        <v>100</v>
      </c>
      <c r="W1098">
        <v>0</v>
      </c>
      <c r="X1098">
        <v>27</v>
      </c>
      <c r="Y1098">
        <v>811</v>
      </c>
      <c r="Z1098">
        <v>231</v>
      </c>
    </row>
    <row r="1099" spans="1:26" x14ac:dyDescent="0.25">
      <c r="A1099">
        <v>1876</v>
      </c>
      <c r="B1099" t="s">
        <v>755</v>
      </c>
      <c r="C1099">
        <v>1450</v>
      </c>
      <c r="D1099">
        <v>1450</v>
      </c>
      <c r="E1099">
        <v>1450</v>
      </c>
      <c r="F1099">
        <v>1450</v>
      </c>
      <c r="G1099">
        <v>1450</v>
      </c>
      <c r="H1099">
        <v>1450</v>
      </c>
      <c r="I1099">
        <v>1450</v>
      </c>
      <c r="J1099">
        <v>1450</v>
      </c>
      <c r="K1099">
        <v>1450</v>
      </c>
      <c r="L1099">
        <v>1450</v>
      </c>
      <c r="M1099">
        <v>1450</v>
      </c>
      <c r="N1099">
        <v>1450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1877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347</v>
      </c>
      <c r="H1100">
        <v>347</v>
      </c>
      <c r="I1100">
        <v>347</v>
      </c>
      <c r="J1100">
        <v>347</v>
      </c>
      <c r="K1100">
        <v>347</v>
      </c>
      <c r="L1100">
        <v>347</v>
      </c>
      <c r="M1100">
        <v>347</v>
      </c>
      <c r="N1100">
        <v>347</v>
      </c>
      <c r="O1100">
        <v>0</v>
      </c>
      <c r="P1100">
        <v>0</v>
      </c>
      <c r="Q1100">
        <v>0</v>
      </c>
      <c r="R1100">
        <v>0</v>
      </c>
      <c r="S1100">
        <v>809</v>
      </c>
      <c r="T1100">
        <v>0</v>
      </c>
      <c r="U1100">
        <v>0</v>
      </c>
      <c r="V1100">
        <v>0</v>
      </c>
      <c r="W1100">
        <v>89</v>
      </c>
      <c r="X1100">
        <v>0</v>
      </c>
      <c r="Y1100">
        <v>905</v>
      </c>
      <c r="Z1100">
        <v>0</v>
      </c>
    </row>
    <row r="1101" spans="1:26" x14ac:dyDescent="0.25">
      <c r="A1101">
        <v>1878</v>
      </c>
      <c r="B1101" t="s">
        <v>631</v>
      </c>
      <c r="C1101">
        <v>0</v>
      </c>
      <c r="D1101">
        <v>0</v>
      </c>
      <c r="E1101">
        <v>0</v>
      </c>
      <c r="F1101">
        <v>0</v>
      </c>
      <c r="G1101">
        <v>230</v>
      </c>
      <c r="H1101">
        <v>230</v>
      </c>
      <c r="I1101">
        <v>230</v>
      </c>
      <c r="J1101">
        <v>230</v>
      </c>
      <c r="K1101">
        <v>230</v>
      </c>
      <c r="L1101">
        <v>230</v>
      </c>
      <c r="M1101">
        <v>230</v>
      </c>
      <c r="N1101">
        <v>230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167</v>
      </c>
      <c r="U1101">
        <v>425</v>
      </c>
      <c r="V1101">
        <v>744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1879</v>
      </c>
      <c r="B1102" t="s">
        <v>998</v>
      </c>
      <c r="C1102">
        <v>8100</v>
      </c>
      <c r="D1102">
        <v>8100</v>
      </c>
      <c r="E1102">
        <v>8100</v>
      </c>
      <c r="F1102">
        <v>8100</v>
      </c>
      <c r="G1102">
        <v>4050</v>
      </c>
      <c r="H1102">
        <v>6075</v>
      </c>
      <c r="I1102">
        <v>8100</v>
      </c>
      <c r="J1102">
        <v>8100</v>
      </c>
      <c r="K1102">
        <v>8100</v>
      </c>
      <c r="L1102">
        <v>8100</v>
      </c>
      <c r="M1102">
        <v>8100</v>
      </c>
      <c r="N1102">
        <v>8100</v>
      </c>
      <c r="O1102">
        <v>0</v>
      </c>
      <c r="P1102">
        <v>0</v>
      </c>
      <c r="Q1102">
        <v>0</v>
      </c>
      <c r="R1102">
        <v>0</v>
      </c>
      <c r="S1102">
        <v>3623</v>
      </c>
      <c r="T1102">
        <v>965</v>
      </c>
      <c r="U1102">
        <v>2070</v>
      </c>
      <c r="V1102">
        <v>1898</v>
      </c>
      <c r="W1102">
        <v>10596</v>
      </c>
      <c r="X1102">
        <v>2753</v>
      </c>
      <c r="Y1102">
        <v>2134</v>
      </c>
      <c r="Z1102">
        <v>546</v>
      </c>
    </row>
    <row r="1103" spans="1:26" x14ac:dyDescent="0.25">
      <c r="A1103">
        <v>1880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2646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1881</v>
      </c>
      <c r="B1104" t="s">
        <v>342</v>
      </c>
      <c r="C1104">
        <v>0</v>
      </c>
      <c r="D1104">
        <v>0</v>
      </c>
      <c r="E1104">
        <v>0</v>
      </c>
      <c r="F1104">
        <v>0</v>
      </c>
      <c r="G1104">
        <v>38696</v>
      </c>
      <c r="H1104">
        <v>50275</v>
      </c>
      <c r="I1104">
        <v>52654</v>
      </c>
      <c r="J1104">
        <v>51479</v>
      </c>
      <c r="K1104">
        <v>49106</v>
      </c>
      <c r="L1104">
        <v>61791</v>
      </c>
      <c r="M1104">
        <v>56557</v>
      </c>
      <c r="N1104">
        <v>43336</v>
      </c>
      <c r="O1104">
        <v>0</v>
      </c>
      <c r="P1104">
        <v>0</v>
      </c>
      <c r="Q1104">
        <v>0</v>
      </c>
      <c r="R1104">
        <v>0</v>
      </c>
      <c r="S1104">
        <v>66645</v>
      </c>
      <c r="T1104">
        <v>37104</v>
      </c>
      <c r="U1104">
        <v>45705</v>
      </c>
      <c r="V1104">
        <v>58416</v>
      </c>
      <c r="W1104">
        <v>66911</v>
      </c>
      <c r="X1104">
        <v>67546</v>
      </c>
      <c r="Y1104">
        <v>51501</v>
      </c>
      <c r="Z1104">
        <v>51756</v>
      </c>
    </row>
    <row r="1105" spans="1:26" x14ac:dyDescent="0.25">
      <c r="A1105">
        <v>1882</v>
      </c>
      <c r="B1105" t="s">
        <v>342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1883</v>
      </c>
      <c r="B1106" t="s">
        <v>999</v>
      </c>
      <c r="C1106">
        <v>8100</v>
      </c>
      <c r="D1106">
        <v>8100</v>
      </c>
      <c r="E1106">
        <v>8100</v>
      </c>
      <c r="F1106">
        <v>8100</v>
      </c>
      <c r="G1106">
        <v>4050</v>
      </c>
      <c r="H1106">
        <v>6075</v>
      </c>
      <c r="I1106">
        <v>8100</v>
      </c>
      <c r="J1106">
        <v>8100</v>
      </c>
      <c r="K1106">
        <v>8100</v>
      </c>
      <c r="L1106">
        <v>8100</v>
      </c>
      <c r="M1106">
        <v>8100</v>
      </c>
      <c r="N1106">
        <v>8100</v>
      </c>
      <c r="O1106">
        <v>0</v>
      </c>
      <c r="P1106">
        <v>0</v>
      </c>
      <c r="Q1106">
        <v>0</v>
      </c>
      <c r="R1106">
        <v>0</v>
      </c>
      <c r="S1106">
        <v>2185</v>
      </c>
      <c r="T1106">
        <v>120</v>
      </c>
      <c r="U1106">
        <v>70</v>
      </c>
      <c r="V1106">
        <v>200</v>
      </c>
      <c r="W1106">
        <v>1691</v>
      </c>
      <c r="X1106">
        <v>0</v>
      </c>
      <c r="Y1106">
        <v>100</v>
      </c>
      <c r="Z1106">
        <v>958</v>
      </c>
    </row>
    <row r="1107" spans="1:26" x14ac:dyDescent="0.25">
      <c r="A1107">
        <v>1884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971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1885</v>
      </c>
      <c r="B1108" t="s">
        <v>591</v>
      </c>
      <c r="C1108">
        <v>105</v>
      </c>
      <c r="D1108">
        <v>100</v>
      </c>
      <c r="E1108">
        <v>110</v>
      </c>
      <c r="F1108">
        <v>90</v>
      </c>
      <c r="G1108">
        <v>105</v>
      </c>
      <c r="H1108">
        <v>100</v>
      </c>
      <c r="I1108">
        <v>95</v>
      </c>
      <c r="J1108">
        <v>105</v>
      </c>
      <c r="K1108">
        <v>105</v>
      </c>
      <c r="L1108">
        <v>105</v>
      </c>
      <c r="M1108">
        <v>100</v>
      </c>
      <c r="N1108">
        <v>95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50</v>
      </c>
      <c r="V1108">
        <v>100</v>
      </c>
      <c r="W1108">
        <v>103</v>
      </c>
      <c r="X1108">
        <v>73</v>
      </c>
      <c r="Y1108">
        <v>87</v>
      </c>
      <c r="Z1108">
        <v>81</v>
      </c>
    </row>
    <row r="1109" spans="1:26" x14ac:dyDescent="0.25">
      <c r="A1109">
        <v>1886</v>
      </c>
      <c r="B1109" t="s">
        <v>590</v>
      </c>
      <c r="C1109">
        <v>21</v>
      </c>
      <c r="D1109">
        <v>20</v>
      </c>
      <c r="E1109">
        <v>22</v>
      </c>
      <c r="F1109">
        <v>18</v>
      </c>
      <c r="G1109">
        <v>21</v>
      </c>
      <c r="H1109">
        <v>20</v>
      </c>
      <c r="I1109">
        <v>19</v>
      </c>
      <c r="J1109">
        <v>21</v>
      </c>
      <c r="K1109">
        <v>21</v>
      </c>
      <c r="L1109">
        <v>21</v>
      </c>
      <c r="M1109">
        <v>20</v>
      </c>
      <c r="N1109">
        <v>19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24</v>
      </c>
      <c r="V1109">
        <v>47</v>
      </c>
      <c r="W1109">
        <v>31</v>
      </c>
      <c r="X1109">
        <v>21</v>
      </c>
      <c r="Y1109">
        <v>35</v>
      </c>
      <c r="Z1109">
        <v>22</v>
      </c>
    </row>
    <row r="1110" spans="1:26" x14ac:dyDescent="0.25">
      <c r="A1110">
        <v>1887</v>
      </c>
      <c r="B1110" t="s">
        <v>589</v>
      </c>
      <c r="C1110">
        <v>5</v>
      </c>
      <c r="D1110">
        <v>5</v>
      </c>
      <c r="E1110">
        <v>5</v>
      </c>
      <c r="F1110">
        <v>5</v>
      </c>
      <c r="G1110">
        <v>5</v>
      </c>
      <c r="H1110">
        <v>5</v>
      </c>
      <c r="I1110">
        <v>5</v>
      </c>
      <c r="J1110">
        <v>5</v>
      </c>
      <c r="K1110">
        <v>5</v>
      </c>
      <c r="L1110">
        <v>5</v>
      </c>
      <c r="M1110">
        <v>5</v>
      </c>
      <c r="N1110">
        <v>5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3</v>
      </c>
      <c r="V1110">
        <v>3</v>
      </c>
      <c r="W1110">
        <v>3</v>
      </c>
      <c r="X1110">
        <v>3</v>
      </c>
      <c r="Y1110">
        <v>3</v>
      </c>
      <c r="Z1110">
        <v>2</v>
      </c>
    </row>
    <row r="1111" spans="1:26" x14ac:dyDescent="0.25">
      <c r="A1111">
        <v>1888</v>
      </c>
      <c r="B1111" t="s">
        <v>589</v>
      </c>
      <c r="C1111">
        <v>11</v>
      </c>
      <c r="D1111">
        <v>11</v>
      </c>
      <c r="E1111">
        <v>11</v>
      </c>
      <c r="F1111">
        <v>11</v>
      </c>
      <c r="G1111">
        <v>11</v>
      </c>
      <c r="H1111">
        <v>11</v>
      </c>
      <c r="I1111">
        <v>11</v>
      </c>
      <c r="J1111">
        <v>11</v>
      </c>
      <c r="K1111">
        <v>11</v>
      </c>
      <c r="L1111">
        <v>11</v>
      </c>
      <c r="M1111">
        <v>11</v>
      </c>
      <c r="N1111">
        <v>11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15</v>
      </c>
      <c r="W1111">
        <v>7</v>
      </c>
      <c r="X1111">
        <v>9</v>
      </c>
      <c r="Y1111">
        <v>9</v>
      </c>
      <c r="Z1111">
        <v>8</v>
      </c>
    </row>
    <row r="1112" spans="1:26" x14ac:dyDescent="0.25">
      <c r="A1112">
        <v>1889</v>
      </c>
      <c r="B1112" t="s">
        <v>590</v>
      </c>
      <c r="C1112">
        <v>21</v>
      </c>
      <c r="D1112">
        <v>20</v>
      </c>
      <c r="E1112">
        <v>22</v>
      </c>
      <c r="F1112">
        <v>18</v>
      </c>
      <c r="G1112">
        <v>21</v>
      </c>
      <c r="H1112">
        <v>20</v>
      </c>
      <c r="I1112">
        <v>19</v>
      </c>
      <c r="J1112">
        <v>21</v>
      </c>
      <c r="K1112">
        <v>21</v>
      </c>
      <c r="L1112">
        <v>21</v>
      </c>
      <c r="M1112">
        <v>20</v>
      </c>
      <c r="N1112">
        <v>19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12</v>
      </c>
      <c r="X1112">
        <v>8</v>
      </c>
      <c r="Y1112">
        <v>4</v>
      </c>
      <c r="Z1112">
        <v>4</v>
      </c>
    </row>
    <row r="1113" spans="1:26" x14ac:dyDescent="0.25">
      <c r="A1113">
        <v>1890</v>
      </c>
      <c r="B1113" t="s">
        <v>591</v>
      </c>
      <c r="C1113">
        <v>126</v>
      </c>
      <c r="D1113">
        <v>120</v>
      </c>
      <c r="E1113">
        <v>132</v>
      </c>
      <c r="F1113">
        <v>108</v>
      </c>
      <c r="G1113">
        <v>126</v>
      </c>
      <c r="H1113">
        <v>120</v>
      </c>
      <c r="I1113">
        <v>114</v>
      </c>
      <c r="J1113">
        <v>126</v>
      </c>
      <c r="K1113">
        <v>126</v>
      </c>
      <c r="L1113">
        <v>126</v>
      </c>
      <c r="M1113">
        <v>120</v>
      </c>
      <c r="N1113">
        <v>114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50</v>
      </c>
      <c r="W1113">
        <v>86</v>
      </c>
      <c r="X1113">
        <v>85</v>
      </c>
      <c r="Y1113">
        <v>130</v>
      </c>
      <c r="Z1113">
        <v>70</v>
      </c>
    </row>
    <row r="1114" spans="1:26" x14ac:dyDescent="0.25">
      <c r="A1114">
        <v>1891</v>
      </c>
      <c r="B1114" t="s">
        <v>589</v>
      </c>
      <c r="C1114">
        <v>7</v>
      </c>
      <c r="D1114">
        <v>7</v>
      </c>
      <c r="E1114">
        <v>7</v>
      </c>
      <c r="F1114">
        <v>7</v>
      </c>
      <c r="G1114">
        <v>7</v>
      </c>
      <c r="H1114">
        <v>7</v>
      </c>
      <c r="I1114">
        <v>7</v>
      </c>
      <c r="J1114">
        <v>7</v>
      </c>
      <c r="K1114">
        <v>7</v>
      </c>
      <c r="L1114">
        <v>7</v>
      </c>
      <c r="M1114">
        <v>7</v>
      </c>
      <c r="N1114">
        <v>7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8</v>
      </c>
      <c r="V1114">
        <v>9</v>
      </c>
      <c r="W1114">
        <v>9</v>
      </c>
      <c r="X1114">
        <v>8</v>
      </c>
      <c r="Y1114">
        <v>11</v>
      </c>
      <c r="Z1114">
        <v>7</v>
      </c>
    </row>
    <row r="1115" spans="1:26" x14ac:dyDescent="0.25">
      <c r="A1115">
        <v>1892</v>
      </c>
      <c r="B1115" t="s">
        <v>590</v>
      </c>
      <c r="C1115">
        <v>21</v>
      </c>
      <c r="D1115">
        <v>40</v>
      </c>
      <c r="E1115">
        <v>22</v>
      </c>
      <c r="F1115">
        <v>18</v>
      </c>
      <c r="G1115">
        <v>21</v>
      </c>
      <c r="H1115">
        <v>20</v>
      </c>
      <c r="I1115">
        <v>19</v>
      </c>
      <c r="J1115">
        <v>21</v>
      </c>
      <c r="K1115">
        <v>21</v>
      </c>
      <c r="L1115">
        <v>21</v>
      </c>
      <c r="M1115">
        <v>21</v>
      </c>
      <c r="N1115">
        <v>19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34</v>
      </c>
      <c r="V1115">
        <v>30</v>
      </c>
      <c r="W1115">
        <v>31</v>
      </c>
      <c r="X1115">
        <v>18</v>
      </c>
      <c r="Y1115">
        <v>35</v>
      </c>
      <c r="Z1115">
        <v>39</v>
      </c>
    </row>
    <row r="1116" spans="1:26" x14ac:dyDescent="0.25">
      <c r="A1116">
        <v>1893</v>
      </c>
      <c r="B1116" t="s">
        <v>591</v>
      </c>
      <c r="C1116">
        <v>121</v>
      </c>
      <c r="D1116">
        <v>115</v>
      </c>
      <c r="E1116">
        <v>127</v>
      </c>
      <c r="F1116">
        <v>104</v>
      </c>
      <c r="G1116">
        <v>121</v>
      </c>
      <c r="H1116">
        <v>115</v>
      </c>
      <c r="I1116">
        <v>110</v>
      </c>
      <c r="J1116">
        <v>121</v>
      </c>
      <c r="K1116">
        <v>121</v>
      </c>
      <c r="L1116">
        <v>121</v>
      </c>
      <c r="M1116">
        <v>115</v>
      </c>
      <c r="N1116">
        <v>110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136</v>
      </c>
      <c r="V1116">
        <v>100</v>
      </c>
      <c r="W1116">
        <v>123</v>
      </c>
      <c r="X1116">
        <v>124</v>
      </c>
      <c r="Y1116">
        <v>123</v>
      </c>
      <c r="Z1116">
        <v>119</v>
      </c>
    </row>
    <row r="1117" spans="1:26" x14ac:dyDescent="0.25">
      <c r="A1117">
        <v>1894</v>
      </c>
      <c r="B1117" t="s">
        <v>589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7</v>
      </c>
      <c r="L1117">
        <v>7</v>
      </c>
      <c r="M1117">
        <v>7</v>
      </c>
      <c r="N1117">
        <v>7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8</v>
      </c>
      <c r="X1117">
        <v>10</v>
      </c>
      <c r="Y1117">
        <v>11</v>
      </c>
      <c r="Z1117">
        <v>6</v>
      </c>
    </row>
    <row r="1118" spans="1:26" x14ac:dyDescent="0.25">
      <c r="A1118">
        <v>1895</v>
      </c>
      <c r="B1118" t="s">
        <v>590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21</v>
      </c>
      <c r="L1118">
        <v>21</v>
      </c>
      <c r="M1118">
        <v>21</v>
      </c>
      <c r="N1118">
        <v>19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6</v>
      </c>
      <c r="X1118">
        <v>16</v>
      </c>
      <c r="Y1118">
        <v>31</v>
      </c>
      <c r="Z1118">
        <v>41</v>
      </c>
    </row>
    <row r="1119" spans="1:26" x14ac:dyDescent="0.25">
      <c r="A1119">
        <v>1896</v>
      </c>
      <c r="B1119" t="s">
        <v>591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21</v>
      </c>
      <c r="L1119">
        <v>121</v>
      </c>
      <c r="M1119">
        <v>115</v>
      </c>
      <c r="N1119">
        <v>110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10</v>
      </c>
      <c r="X1119">
        <v>50</v>
      </c>
      <c r="Y1119">
        <v>90</v>
      </c>
      <c r="Z1119">
        <v>131</v>
      </c>
    </row>
    <row r="1120" spans="1:26" x14ac:dyDescent="0.25">
      <c r="A1120">
        <v>1897</v>
      </c>
      <c r="B1120" t="s">
        <v>754</v>
      </c>
      <c r="C1120">
        <v>5</v>
      </c>
      <c r="D1120">
        <v>5</v>
      </c>
      <c r="E1120">
        <v>5</v>
      </c>
      <c r="F1120">
        <v>5</v>
      </c>
      <c r="G1120">
        <v>5</v>
      </c>
      <c r="H1120">
        <v>5</v>
      </c>
      <c r="I1120">
        <v>5</v>
      </c>
      <c r="J1120">
        <v>5</v>
      </c>
      <c r="K1120">
        <v>5</v>
      </c>
      <c r="L1120">
        <v>5</v>
      </c>
      <c r="M1120">
        <v>5</v>
      </c>
      <c r="N1120">
        <v>5</v>
      </c>
      <c r="O1120">
        <v>5</v>
      </c>
      <c r="P1120">
        <v>5</v>
      </c>
      <c r="Q1120">
        <v>6</v>
      </c>
      <c r="R1120">
        <v>5</v>
      </c>
      <c r="S1120">
        <v>5</v>
      </c>
      <c r="T1120">
        <v>5</v>
      </c>
      <c r="U1120">
        <v>5</v>
      </c>
      <c r="V1120">
        <v>5</v>
      </c>
      <c r="W1120">
        <v>5</v>
      </c>
      <c r="X1120">
        <v>5</v>
      </c>
      <c r="Y1120">
        <v>5</v>
      </c>
      <c r="Z1120">
        <v>5</v>
      </c>
    </row>
    <row r="1121" spans="1:26" x14ac:dyDescent="0.25">
      <c r="A1121">
        <v>1898</v>
      </c>
      <c r="B1121" t="s">
        <v>624</v>
      </c>
      <c r="C1121">
        <v>55</v>
      </c>
      <c r="D1121">
        <v>42</v>
      </c>
      <c r="E1121">
        <v>35</v>
      </c>
      <c r="F1121">
        <v>76</v>
      </c>
      <c r="G1121">
        <v>55</v>
      </c>
      <c r="H1121">
        <v>40</v>
      </c>
      <c r="I1121">
        <v>35</v>
      </c>
      <c r="J1121">
        <v>26</v>
      </c>
      <c r="K1121">
        <v>56</v>
      </c>
      <c r="L1121">
        <v>60</v>
      </c>
      <c r="M1121">
        <v>71</v>
      </c>
      <c r="N1121">
        <v>44</v>
      </c>
      <c r="O1121">
        <v>57</v>
      </c>
      <c r="P1121">
        <v>45</v>
      </c>
      <c r="Q1121">
        <v>36</v>
      </c>
      <c r="R1121">
        <v>80</v>
      </c>
      <c r="S1121">
        <v>58</v>
      </c>
      <c r="T1121">
        <v>42</v>
      </c>
      <c r="U1121">
        <v>37</v>
      </c>
      <c r="V1121">
        <v>27</v>
      </c>
      <c r="W1121">
        <v>59</v>
      </c>
      <c r="X1121">
        <v>63</v>
      </c>
      <c r="Y1121">
        <v>75</v>
      </c>
      <c r="Z1121">
        <v>46</v>
      </c>
    </row>
    <row r="1122" spans="1:26" x14ac:dyDescent="0.25">
      <c r="A1122">
        <v>1899</v>
      </c>
      <c r="B112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10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12</v>
      </c>
    </row>
    <row r="1123" spans="1:26" x14ac:dyDescent="0.25">
      <c r="A1123">
        <v>1900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13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13</v>
      </c>
    </row>
    <row r="1124" spans="1:26" x14ac:dyDescent="0.25">
      <c r="A1124">
        <v>1901</v>
      </c>
      <c r="B1124" t="s">
        <v>591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108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81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P E E A A B Q S w M E F A A C A A g A s I A v W 8 K 7 U E O l A A A A 9 g A A A B I A H A B D b 2 5 m a W c v U G F j a 2 F n Z S 5 4 b W w g o h g A K K A U A A A A A A A A A A A A A A A A A A A A A A A A A A A A h Y 9 L D o I w G I S v Q r q n D z R K y E 9 Z s J V o Y m L c N r V C I x R D i + V u L j y S V x C j q D u X M / N N M n O / 3 i A b m j q 4 q M 7 q 1 q S I Y Y o C Z W R 7 0 K Z M U e + O Y Y w y D h s h T 6 J U w Q g b m w x W p 6 h y 7 p w Q 4 r 3 H f o b b r i Q R p Y z s i 9 V W V q o R o T b W C S M V + r Q O / 1 u I w + 4 1 h k e Y z R e Y L W N M g U w m F N p 8 g W j c + 0 x / T M j 7 2 v W d 4 s q G + R r I J I G 8 P / A H U E s D B B Q A A g A I A L C A L 1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w g C 9 b c B 1 q h + o B A A D h C g A A E w A c A E Z v c m 1 1 b G F z L 1 N l Y 3 R p b 2 4 x L m 0 g o h g A K K A U A A A A A A A A A A A A A A A A A A A A A A A A A A A A 7 Z R N a 9 t A E I b v h v y H Q b n Y k I o 6 1 K Q m + O B G a u u S S M Q K K a U U a 6 2 d u B u k V d G u A 8 6 v 7 1 j 5 w G N N D 4 W e i n U R v H q Y H X i 0 r 8 P C m 9 p C 9 v Q e n h / 1 j n r u p 2 p Q w 3 F w i 9 Y r B 8 k a H 5 R 7 E 6 E z 1 n l V q o J Q d N A / f X v 6 b h D A B E r 0 P a A n b c w K L Q V X m + z 6 M o y U V 0 v l s B 8 M x + N w 9 D 4 c n p 2 F 4 + A E A q P u H 9 U d L h e V 8 o 0 p 0 F H 4 / X q N z W Y S Z P F l f H E D J s w L v a o X x m p T K F 0 3 + Q l F t q 6 W D e 6 G x / 3 y b n A x z W 7 6 V Y g W Y Z p B N v u U x N E A a P c K v V p Q z D A 6 W M I o Z l i l G g m j m G F q K W I U 7 0 3 b y N M 2 D L t f W w m j e A 8 r Z a z k u 6 1 q c b d V z T C H v y S M Y o b V h Z c w i h l m 6 w c J o 5 h h Z F D C K N 7 B t O C 0 Q V X u O d W C 0 x b j T r X g t M W 4 U y 0 4 b T H u V A t O n 6 d t G N Z 1 2 m L c q R a c P m M l 3 6 3 j 9 G k 3 5 l Q L T l u M O 9 W C 0 x b j T r X g t M W 4 U 7 3 v 9 J W j v M U + z t M r y F 9 v L 7 o c T P t h l i T x H L 6 k s w T y 7 W + Q Q w V p I p T A p O p E n Q F a b Q f o P w z Q n Q j a C V 8 / x / M Y 6 M 7 Y e q E K P 9 m 2 G 0 y T C D S P 0 n l E J 3 3 4 B n z K O V X Y H P 2 6 s Z m x q x J f y m / i m z X + G P S M 3 a n I v + 7 Z 0 a F n D z 1 7 6 N l D z / 6 X P T v q 9 u z o 3 / T s b 1 B L A Q I t A B Q A A g A I A L C A L 1 v C u 1 B D p Q A A A P Y A A A A S A A A A A A A A A A A A A A A A A A A A A A B D b 2 5 m a W c v U G F j a 2 F n Z S 5 4 b W x Q S w E C L Q A U A A I A C A C w g C 9 b D 8 r p q 6 Q A A A D p A A A A E w A A A A A A A A A A A A A A A A D x A A A A W 0 N v b n R l b n R f V H l w Z X N d L n h t b F B L A Q I t A B Q A A g A I A L C A L 1 t w H W q H 6 g E A A O E K A A A T A A A A A A A A A A A A A A A A A O I B A A B G b 3 J t d W x h c y 9 T Z W N 0 a W 9 u M S 5 t U E s F B g A A A A A D A A M A w g A A A B k E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M 5 A A A A A A A A A T k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Q p P C 9 J d G V t U G F 0 a D 4 8 L 0 l 0 Z W 1 M b 2 N h d G l v b j 4 8 U 3 R h Y m x l R W 5 0 c m l l c z 4 8 R W 5 0 c n k g V H l w Z T 0 i Q n V m Z m V y T m V 4 d F J l Z n J l c 2 g i I F Z h b H V l P S J s M S I g L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F 1 Z X J 5 S U Q i I F Z h b H V l P S J z Y T c 2 N G M y Z T M t N W E 0 M i 0 0 N m M 1 L W E y N T E t Z m M 5 M j J j M z k 0 N m I y I i A v P j x F b n R y e S B U e X B l P S J G a W x s Z W R D b 2 1 w b G V 0 Z V J l c 3 V s d F R v V 2 9 y a 3 N o Z W V 0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y M T E x M i I g L z 4 8 R W 5 0 c n k g V H l w Z T 0 i T m F 2 a W d h d G l v b l N 0 Z X B O Y W 1 l I i B W Y W x 1 Z T 0 i c 0 5 h d m V n Y W N p w 7 N u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k t M T V U M j E 6 M D U 6 M z M u M j E y M D Q z N F o i I C 8 + P E V u d H J 5 I F R 5 c G U 9 I k Z p b G x D b 2 x 1 b W 5 U e X B l c y I g V m F s d W U 9 I n N B d 1 l E Q X d N R E F 3 T U R B d 0 1 E Q X d N R E F 3 T U R B d 0 1 E Q X d N R E F 3 T T 0 i I C 8 + P E V u d H J 5 I F R 5 c G U 9 I k Z p b G x D b 3 V u d C I g V m F s d W U 9 I m w x M j g w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Q p L 0 F 1 d G 9 S Z W 1 v d m V k Q 2 9 s d W 1 u c z E u e 2 N k Z 2 9 f a W 5 k a W N h Z G 9 y L D B 9 J n F 1 b 3 Q 7 L C Z x d W 9 0 O 1 N l Y 3 R p b 2 4 x L 1 Z l b n R h c y B O d W V 2 Y X M t R G V z a W 5 z d G F s Y W N p b 2 5 l c y A o M j A y N C k v Q X V 0 b 1 J l b W 9 2 Z W R D b 2 x 1 b W 5 z M S 5 7 b m 9 t Y n J l X 2 l u Z G l j Y W R v c i w x f S Z x d W 9 0 O y w m c X V v d D t T Z W N 0 a W 9 u M S 9 W Z W 5 0 Y X M g T n V l d m F z L U R l c 2 l u c 3 R h b G F j a W 9 u Z X M g K D I w M j Q p L 0 F 1 d G 9 S Z W 1 v d m V k Q 2 9 s d W 1 u c z E u e 2 1 l d G F f Z W 5 l L D J 9 J n F 1 b 3 Q 7 L C Z x d W 9 0 O 1 N l Y 3 R p b 2 4 x L 1 Z l b n R h c y B O d W V 2 Y X M t R G V z a W 5 z d G F s Y W N p b 2 5 l c y A o M j A y N C k v Q X V 0 b 1 J l b W 9 2 Z W R D b 2 x 1 b W 5 z M S 5 7 b W V 0 Y V 9 m Z W I s M 3 0 m c X V v d D s s J n F 1 b 3 Q 7 U 2 V j d G l v b j E v V m V u d G F z I E 5 1 Z X Z h c y 1 E Z X N p b n N 0 Y W x h Y 2 l v b m V z I C g y M D I 0 K S 9 B d X R v U m V t b 3 Z l Z E N v b H V t b n M x L n t t Z X R h X 2 1 h c i w 0 f S Z x d W 9 0 O y w m c X V v d D t T Z W N 0 a W 9 u M S 9 W Z W 5 0 Y X M g T n V l d m F z L U R l c 2 l u c 3 R h b G F j a W 9 u Z X M g K D I w M j Q p L 0 F 1 d G 9 S Z W 1 v d m V k Q 2 9 s d W 1 u c z E u e 2 1 l d G F f Y W J y L D V 9 J n F 1 b 3 Q 7 L C Z x d W 9 0 O 1 N l Y 3 R p b 2 4 x L 1 Z l b n R h c y B O d W V 2 Y X M t R G V z a W 5 z d G F s Y W N p b 2 5 l c y A o M j A y N C k v Q X V 0 b 1 J l b W 9 2 Z W R D b 2 x 1 b W 5 z M S 5 7 b W V 0 Y V 9 t Y X k s N n 0 m c X V v d D s s J n F 1 b 3 Q 7 U 2 V j d G l v b j E v V m V u d G F z I E 5 1 Z X Z h c y 1 E Z X N p b n N 0 Y W x h Y 2 l v b m V z I C g y M D I 0 K S 9 B d X R v U m V t b 3 Z l Z E N v b H V t b n M x L n t t Z X R h X 2 p 1 b i w 3 f S Z x d W 9 0 O y w m c X V v d D t T Z W N 0 a W 9 u M S 9 W Z W 5 0 Y X M g T n V l d m F z L U R l c 2 l u c 3 R h b G F j a W 9 u Z X M g K D I w M j Q p L 0 F 1 d G 9 S Z W 1 v d m V k Q 2 9 s d W 1 u c z E u e 2 1 l d G F f a n V s L D h 9 J n F 1 b 3 Q 7 L C Z x d W 9 0 O 1 N l Y 3 R p b 2 4 x L 1 Z l b n R h c y B O d W V 2 Y X M t R G V z a W 5 z d G F s Y W N p b 2 5 l c y A o M j A y N C k v Q X V 0 b 1 J l b W 9 2 Z W R D b 2 x 1 b W 5 z M S 5 7 b W V 0 Y V 9 h Z 2 8 s O X 0 m c X V v d D s s J n F 1 b 3 Q 7 U 2 V j d G l v b j E v V m V u d G F z I E 5 1 Z X Z h c y 1 E Z X N p b n N 0 Y W x h Y 2 l v b m V z I C g y M D I 0 K S 9 B d X R v U m V t b 3 Z l Z E N v b H V t b n M x L n t t Z X R h X 3 N l c C w x M H 0 m c X V v d D s s J n F 1 b 3 Q 7 U 2 V j d G l v b j E v V m V u d G F z I E 5 1 Z X Z h c y 1 E Z X N p b n N 0 Y W x h Y 2 l v b m V z I C g y M D I 0 K S 9 B d X R v U m V t b 3 Z l Z E N v b H V t b n M x L n t t Z X R h X 2 9 j d C w x M X 0 m c X V v d D s s J n F 1 b 3 Q 7 U 2 V j d G l v b j E v V m V u d G F z I E 5 1 Z X Z h c y 1 E Z X N p b n N 0 Y W x h Y 2 l v b m V z I C g y M D I 0 K S 9 B d X R v U m V t b 3 Z l Z E N v b H V t b n M x L n t t Z X R h X 2 5 v d i w x M n 0 m c X V v d D s s J n F 1 b 3 Q 7 U 2 V j d G l v b j E v V m V u d G F z I E 5 1 Z X Z h c y 1 E Z X N p b n N 0 Y W x h Y 2 l v b m V z I C g y M D I 0 K S 9 B d X R v U m V t b 3 Z l Z E N v b H V t b n M x L n t t Z X R h X 2 R p Y y w x M 3 0 m c X V v d D s s J n F 1 b 3 Q 7 U 2 V j d G l v b j E v V m V u d G F z I E 5 1 Z X Z h c y 1 E Z X N p b n N 0 Y W x h Y 2 l v b m V z I C g y M D I 0 K S 9 B d X R v U m V t b 3 Z l Z E N v b H V t b n M x L n t y Z W F s X 2 V u Z S w x N H 0 m c X V v d D s s J n F 1 b 3 Q 7 U 2 V j d G l v b j E v V m V u d G F z I E 5 1 Z X Z h c y 1 E Z X N p b n N 0 Y W x h Y 2 l v b m V z I C g y M D I 0 K S 9 B d X R v U m V t b 3 Z l Z E N v b H V t b n M x L n t y Z W F s X 2 Z l Y i w x N X 0 m c X V v d D s s J n F 1 b 3 Q 7 U 2 V j d G l v b j E v V m V u d G F z I E 5 1 Z X Z h c y 1 E Z X N p b n N 0 Y W x h Y 2 l v b m V z I C g y M D I 0 K S 9 B d X R v U m V t b 3 Z l Z E N v b H V t b n M x L n t y Z W F s X 2 1 h c i w x N n 0 m c X V v d D s s J n F 1 b 3 Q 7 U 2 V j d G l v b j E v V m V u d G F z I E 5 1 Z X Z h c y 1 E Z X N p b n N 0 Y W x h Y 2 l v b m V z I C g y M D I 0 K S 9 B d X R v U m V t b 3 Z l Z E N v b H V t b n M x L n t y Z W F s X 2 F i c i w x N 3 0 m c X V v d D s s J n F 1 b 3 Q 7 U 2 V j d G l v b j E v V m V u d G F z I E 5 1 Z X Z h c y 1 E Z X N p b n N 0 Y W x h Y 2 l v b m V z I C g y M D I 0 K S 9 B d X R v U m V t b 3 Z l Z E N v b H V t b n M x L n t y Z W F s X 2 1 h e S w x O H 0 m c X V v d D s s J n F 1 b 3 Q 7 U 2 V j d G l v b j E v V m V u d G F z I E 5 1 Z X Z h c y 1 E Z X N p b n N 0 Y W x h Y 2 l v b m V z I C g y M D I 0 K S 9 B d X R v U m V t b 3 Z l Z E N v b H V t b n M x L n t y Z W F s X 2 p 1 b i w x O X 0 m c X V v d D s s J n F 1 b 3 Q 7 U 2 V j d G l v b j E v V m V u d G F z I E 5 1 Z X Z h c y 1 E Z X N p b n N 0 Y W x h Y 2 l v b m V z I C g y M D I 0 K S 9 B d X R v U m V t b 3 Z l Z E N v b H V t b n M x L n t y Z W F s X 2 p 1 b C w y M H 0 m c X V v d D s s J n F 1 b 3 Q 7 U 2 V j d G l v b j E v V m V u d G F z I E 5 1 Z X Z h c y 1 E Z X N p b n N 0 Y W x h Y 2 l v b m V z I C g y M D I 0 K S 9 B d X R v U m V t b 3 Z l Z E N v b H V t b n M x L n t y Z W F s X 2 F n b y w y M X 0 m c X V v d D s s J n F 1 b 3 Q 7 U 2 V j d G l v b j E v V m V u d G F z I E 5 1 Z X Z h c y 1 E Z X N p b n N 0 Y W x h Y 2 l v b m V z I C g y M D I 0 K S 9 B d X R v U m V t b 3 Z l Z E N v b H V t b n M x L n t y Z W F s X 3 N l c C w y M n 0 m c X V v d D s s J n F 1 b 3 Q 7 U 2 V j d G l v b j E v V m V u d G F z I E 5 1 Z X Z h c y 1 E Z X N p b n N 0 Y W x h Y 2 l v b m V z I C g y M D I 0 K S 9 B d X R v U m V t b 3 Z l Z E N v b H V t b n M x L n t y Z W F s X 2 9 j d C w y M 3 0 m c X V v d D s s J n F 1 b 3 Q 7 U 2 V j d G l v b j E v V m V u d G F z I E 5 1 Z X Z h c y 1 E Z X N p b n N 0 Y W x h Y 2 l v b m V z I C g y M D I 0 K S 9 B d X R v U m V t b 3 Z l Z E N v b H V t b n M x L n t y Z W F s X 2 5 v d i w y N H 0 m c X V v d D s s J n F 1 b 3 Q 7 U 2 V j d G l v b j E v V m V u d G F z I E 5 1 Z X Z h c y 1 E Z X N p b n N 0 Y W x h Y 2 l v b m V z I C g y M D I 0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N C k v Q X V 0 b 1 J l b W 9 2 Z W R D b 2 x 1 b W 5 z M S 5 7 Y 2 R n b 1 9 p b m R p Y 2 F k b 3 I s M H 0 m c X V v d D s s J n F 1 b 3 Q 7 U 2 V j d G l v b j E v V m V u d G F z I E 5 1 Z X Z h c y 1 E Z X N p b n N 0 Y W x h Y 2 l v b m V z I C g y M D I 0 K S 9 B d X R v U m V t b 3 Z l Z E N v b H V t b n M x L n t u b 2 1 i c m V f a W 5 k a W N h Z G 9 y L D F 9 J n F 1 b 3 Q 7 L C Z x d W 9 0 O 1 N l Y 3 R p b 2 4 x L 1 Z l b n R h c y B O d W V 2 Y X M t R G V z a W 5 z d G F s Y W N p b 2 5 l c y A o M j A y N C k v Q X V 0 b 1 J l b W 9 2 Z W R D b 2 x 1 b W 5 z M S 5 7 b W V 0 Y V 9 l b m U s M n 0 m c X V v d D s s J n F 1 b 3 Q 7 U 2 V j d G l v b j E v V m V u d G F z I E 5 1 Z X Z h c y 1 E Z X N p b n N 0 Y W x h Y 2 l v b m V z I C g y M D I 0 K S 9 B d X R v U m V t b 3 Z l Z E N v b H V t b n M x L n t t Z X R h X 2 Z l Y i w z f S Z x d W 9 0 O y w m c X V v d D t T Z W N 0 a W 9 u M S 9 W Z W 5 0 Y X M g T n V l d m F z L U R l c 2 l u c 3 R h b G F j a W 9 u Z X M g K D I w M j Q p L 0 F 1 d G 9 S Z W 1 v d m V k Q 2 9 s d W 1 u c z E u e 2 1 l d G F f b W F y L D R 9 J n F 1 b 3 Q 7 L C Z x d W 9 0 O 1 N l Y 3 R p b 2 4 x L 1 Z l b n R h c y B O d W V 2 Y X M t R G V z a W 5 z d G F s Y W N p b 2 5 l c y A o M j A y N C k v Q X V 0 b 1 J l b W 9 2 Z W R D b 2 x 1 b W 5 z M S 5 7 b W V 0 Y V 9 h Y n I s N X 0 m c X V v d D s s J n F 1 b 3 Q 7 U 2 V j d G l v b j E v V m V u d G F z I E 5 1 Z X Z h c y 1 E Z X N p b n N 0 Y W x h Y 2 l v b m V z I C g y M D I 0 K S 9 B d X R v U m V t b 3 Z l Z E N v b H V t b n M x L n t t Z X R h X 2 1 h e S w 2 f S Z x d W 9 0 O y w m c X V v d D t T Z W N 0 a W 9 u M S 9 W Z W 5 0 Y X M g T n V l d m F z L U R l c 2 l u c 3 R h b G F j a W 9 u Z X M g K D I w M j Q p L 0 F 1 d G 9 S Z W 1 v d m V k Q 2 9 s d W 1 u c z E u e 2 1 l d G F f a n V u L D d 9 J n F 1 b 3 Q 7 L C Z x d W 9 0 O 1 N l Y 3 R p b 2 4 x L 1 Z l b n R h c y B O d W V 2 Y X M t R G V z a W 5 z d G F s Y W N p b 2 5 l c y A o M j A y N C k v Q X V 0 b 1 J l b W 9 2 Z W R D b 2 x 1 b W 5 z M S 5 7 b W V 0 Y V 9 q d W w s O H 0 m c X V v d D s s J n F 1 b 3 Q 7 U 2 V j d G l v b j E v V m V u d G F z I E 5 1 Z X Z h c y 1 E Z X N p b n N 0 Y W x h Y 2 l v b m V z I C g y M D I 0 K S 9 B d X R v U m V t b 3 Z l Z E N v b H V t b n M x L n t t Z X R h X 2 F n b y w 5 f S Z x d W 9 0 O y w m c X V v d D t T Z W N 0 a W 9 u M S 9 W Z W 5 0 Y X M g T n V l d m F z L U R l c 2 l u c 3 R h b G F j a W 9 u Z X M g K D I w M j Q p L 0 F 1 d G 9 S Z W 1 v d m V k Q 2 9 s d W 1 u c z E u e 2 1 l d G F f c 2 V w L D E w f S Z x d W 9 0 O y w m c X V v d D t T Z W N 0 a W 9 u M S 9 W Z W 5 0 Y X M g T n V l d m F z L U R l c 2 l u c 3 R h b G F j a W 9 u Z X M g K D I w M j Q p L 0 F 1 d G 9 S Z W 1 v d m V k Q 2 9 s d W 1 u c z E u e 2 1 l d G F f b 2 N 0 L D E x f S Z x d W 9 0 O y w m c X V v d D t T Z W N 0 a W 9 u M S 9 W Z W 5 0 Y X M g T n V l d m F z L U R l c 2 l u c 3 R h b G F j a W 9 u Z X M g K D I w M j Q p L 0 F 1 d G 9 S Z W 1 v d m V k Q 2 9 s d W 1 u c z E u e 2 1 l d G F f b m 9 2 L D E y f S Z x d W 9 0 O y w m c X V v d D t T Z W N 0 a W 9 u M S 9 W Z W 5 0 Y X M g T n V l d m F z L U R l c 2 l u c 3 R h b G F j a W 9 u Z X M g K D I w M j Q p L 0 F 1 d G 9 S Z W 1 v d m V k Q 2 9 s d W 1 u c z E u e 2 1 l d G F f Z G l j L D E z f S Z x d W 9 0 O y w m c X V v d D t T Z W N 0 a W 9 u M S 9 W Z W 5 0 Y X M g T n V l d m F z L U R l c 2 l u c 3 R h b G F j a W 9 u Z X M g K D I w M j Q p L 0 F 1 d G 9 S Z W 1 v d m V k Q 2 9 s d W 1 u c z E u e 3 J l Y W x f Z W 5 l L D E 0 f S Z x d W 9 0 O y w m c X V v d D t T Z W N 0 a W 9 u M S 9 W Z W 5 0 Y X M g T n V l d m F z L U R l c 2 l u c 3 R h b G F j a W 9 u Z X M g K D I w M j Q p L 0 F 1 d G 9 S Z W 1 v d m V k Q 2 9 s d W 1 u c z E u e 3 J l Y W x f Z m V i L D E 1 f S Z x d W 9 0 O y w m c X V v d D t T Z W N 0 a W 9 u M S 9 W Z W 5 0 Y X M g T n V l d m F z L U R l c 2 l u c 3 R h b G F j a W 9 u Z X M g K D I w M j Q p L 0 F 1 d G 9 S Z W 1 v d m V k Q 2 9 s d W 1 u c z E u e 3 J l Y W x f b W F y L D E 2 f S Z x d W 9 0 O y w m c X V v d D t T Z W N 0 a W 9 u M S 9 W Z W 5 0 Y X M g T n V l d m F z L U R l c 2 l u c 3 R h b G F j a W 9 u Z X M g K D I w M j Q p L 0 F 1 d G 9 S Z W 1 v d m V k Q 2 9 s d W 1 u c z E u e 3 J l Y W x f Y W J y L D E 3 f S Z x d W 9 0 O y w m c X V v d D t T Z W N 0 a W 9 u M S 9 W Z W 5 0 Y X M g T n V l d m F z L U R l c 2 l u c 3 R h b G F j a W 9 u Z X M g K D I w M j Q p L 0 F 1 d G 9 S Z W 1 v d m V k Q 2 9 s d W 1 u c z E u e 3 J l Y W x f b W F 5 L D E 4 f S Z x d W 9 0 O y w m c X V v d D t T Z W N 0 a W 9 u M S 9 W Z W 5 0 Y X M g T n V l d m F z L U R l c 2 l u c 3 R h b G F j a W 9 u Z X M g K D I w M j Q p L 0 F 1 d G 9 S Z W 1 v d m V k Q 2 9 s d W 1 u c z E u e 3 J l Y W x f a n V u L D E 5 f S Z x d W 9 0 O y w m c X V v d D t T Z W N 0 a W 9 u M S 9 W Z W 5 0 Y X M g T n V l d m F z L U R l c 2 l u c 3 R h b G F j a W 9 u Z X M g K D I w M j Q p L 0 F 1 d G 9 S Z W 1 v d m V k Q 2 9 s d W 1 u c z E u e 3 J l Y W x f a n V s L D I w f S Z x d W 9 0 O y w m c X V v d D t T Z W N 0 a W 9 u M S 9 W Z W 5 0 Y X M g T n V l d m F z L U R l c 2 l u c 3 R h b G F j a W 9 u Z X M g K D I w M j Q p L 0 F 1 d G 9 S Z W 1 v d m V k Q 2 9 s d W 1 u c z E u e 3 J l Y W x f Y W d v L D I x f S Z x d W 9 0 O y w m c X V v d D t T Z W N 0 a W 9 u M S 9 W Z W 5 0 Y X M g T n V l d m F z L U R l c 2 l u c 3 R h b G F j a W 9 u Z X M g K D I w M j Q p L 0 F 1 d G 9 S Z W 1 v d m V k Q 2 9 s d W 1 u c z E u e 3 J l Y W x f c 2 V w L D I y f S Z x d W 9 0 O y w m c X V v d D t T Z W N 0 a W 9 u M S 9 W Z W 5 0 Y X M g T n V l d m F z L U R l c 2 l u c 3 R h b G F j a W 9 u Z X M g K D I w M j Q p L 0 F 1 d G 9 S Z W 1 v d m V k Q 2 9 s d W 1 u c z E u e 3 J l Y W x f b 2 N 0 L D I z f S Z x d W 9 0 O y w m c X V v d D t T Z W N 0 a W 9 u M S 9 W Z W 5 0 Y X M g T n V l d m F z L U R l c 2 l u c 3 R h b G F j a W 9 u Z X M g K D I w M j Q p L 0 F 1 d G 9 S Z W 1 v d m V k Q 2 9 s d W 1 u c z E u e 3 J l Y W x f b m 9 2 L D I 0 f S Z x d W 9 0 O y w m c X V v d D t T Z W N 0 a W 9 u M S 9 W Z W 5 0 Y X M g T n V l d m F z L U R l c 2 l u c 3 R h b G F j a W 9 u Z X M g K D I w M j Q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S k 8 L 0 l 0 Z W 1 Q Y X R o P j w v S X R l b U x v Y 2 F 0 a W 9 u P j x T d G F i b G V F b n R y a W V z P j x F b n R y e S B U e X B l P S J O Y X Z p Z 2 F 0 a W 9 u U 3 R l c E 5 h b W U i I F Z h b H V l P S J z T m F 2 Z W d h Y 2 n D s 2 4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R d W V y e U l E I i B W Y W x 1 Z T 0 i c z Q 1 O D k 5 Y m F i L W N m O W U t N D E 2 Y S 0 5 O T F h L T d h Y j F l O G N m M 2 N l M S I g L z 4 8 R W 5 0 c n k g V H l w Z T 0 i R m l s b G V k Q 2 9 t c G x l d G V S Z X N 1 b H R U b 1 d v c m t z a G V l d C I g V m F s d W U 9 I m w x I i A v P j x F b n R y e S B U e X B l P S J O Y W 1 l V X B k Y X R l Z E F m d G V y R m l s b C I g V m F s d W U 9 I m w w I i A v P j x F b n R y e S B U e X B l P S J G a W x s V G F y Z 2 V 0 I i B W Y W x 1 Z T 0 i c 1 Z l b n R h c 1 9 O d W V 2 Y X N f R G V z a W 5 z d G F s Y W N p b 2 5 l c 1 9 f M j A y M j E x M T I x M C I g L z 4 8 R W 5 0 c n k g V H l w Z T 0 i U m V z d W x 0 V H l w Z S I g V m F s d W U 9 I n N U Y W J s Z S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Z p b G x M Y X N 0 V X B k Y X R l Z C I g V m F s d W U 9 I m Q y M D I 1 L T A 5 L T E 1 V D I x O j A 1 O j M z L j I z N z U 5 N D l a I i A v P j x F b n R y e S B U e X B l P S J G a W x s Q 2 9 1 b n Q i I F Z h b H V l P S J s M T Q 4 N i I g L z 4 8 R W 5 0 c n k g V H l w Z T 0 i R m l s b E N v b H V t b l R 5 c G V z I i B W Y W x 1 Z T 0 i c 0 F 3 W U R B d 0 1 E Q X d N R E F 3 T U R B d 0 1 E Q X d N R E F 3 T U R B d 0 1 E Q X d N P S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1 K S 9 B d X R v U m V t b 3 Z l Z E N v b H V t b n M x L n t j Z G d v X 2 l u Z G l j Y W R v c i w w f S Z x d W 9 0 O y w m c X V v d D t T Z W N 0 a W 9 u M S 9 W Z W 5 0 Y X M g T n V l d m F z L U R l c 2 l u c 3 R h b G F j a W 9 u Z X M g K D I w M j U p L 0 F 1 d G 9 S Z W 1 v d m V k Q 2 9 s d W 1 u c z E u e 2 5 v b W J y Z V 9 p b m R p Y 2 F k b 3 I s M X 0 m c X V v d D s s J n F 1 b 3 Q 7 U 2 V j d G l v b j E v V m V u d G F z I E 5 1 Z X Z h c y 1 E Z X N p b n N 0 Y W x h Y 2 l v b m V z I C g y M D I 1 K S 9 B d X R v U m V t b 3 Z l Z E N v b H V t b n M x L n t t Z X R h X 2 V u Z S w y f S Z x d W 9 0 O y w m c X V v d D t T Z W N 0 a W 9 u M S 9 W Z W 5 0 Y X M g T n V l d m F z L U R l c 2 l u c 3 R h b G F j a W 9 u Z X M g K D I w M j U p L 0 F 1 d G 9 S Z W 1 v d m V k Q 2 9 s d W 1 u c z E u e 2 1 l d G F f Z m V i L D N 9 J n F 1 b 3 Q 7 L C Z x d W 9 0 O 1 N l Y 3 R p b 2 4 x L 1 Z l b n R h c y B O d W V 2 Y X M t R G V z a W 5 z d G F s Y W N p b 2 5 l c y A o M j A y N S k v Q X V 0 b 1 J l b W 9 2 Z W R D b 2 x 1 b W 5 z M S 5 7 b W V 0 Y V 9 t Y X I s N H 0 m c X V v d D s s J n F 1 b 3 Q 7 U 2 V j d G l v b j E v V m V u d G F z I E 5 1 Z X Z h c y 1 E Z X N p b n N 0 Y W x h Y 2 l v b m V z I C g y M D I 1 K S 9 B d X R v U m V t b 3 Z l Z E N v b H V t b n M x L n t t Z X R h X 2 F i c i w 1 f S Z x d W 9 0 O y w m c X V v d D t T Z W N 0 a W 9 u M S 9 W Z W 5 0 Y X M g T n V l d m F z L U R l c 2 l u c 3 R h b G F j a W 9 u Z X M g K D I w M j U p L 0 F 1 d G 9 S Z W 1 v d m V k Q 2 9 s d W 1 u c z E u e 2 1 l d G F f b W F 5 L D Z 9 J n F 1 b 3 Q 7 L C Z x d W 9 0 O 1 N l Y 3 R p b 2 4 x L 1 Z l b n R h c y B O d W V 2 Y X M t R G V z a W 5 z d G F s Y W N p b 2 5 l c y A o M j A y N S k v Q X V 0 b 1 J l b W 9 2 Z W R D b 2 x 1 b W 5 z M S 5 7 b W V 0 Y V 9 q d W 4 s N 3 0 m c X V v d D s s J n F 1 b 3 Q 7 U 2 V j d G l v b j E v V m V u d G F z I E 5 1 Z X Z h c y 1 E Z X N p b n N 0 Y W x h Y 2 l v b m V z I C g y M D I 1 K S 9 B d X R v U m V t b 3 Z l Z E N v b H V t b n M x L n t t Z X R h X 2 p 1 b C w 4 f S Z x d W 9 0 O y w m c X V v d D t T Z W N 0 a W 9 u M S 9 W Z W 5 0 Y X M g T n V l d m F z L U R l c 2 l u c 3 R h b G F j a W 9 u Z X M g K D I w M j U p L 0 F 1 d G 9 S Z W 1 v d m V k Q 2 9 s d W 1 u c z E u e 2 1 l d G F f Y W d v L D l 9 J n F 1 b 3 Q 7 L C Z x d W 9 0 O 1 N l Y 3 R p b 2 4 x L 1 Z l b n R h c y B O d W V 2 Y X M t R G V z a W 5 z d G F s Y W N p b 2 5 l c y A o M j A y N S k v Q X V 0 b 1 J l b W 9 2 Z W R D b 2 x 1 b W 5 z M S 5 7 b W V 0 Y V 9 z Z X A s M T B 9 J n F 1 b 3 Q 7 L C Z x d W 9 0 O 1 N l Y 3 R p b 2 4 x L 1 Z l b n R h c y B O d W V 2 Y X M t R G V z a W 5 z d G F s Y W N p b 2 5 l c y A o M j A y N S k v Q X V 0 b 1 J l b W 9 2 Z W R D b 2 x 1 b W 5 z M S 5 7 b W V 0 Y V 9 v Y 3 Q s M T F 9 J n F 1 b 3 Q 7 L C Z x d W 9 0 O 1 N l Y 3 R p b 2 4 x L 1 Z l b n R h c y B O d W V 2 Y X M t R G V z a W 5 z d G F s Y W N p b 2 5 l c y A o M j A y N S k v Q X V 0 b 1 J l b W 9 2 Z W R D b 2 x 1 b W 5 z M S 5 7 b W V 0 Y V 9 u b 3 Y s M T J 9 J n F 1 b 3 Q 7 L C Z x d W 9 0 O 1 N l Y 3 R p b 2 4 x L 1 Z l b n R h c y B O d W V 2 Y X M t R G V z a W 5 z d G F s Y W N p b 2 5 l c y A o M j A y N S k v Q X V 0 b 1 J l b W 9 2 Z W R D b 2 x 1 b W 5 z M S 5 7 b W V 0 Y V 9 k a W M s M T N 9 J n F 1 b 3 Q 7 L C Z x d W 9 0 O 1 N l Y 3 R p b 2 4 x L 1 Z l b n R h c y B O d W V 2 Y X M t R G V z a W 5 z d G F s Y W N p b 2 5 l c y A o M j A y N S k v Q X V 0 b 1 J l b W 9 2 Z W R D b 2 x 1 b W 5 z M S 5 7 c m V h b F 9 l b m U s M T R 9 J n F 1 b 3 Q 7 L C Z x d W 9 0 O 1 N l Y 3 R p b 2 4 x L 1 Z l b n R h c y B O d W V 2 Y X M t R G V z a W 5 z d G F s Y W N p b 2 5 l c y A o M j A y N S k v Q X V 0 b 1 J l b W 9 2 Z W R D b 2 x 1 b W 5 z M S 5 7 c m V h b F 9 m Z W I s M T V 9 J n F 1 b 3 Q 7 L C Z x d W 9 0 O 1 N l Y 3 R p b 2 4 x L 1 Z l b n R h c y B O d W V 2 Y X M t R G V z a W 5 z d G F s Y W N p b 2 5 l c y A o M j A y N S k v Q X V 0 b 1 J l b W 9 2 Z W R D b 2 x 1 b W 5 z M S 5 7 c m V h b F 9 t Y X I s M T Z 9 J n F 1 b 3 Q 7 L C Z x d W 9 0 O 1 N l Y 3 R p b 2 4 x L 1 Z l b n R h c y B O d W V 2 Y X M t R G V z a W 5 z d G F s Y W N p b 2 5 l c y A o M j A y N S k v Q X V 0 b 1 J l b W 9 2 Z W R D b 2 x 1 b W 5 z M S 5 7 c m V h b F 9 h Y n I s M T d 9 J n F 1 b 3 Q 7 L C Z x d W 9 0 O 1 N l Y 3 R p b 2 4 x L 1 Z l b n R h c y B O d W V 2 Y X M t R G V z a W 5 z d G F s Y W N p b 2 5 l c y A o M j A y N S k v Q X V 0 b 1 J l b W 9 2 Z W R D b 2 x 1 b W 5 z M S 5 7 c m V h b F 9 t Y X k s M T h 9 J n F 1 b 3 Q 7 L C Z x d W 9 0 O 1 N l Y 3 R p b 2 4 x L 1 Z l b n R h c y B O d W V 2 Y X M t R G V z a W 5 z d G F s Y W N p b 2 5 l c y A o M j A y N S k v Q X V 0 b 1 J l b W 9 2 Z W R D b 2 x 1 b W 5 z M S 5 7 c m V h b F 9 q d W 4 s M T l 9 J n F 1 b 3 Q 7 L C Z x d W 9 0 O 1 N l Y 3 R p b 2 4 x L 1 Z l b n R h c y B O d W V 2 Y X M t R G V z a W 5 z d G F s Y W N p b 2 5 l c y A o M j A y N S k v Q X V 0 b 1 J l b W 9 2 Z W R D b 2 x 1 b W 5 z M S 5 7 c m V h b F 9 q d W w s M j B 9 J n F 1 b 3 Q 7 L C Z x d W 9 0 O 1 N l Y 3 R p b 2 4 x L 1 Z l b n R h c y B O d W V 2 Y X M t R G V z a W 5 z d G F s Y W N p b 2 5 l c y A o M j A y N S k v Q X V 0 b 1 J l b W 9 2 Z W R D b 2 x 1 b W 5 z M S 5 7 c m V h b F 9 h Z 2 8 s M j F 9 J n F 1 b 3 Q 7 L C Z x d W 9 0 O 1 N l Y 3 R p b 2 4 x L 1 Z l b n R h c y B O d W V 2 Y X M t R G V z a W 5 z d G F s Y W N p b 2 5 l c y A o M j A y N S k v Q X V 0 b 1 J l b W 9 2 Z W R D b 2 x 1 b W 5 z M S 5 7 c m V h b F 9 z Z X A s M j J 9 J n F 1 b 3 Q 7 L C Z x d W 9 0 O 1 N l Y 3 R p b 2 4 x L 1 Z l b n R h c y B O d W V 2 Y X M t R G V z a W 5 z d G F s Y W N p b 2 5 l c y A o M j A y N S k v Q X V 0 b 1 J l b W 9 2 Z W R D b 2 x 1 b W 5 z M S 5 7 c m V h b F 9 v Y 3 Q s M j N 9 J n F 1 b 3 Q 7 L C Z x d W 9 0 O 1 N l Y 3 R p b 2 4 x L 1 Z l b n R h c y B O d W V 2 Y X M t R G V z a W 5 z d G F s Y W N p b 2 5 l c y A o M j A y N S k v Q X V 0 b 1 J l b W 9 2 Z W R D b 2 x 1 b W 5 z M S 5 7 c m V h b F 9 u b 3 Y s M j R 9 J n F 1 b 3 Q 7 L C Z x d W 9 0 O 1 N l Y 3 R p b 2 4 x L 1 Z l b n R h c y B O d W V 2 Y X M t R G V z a W 5 z d G F s Y W N p b 2 5 l c y A o M j A y N S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U p L 0 F 1 d G 9 S Z W 1 v d m V k Q 2 9 s d W 1 u c z E u e 2 N k Z 2 9 f a W 5 k a W N h Z G 9 y L D B 9 J n F 1 b 3 Q 7 L C Z x d W 9 0 O 1 N l Y 3 R p b 2 4 x L 1 Z l b n R h c y B O d W V 2 Y X M t R G V z a W 5 z d G F s Y W N p b 2 5 l c y A o M j A y N S k v Q X V 0 b 1 J l b W 9 2 Z W R D b 2 x 1 b W 5 z M S 5 7 b m 9 t Y n J l X 2 l u Z G l j Y W R v c i w x f S Z x d W 9 0 O y w m c X V v d D t T Z W N 0 a W 9 u M S 9 W Z W 5 0 Y X M g T n V l d m F z L U R l c 2 l u c 3 R h b G F j a W 9 u Z X M g K D I w M j U p L 0 F 1 d G 9 S Z W 1 v d m V k Q 2 9 s d W 1 u c z E u e 2 1 l d G F f Z W 5 l L D J 9 J n F 1 b 3 Q 7 L C Z x d W 9 0 O 1 N l Y 3 R p b 2 4 x L 1 Z l b n R h c y B O d W V 2 Y X M t R G V z a W 5 z d G F s Y W N p b 2 5 l c y A o M j A y N S k v Q X V 0 b 1 J l b W 9 2 Z W R D b 2 x 1 b W 5 z M S 5 7 b W V 0 Y V 9 m Z W I s M 3 0 m c X V v d D s s J n F 1 b 3 Q 7 U 2 V j d G l v b j E v V m V u d G F z I E 5 1 Z X Z h c y 1 E Z X N p b n N 0 Y W x h Y 2 l v b m V z I C g y M D I 1 K S 9 B d X R v U m V t b 3 Z l Z E N v b H V t b n M x L n t t Z X R h X 2 1 h c i w 0 f S Z x d W 9 0 O y w m c X V v d D t T Z W N 0 a W 9 u M S 9 W Z W 5 0 Y X M g T n V l d m F z L U R l c 2 l u c 3 R h b G F j a W 9 u Z X M g K D I w M j U p L 0 F 1 d G 9 S Z W 1 v d m V k Q 2 9 s d W 1 u c z E u e 2 1 l d G F f Y W J y L D V 9 J n F 1 b 3 Q 7 L C Z x d W 9 0 O 1 N l Y 3 R p b 2 4 x L 1 Z l b n R h c y B O d W V 2 Y X M t R G V z a W 5 z d G F s Y W N p b 2 5 l c y A o M j A y N S k v Q X V 0 b 1 J l b W 9 2 Z W R D b 2 x 1 b W 5 z M S 5 7 b W V 0 Y V 9 t Y X k s N n 0 m c X V v d D s s J n F 1 b 3 Q 7 U 2 V j d G l v b j E v V m V u d G F z I E 5 1 Z X Z h c y 1 E Z X N p b n N 0 Y W x h Y 2 l v b m V z I C g y M D I 1 K S 9 B d X R v U m V t b 3 Z l Z E N v b H V t b n M x L n t t Z X R h X 2 p 1 b i w 3 f S Z x d W 9 0 O y w m c X V v d D t T Z W N 0 a W 9 u M S 9 W Z W 5 0 Y X M g T n V l d m F z L U R l c 2 l u c 3 R h b G F j a W 9 u Z X M g K D I w M j U p L 0 F 1 d G 9 S Z W 1 v d m V k Q 2 9 s d W 1 u c z E u e 2 1 l d G F f a n V s L D h 9 J n F 1 b 3 Q 7 L C Z x d W 9 0 O 1 N l Y 3 R p b 2 4 x L 1 Z l b n R h c y B O d W V 2 Y X M t R G V z a W 5 z d G F s Y W N p b 2 5 l c y A o M j A y N S k v Q X V 0 b 1 J l b W 9 2 Z W R D b 2 x 1 b W 5 z M S 5 7 b W V 0 Y V 9 h Z 2 8 s O X 0 m c X V v d D s s J n F 1 b 3 Q 7 U 2 V j d G l v b j E v V m V u d G F z I E 5 1 Z X Z h c y 1 E Z X N p b n N 0 Y W x h Y 2 l v b m V z I C g y M D I 1 K S 9 B d X R v U m V t b 3 Z l Z E N v b H V t b n M x L n t t Z X R h X 3 N l c C w x M H 0 m c X V v d D s s J n F 1 b 3 Q 7 U 2 V j d G l v b j E v V m V u d G F z I E 5 1 Z X Z h c y 1 E Z X N p b n N 0 Y W x h Y 2 l v b m V z I C g y M D I 1 K S 9 B d X R v U m V t b 3 Z l Z E N v b H V t b n M x L n t t Z X R h X 2 9 j d C w x M X 0 m c X V v d D s s J n F 1 b 3 Q 7 U 2 V j d G l v b j E v V m V u d G F z I E 5 1 Z X Z h c y 1 E Z X N p b n N 0 Y W x h Y 2 l v b m V z I C g y M D I 1 K S 9 B d X R v U m V t b 3 Z l Z E N v b H V t b n M x L n t t Z X R h X 2 5 v d i w x M n 0 m c X V v d D s s J n F 1 b 3 Q 7 U 2 V j d G l v b j E v V m V u d G F z I E 5 1 Z X Z h c y 1 E Z X N p b n N 0 Y W x h Y 2 l v b m V z I C g y M D I 1 K S 9 B d X R v U m V t b 3 Z l Z E N v b H V t b n M x L n t t Z X R h X 2 R p Y y w x M 3 0 m c X V v d D s s J n F 1 b 3 Q 7 U 2 V j d G l v b j E v V m V u d G F z I E 5 1 Z X Z h c y 1 E Z X N p b n N 0 Y W x h Y 2 l v b m V z I C g y M D I 1 K S 9 B d X R v U m V t b 3 Z l Z E N v b H V t b n M x L n t y Z W F s X 2 V u Z S w x N H 0 m c X V v d D s s J n F 1 b 3 Q 7 U 2 V j d G l v b j E v V m V u d G F z I E 5 1 Z X Z h c y 1 E Z X N p b n N 0 Y W x h Y 2 l v b m V z I C g y M D I 1 K S 9 B d X R v U m V t b 3 Z l Z E N v b H V t b n M x L n t y Z W F s X 2 Z l Y i w x N X 0 m c X V v d D s s J n F 1 b 3 Q 7 U 2 V j d G l v b j E v V m V u d G F z I E 5 1 Z X Z h c y 1 E Z X N p b n N 0 Y W x h Y 2 l v b m V z I C g y M D I 1 K S 9 B d X R v U m V t b 3 Z l Z E N v b H V t b n M x L n t y Z W F s X 2 1 h c i w x N n 0 m c X V v d D s s J n F 1 b 3 Q 7 U 2 V j d G l v b j E v V m V u d G F z I E 5 1 Z X Z h c y 1 E Z X N p b n N 0 Y W x h Y 2 l v b m V z I C g y M D I 1 K S 9 B d X R v U m V t b 3 Z l Z E N v b H V t b n M x L n t y Z W F s X 2 F i c i w x N 3 0 m c X V v d D s s J n F 1 b 3 Q 7 U 2 V j d G l v b j E v V m V u d G F z I E 5 1 Z X Z h c y 1 E Z X N p b n N 0 Y W x h Y 2 l v b m V z I C g y M D I 1 K S 9 B d X R v U m V t b 3 Z l Z E N v b H V t b n M x L n t y Z W F s X 2 1 h e S w x O H 0 m c X V v d D s s J n F 1 b 3 Q 7 U 2 V j d G l v b j E v V m V u d G F z I E 5 1 Z X Z h c y 1 E Z X N p b n N 0 Y W x h Y 2 l v b m V z I C g y M D I 1 K S 9 B d X R v U m V t b 3 Z l Z E N v b H V t b n M x L n t y Z W F s X 2 p 1 b i w x O X 0 m c X V v d D s s J n F 1 b 3 Q 7 U 2 V j d G l v b j E v V m V u d G F z I E 5 1 Z X Z h c y 1 E Z X N p b n N 0 Y W x h Y 2 l v b m V z I C g y M D I 1 K S 9 B d X R v U m V t b 3 Z l Z E N v b H V t b n M x L n t y Z W F s X 2 p 1 b C w y M H 0 m c X V v d D s s J n F 1 b 3 Q 7 U 2 V j d G l v b j E v V m V u d G F z I E 5 1 Z X Z h c y 1 E Z X N p b n N 0 Y W x h Y 2 l v b m V z I C g y M D I 1 K S 9 B d X R v U m V t b 3 Z l Z E N v b H V t b n M x L n t y Z W F s X 2 F n b y w y M X 0 m c X V v d D s s J n F 1 b 3 Q 7 U 2 V j d G l v b j E v V m V u d G F z I E 5 1 Z X Z h c y 1 E Z X N p b n N 0 Y W x h Y 2 l v b m V z I C g y M D I 1 K S 9 B d X R v U m V t b 3 Z l Z E N v b H V t b n M x L n t y Z W F s X 3 N l c C w y M n 0 m c X V v d D s s J n F 1 b 3 Q 7 U 2 V j d G l v b j E v V m V u d G F z I E 5 1 Z X Z h c y 1 E Z X N p b n N 0 Y W x h Y 2 l v b m V z I C g y M D I 1 K S 9 B d X R v U m V t b 3 Z l Z E N v b H V t b n M x L n t y Z W F s X 2 9 j d C w y M 3 0 m c X V v d D s s J n F 1 b 3 Q 7 U 2 V j d G l v b j E v V m V u d G F z I E 5 1 Z X Z h c y 1 E Z X N p b n N 0 Y W x h Y 2 l v b m V z I C g y M D I 1 K S 9 B d X R v U m V t b 3 Z l Z E N v b H V t b n M x L n t y Z W F s X 2 5 v d i w y N H 0 m c X V v d D s s J n F 1 b 3 Q 7 U 2 V j d G l v b j E v V m V u d G F z I E 5 1 Z X Z h c y 1 E Z X N p b n N 0 Y W x h Y 2 l v b m V z I C g y M D I 1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U p L 0 9 y a W d l b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u S o e B G I X 1 T I w g R Z 0 p p 1 k u A A A A A A I A A A A A A B B m A A A A A Q A A I A A A A B U J X K N b K C e i 0 1 c S 9 H i 1 a T v K e c L e T n u i V V b H p A s e Y c N 8 A A A A A A 6 A A A A A A g A A I A A A A G c B U o S s A h R E L r z J r m q a X v G 7 L x d g J / A K o g K E D m E 4 s u o l U A A A A K k v A 2 O m p j X o z l r 5 Z H P j c N u D B M 9 r t q A f N x R 9 G c Y J R I h w b R e Z I T S I p T k e 4 8 r O f R P O B w Y p T 5 L 5 7 B 4 F z n P 0 / q X q V H y V D A f d 6 M G 0 6 y G B X x u K 9 5 V R Q A A A A K Q H l z E f H d n A 4 n e R M + z Y n X d n R k G c a e W k 6 e 2 p L p 5 F y c r r 2 2 b c P Q 0 K a B i h h F 0 5 a H L Q u p v h G F s a 6 A E 5 F f k x 6 k D W p W U =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datos2023</vt:lpstr>
      <vt:lpstr>datos2024</vt:lpstr>
      <vt:lpstr>datos2025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2025-09-15T21:11:12Z</dcterms:modified>
</cp:coreProperties>
</file>