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MAY 2024/"/>
    </mc:Choice>
  </mc:AlternateContent>
  <xr:revisionPtr revIDLastSave="244" documentId="13_ncr:1_{7376FED3-D316-424F-93F3-D4AA02BC802E}" xr6:coauthVersionLast="47" xr6:coauthVersionMax="47" xr10:uidLastSave="{46B99A46-1160-47E6-B8CF-652264B4803C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58" i="1"/>
  <c r="R165" i="1"/>
  <c r="R109" i="1"/>
  <c r="R190" i="1"/>
  <c r="N109" i="1"/>
  <c r="R146" i="1"/>
  <c r="R71" i="1"/>
  <c r="R34" i="1"/>
  <c r="R119" i="1"/>
  <c r="R106" i="1"/>
  <c r="R192" i="1"/>
  <c r="R152" i="1"/>
  <c r="R75" i="1"/>
  <c r="R189" i="1"/>
  <c r="P53" i="1"/>
  <c r="P136" i="1"/>
  <c r="R41" i="1"/>
  <c r="R184" i="1"/>
  <c r="R102" i="1"/>
  <c r="R124" i="1"/>
  <c r="R155" i="1"/>
  <c r="N136" i="1"/>
  <c r="R164" i="1"/>
  <c r="R125" i="1"/>
  <c r="R50" i="1"/>
  <c r="R175" i="1"/>
  <c r="R140" i="1"/>
  <c r="N81" i="1"/>
  <c r="R46" i="1"/>
  <c r="R131" i="1"/>
  <c r="R187" i="1"/>
  <c r="R52" i="1"/>
  <c r="R156" i="1"/>
  <c r="R55" i="1"/>
  <c r="P192" i="1"/>
  <c r="R168" i="1"/>
  <c r="R80" i="1"/>
  <c r="R44" i="1"/>
  <c r="R65" i="1"/>
  <c r="R174" i="1"/>
  <c r="R49" i="1"/>
  <c r="R196" i="1"/>
  <c r="R91" i="1"/>
  <c r="R78" i="1"/>
  <c r="R63" i="1"/>
  <c r="R56" i="1"/>
  <c r="R139" i="1"/>
  <c r="R195" i="1"/>
  <c r="R159" i="1"/>
  <c r="P165" i="1"/>
  <c r="R128" i="1"/>
  <c r="P52" i="1"/>
  <c r="R111" i="1"/>
  <c r="R35" i="1"/>
  <c r="R178" i="1"/>
  <c r="R130" i="1"/>
  <c r="R153" i="1"/>
  <c r="P137" i="1"/>
  <c r="R93" i="1"/>
  <c r="R37" i="1"/>
  <c r="R177" i="1"/>
  <c r="R183" i="1"/>
  <c r="R147" i="1"/>
  <c r="R167" i="1"/>
  <c r="N137" i="1"/>
  <c r="R90" i="1"/>
  <c r="R96" i="1"/>
  <c r="R68" i="1"/>
  <c r="N53" i="1"/>
  <c r="P81" i="1"/>
  <c r="R47" i="1"/>
  <c r="R180" i="1"/>
  <c r="R69" i="1"/>
  <c r="R77" i="1"/>
  <c r="R136" i="1"/>
  <c r="N52" i="1"/>
  <c r="R53" i="1"/>
  <c r="N192" i="1"/>
  <c r="R137" i="1"/>
  <c r="R121" i="1"/>
  <c r="R122" i="1"/>
  <c r="R81" i="1"/>
  <c r="N165" i="1"/>
  <c r="R100" i="1"/>
  <c r="R74" i="1"/>
  <c r="R83" i="1"/>
  <c r="P80" i="1"/>
  <c r="R40" i="1"/>
  <c r="P108" i="1"/>
  <c r="P193" i="1"/>
  <c r="R66" i="1"/>
  <c r="R84" i="1"/>
  <c r="R94" i="1"/>
  <c r="R161" i="1"/>
  <c r="R62" i="1"/>
  <c r="R181" i="1"/>
  <c r="R103" i="1"/>
  <c r="N108" i="1"/>
  <c r="P109" i="1"/>
  <c r="R97" i="1"/>
  <c r="R127" i="1"/>
  <c r="N164" i="1"/>
  <c r="N193" i="1"/>
  <c r="R72" i="1"/>
  <c r="R133" i="1"/>
  <c r="R150" i="1"/>
  <c r="R149" i="1"/>
  <c r="R43" i="1"/>
  <c r="R118" i="1"/>
  <c r="R112" i="1"/>
  <c r="R99" i="1"/>
  <c r="R186" i="1"/>
  <c r="R193" i="1"/>
  <c r="R105" i="1"/>
  <c r="N34" i="1"/>
  <c r="R38" i="1"/>
  <c r="R134" i="1"/>
  <c r="R162" i="1"/>
  <c r="N80" i="1"/>
  <c r="P164" i="1"/>
  <c r="R108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53" i="1"/>
  <c r="H34" i="1"/>
  <c r="H192" i="1"/>
  <c r="H164" i="1"/>
  <c r="B81" i="1"/>
  <c r="B80" i="1"/>
  <c r="H137" i="1"/>
  <c r="H81" i="1"/>
  <c r="B108" i="1"/>
  <c r="H165" i="1"/>
  <c r="B193" i="1"/>
  <c r="H108" i="1"/>
  <c r="B53" i="1"/>
  <c r="B109" i="1"/>
  <c r="B164" i="1"/>
  <c r="H52" i="1"/>
  <c r="H109" i="1"/>
  <c r="B137" i="1"/>
  <c r="H80" i="1"/>
  <c r="B192" i="1"/>
  <c r="B34" i="1"/>
  <c r="B52" i="1"/>
  <c r="B165" i="1"/>
  <c r="H193" i="1"/>
  <c r="B136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K52" i="1"/>
  <c r="M139" i="1"/>
  <c r="P43" i="1"/>
  <c r="N156" i="1"/>
  <c r="P156" i="1"/>
  <c r="P99" i="1"/>
  <c r="G164" i="1"/>
  <c r="E109" i="1"/>
  <c r="I52" i="1"/>
  <c r="P46" i="1"/>
  <c r="C193" i="1"/>
  <c r="G34" i="1"/>
  <c r="G192" i="1"/>
  <c r="P74" i="1"/>
  <c r="N62" i="1"/>
  <c r="N44" i="1"/>
  <c r="P178" i="1"/>
  <c r="N124" i="1"/>
  <c r="P174" i="1"/>
  <c r="N66" i="1"/>
  <c r="N91" i="1"/>
  <c r="G165" i="1"/>
  <c r="G167" i="1"/>
  <c r="P186" i="1"/>
  <c r="P128" i="1"/>
  <c r="P40" i="1"/>
  <c r="P122" i="1"/>
  <c r="P131" i="1"/>
  <c r="N186" i="1"/>
  <c r="P187" i="1"/>
  <c r="N152" i="1"/>
  <c r="P190" i="1"/>
  <c r="I80" i="1"/>
  <c r="M90" i="1"/>
  <c r="P118" i="1"/>
  <c r="N102" i="1"/>
  <c r="E81" i="1"/>
  <c r="M193" i="1"/>
  <c r="M111" i="1"/>
  <c r="G168" i="1"/>
  <c r="I137" i="1"/>
  <c r="G109" i="1"/>
  <c r="P162" i="1"/>
  <c r="N190" i="1"/>
  <c r="E165" i="1"/>
  <c r="N183" i="1"/>
  <c r="E108" i="1"/>
  <c r="P105" i="1"/>
  <c r="P147" i="1"/>
  <c r="P183" i="1"/>
  <c r="P184" i="1"/>
  <c r="N74" i="1"/>
  <c r="N69" i="1"/>
  <c r="I109" i="1"/>
  <c r="P75" i="1"/>
  <c r="N75" i="1"/>
  <c r="P130" i="1"/>
  <c r="N40" i="1"/>
  <c r="M52" i="1"/>
  <c r="N134" i="1"/>
  <c r="P100" i="1"/>
  <c r="G55" i="1"/>
  <c r="N175" i="1"/>
  <c r="M192" i="1"/>
  <c r="N180" i="1"/>
  <c r="N187" i="1"/>
  <c r="I193" i="1"/>
  <c r="K192" i="1"/>
  <c r="P158" i="1"/>
  <c r="C52" i="1"/>
  <c r="N38" i="1"/>
  <c r="N97" i="1"/>
  <c r="M109" i="1"/>
  <c r="P155" i="1"/>
  <c r="G52" i="1"/>
  <c r="I164" i="1"/>
  <c r="P37" i="1"/>
  <c r="C164" i="1"/>
  <c r="E136" i="1"/>
  <c r="N131" i="1"/>
  <c r="K137" i="1"/>
  <c r="N178" i="1"/>
  <c r="N94" i="1"/>
  <c r="P49" i="1"/>
  <c r="G139" i="1"/>
  <c r="P189" i="1"/>
  <c r="P181" i="1"/>
  <c r="P161" i="1"/>
  <c r="N77" i="1"/>
  <c r="P97" i="1"/>
  <c r="P180" i="1"/>
  <c r="M137" i="1"/>
  <c r="M81" i="1"/>
  <c r="N46" i="1"/>
  <c r="G137" i="1"/>
  <c r="K193" i="1"/>
  <c r="N122" i="1"/>
  <c r="I165" i="1"/>
  <c r="K81" i="1"/>
  <c r="P175" i="1"/>
  <c r="P149" i="1"/>
  <c r="N155" i="1"/>
  <c r="G80" i="1"/>
  <c r="P63" i="1"/>
  <c r="G153" i="1"/>
  <c r="G140" i="1"/>
  <c r="P90" i="1"/>
  <c r="N65" i="1"/>
  <c r="M195" i="1"/>
  <c r="E164" i="1"/>
  <c r="E52" i="1"/>
  <c r="P146" i="1"/>
  <c r="P34" i="1"/>
  <c r="N184" i="1"/>
  <c r="N96" i="1"/>
  <c r="N99" i="1"/>
  <c r="I136" i="1"/>
  <c r="N35" i="1"/>
  <c r="P102" i="1"/>
  <c r="P119" i="1"/>
  <c r="M140" i="1"/>
  <c r="P35" i="1"/>
  <c r="E137" i="1"/>
  <c r="N103" i="1"/>
  <c r="C192" i="1"/>
  <c r="N125" i="1"/>
  <c r="P91" i="1"/>
  <c r="G195" i="1"/>
  <c r="E80" i="1"/>
  <c r="P103" i="1"/>
  <c r="K108" i="1"/>
  <c r="M108" i="1"/>
  <c r="N106" i="1"/>
  <c r="C81" i="1"/>
  <c r="G84" i="1"/>
  <c r="N68" i="1"/>
  <c r="C136" i="1"/>
  <c r="N71" i="1"/>
  <c r="N149" i="1"/>
  <c r="P41" i="1"/>
  <c r="M164" i="1"/>
  <c r="P159" i="1"/>
  <c r="K80" i="1"/>
  <c r="N63" i="1"/>
  <c r="N189" i="1"/>
  <c r="N100" i="1"/>
  <c r="P71" i="1"/>
  <c r="N127" i="1"/>
  <c r="P96" i="1"/>
  <c r="M196" i="1"/>
  <c r="G112" i="1"/>
  <c r="K53" i="1"/>
  <c r="M153" i="1"/>
  <c r="N147" i="1"/>
  <c r="C34" i="1"/>
  <c r="N146" i="1"/>
  <c r="N130" i="1"/>
  <c r="N90" i="1"/>
  <c r="P62" i="1"/>
  <c r="M84" i="1"/>
  <c r="M56" i="1"/>
  <c r="I192" i="1"/>
  <c r="N118" i="1"/>
  <c r="C108" i="1"/>
  <c r="P152" i="1"/>
  <c r="P133" i="1"/>
  <c r="M80" i="1"/>
  <c r="P93" i="1"/>
  <c r="M112" i="1"/>
  <c r="N128" i="1"/>
  <c r="G193" i="1"/>
  <c r="C137" i="1"/>
  <c r="P50" i="1"/>
  <c r="M83" i="1"/>
  <c r="P121" i="1"/>
  <c r="M136" i="1"/>
  <c r="P68" i="1"/>
  <c r="I81" i="1"/>
  <c r="N119" i="1"/>
  <c r="P124" i="1"/>
  <c r="G111" i="1"/>
  <c r="G136" i="1"/>
  <c r="C80" i="1"/>
  <c r="G196" i="1"/>
  <c r="N72" i="1"/>
  <c r="P78" i="1"/>
  <c r="N105" i="1"/>
  <c r="N121" i="1"/>
  <c r="C109" i="1"/>
  <c r="N93" i="1"/>
  <c r="N158" i="1"/>
  <c r="P77" i="1"/>
  <c r="N177" i="1"/>
  <c r="N50" i="1"/>
  <c r="I53" i="1"/>
  <c r="N181" i="1"/>
  <c r="K109" i="1"/>
  <c r="N133" i="1"/>
  <c r="M34" i="1"/>
  <c r="G81" i="1"/>
  <c r="N49" i="1"/>
  <c r="P47" i="1"/>
  <c r="E193" i="1"/>
  <c r="M53" i="1"/>
  <c r="N47" i="1"/>
  <c r="N162" i="1"/>
  <c r="P127" i="1"/>
  <c r="N78" i="1"/>
  <c r="P65" i="1"/>
  <c r="P44" i="1"/>
  <c r="K164" i="1"/>
  <c r="N150" i="1"/>
  <c r="G108" i="1"/>
  <c r="C165" i="1"/>
  <c r="P150" i="1"/>
  <c r="C53" i="1"/>
  <c r="G83" i="1"/>
  <c r="M168" i="1"/>
  <c r="P69" i="1"/>
  <c r="P38" i="1"/>
  <c r="P94" i="1"/>
  <c r="M55" i="1"/>
  <c r="I34" i="1"/>
  <c r="N37" i="1"/>
  <c r="E53" i="1"/>
  <c r="P72" i="1"/>
  <c r="P66" i="1"/>
  <c r="N153" i="1"/>
  <c r="N161" i="1"/>
  <c r="N43" i="1"/>
  <c r="N159" i="1"/>
  <c r="M167" i="1"/>
  <c r="G90" i="1"/>
  <c r="G56" i="1"/>
  <c r="K165" i="1"/>
  <c r="M165" i="1"/>
  <c r="I108" i="1"/>
  <c r="N41" i="1"/>
  <c r="P177" i="1"/>
  <c r="P153" i="1"/>
  <c r="N174" i="1"/>
  <c r="G53" i="1"/>
  <c r="P106" i="1"/>
  <c r="P125" i="1"/>
  <c r="E192" i="1"/>
  <c r="K136" i="1"/>
  <c r="P134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05" i="1"/>
  <c r="H91" i="1"/>
  <c r="H187" i="1"/>
  <c r="H41" i="1"/>
  <c r="H38" i="1"/>
  <c r="H158" i="1"/>
  <c r="H127" i="1"/>
  <c r="H49" i="1"/>
  <c r="H155" i="1"/>
  <c r="H175" i="1"/>
  <c r="H71" i="1"/>
  <c r="H180" i="1"/>
  <c r="H178" i="1"/>
  <c r="H78" i="1"/>
  <c r="H93" i="1"/>
  <c r="H122" i="1"/>
  <c r="H174" i="1"/>
  <c r="H118" i="1"/>
  <c r="H62" i="1"/>
  <c r="H94" i="1"/>
  <c r="H153" i="1"/>
  <c r="H152" i="1"/>
  <c r="H124" i="1"/>
  <c r="H156" i="1"/>
  <c r="H43" i="1"/>
  <c r="H133" i="1"/>
  <c r="H90" i="1"/>
  <c r="H72" i="1"/>
  <c r="H77" i="1"/>
  <c r="H46" i="1"/>
  <c r="H74" i="1"/>
  <c r="H146" i="1"/>
  <c r="H162" i="1"/>
  <c r="H147" i="1"/>
  <c r="H119" i="1"/>
  <c r="H50" i="1"/>
  <c r="H121" i="1"/>
  <c r="H44" i="1"/>
  <c r="H189" i="1"/>
  <c r="H190" i="1"/>
  <c r="H134" i="1"/>
  <c r="H35" i="1"/>
  <c r="H63" i="1"/>
  <c r="H96" i="1"/>
  <c r="H159" i="1"/>
  <c r="H149" i="1"/>
  <c r="H69" i="1"/>
  <c r="H131" i="1"/>
  <c r="H66" i="1"/>
  <c r="H128" i="1"/>
  <c r="H37" i="1"/>
  <c r="H100" i="1"/>
  <c r="H65" i="1"/>
  <c r="H130" i="1"/>
  <c r="H97" i="1"/>
  <c r="H150" i="1"/>
  <c r="H181" i="1"/>
  <c r="H40" i="1"/>
  <c r="H106" i="1"/>
  <c r="H186" i="1"/>
  <c r="H47" i="1"/>
  <c r="H75" i="1"/>
  <c r="H68" i="1"/>
  <c r="H102" i="1"/>
  <c r="H103" i="1"/>
  <c r="H184" i="1"/>
  <c r="H183" i="1"/>
  <c r="H99" i="1"/>
  <c r="H125" i="1"/>
  <c r="H177" i="1"/>
  <c r="H161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I119" i="1"/>
  <c r="K93" i="1"/>
  <c r="G50" i="1"/>
  <c r="K147" i="1"/>
  <c r="C38" i="1"/>
  <c r="B131" i="1"/>
  <c r="C133" i="1"/>
  <c r="C72" i="1"/>
  <c r="K78" i="1"/>
  <c r="B47" i="1"/>
  <c r="M189" i="1"/>
  <c r="K102" i="1"/>
  <c r="K131" i="1"/>
  <c r="G43" i="1"/>
  <c r="K63" i="1"/>
  <c r="C158" i="1"/>
  <c r="C174" i="1"/>
  <c r="C121" i="1"/>
  <c r="K77" i="1"/>
  <c r="I183" i="1"/>
  <c r="B187" i="1"/>
  <c r="C78" i="1"/>
  <c r="C152" i="1"/>
  <c r="B50" i="1"/>
  <c r="K119" i="1"/>
  <c r="I74" i="1"/>
  <c r="I124" i="1"/>
  <c r="E156" i="1"/>
  <c r="E127" i="1"/>
  <c r="K91" i="1"/>
  <c r="I150" i="1"/>
  <c r="G150" i="1"/>
  <c r="G130" i="1"/>
  <c r="B103" i="1"/>
  <c r="G156" i="1"/>
  <c r="E100" i="1"/>
  <c r="G181" i="1"/>
  <c r="K44" i="1"/>
  <c r="B43" i="1"/>
  <c r="I134" i="1"/>
  <c r="G149" i="1"/>
  <c r="G47" i="1"/>
  <c r="B119" i="1"/>
  <c r="B44" i="1"/>
  <c r="G121" i="1"/>
  <c r="C99" i="1"/>
  <c r="M175" i="1"/>
  <c r="K159" i="1"/>
  <c r="G37" i="1"/>
  <c r="B37" i="1"/>
  <c r="E62" i="1"/>
  <c r="I93" i="1"/>
  <c r="C180" i="1"/>
  <c r="C118" i="1"/>
  <c r="G147" i="1"/>
  <c r="M130" i="1"/>
  <c r="M44" i="1"/>
  <c r="M77" i="1"/>
  <c r="E35" i="1"/>
  <c r="I130" i="1"/>
  <c r="K46" i="1"/>
  <c r="B99" i="1"/>
  <c r="K74" i="1"/>
  <c r="E96" i="1"/>
  <c r="I105" i="1"/>
  <c r="B35" i="1"/>
  <c r="E152" i="1"/>
  <c r="M190" i="1"/>
  <c r="C94" i="1"/>
  <c r="K38" i="1"/>
  <c r="B124" i="1"/>
  <c r="G100" i="1"/>
  <c r="I131" i="1"/>
  <c r="G74" i="1"/>
  <c r="B93" i="1"/>
  <c r="I103" i="1"/>
  <c r="E71" i="1"/>
  <c r="M91" i="1"/>
  <c r="G35" i="1"/>
  <c r="I149" i="1"/>
  <c r="K121" i="1"/>
  <c r="E106" i="1"/>
  <c r="M41" i="1"/>
  <c r="E72" i="1"/>
  <c r="G63" i="1"/>
  <c r="M181" i="1"/>
  <c r="K124" i="1"/>
  <c r="M187" i="1"/>
  <c r="K184" i="1"/>
  <c r="G93" i="1"/>
  <c r="C43" i="1"/>
  <c r="G133" i="1"/>
  <c r="M35" i="1"/>
  <c r="E125" i="1"/>
  <c r="E105" i="1"/>
  <c r="B158" i="1"/>
  <c r="E40" i="1"/>
  <c r="M75" i="1"/>
  <c r="E150" i="1"/>
  <c r="M150" i="1"/>
  <c r="K62" i="1"/>
  <c r="M71" i="1"/>
  <c r="B105" i="1"/>
  <c r="E147" i="1"/>
  <c r="C40" i="1"/>
  <c r="K103" i="1"/>
  <c r="G96" i="1"/>
  <c r="E187" i="1"/>
  <c r="I35" i="1"/>
  <c r="B152" i="1"/>
  <c r="I133" i="1"/>
  <c r="M178" i="1"/>
  <c r="B183" i="1"/>
  <c r="M103" i="1"/>
  <c r="K133" i="1"/>
  <c r="G97" i="1"/>
  <c r="M146" i="1"/>
  <c r="M38" i="1"/>
  <c r="E44" i="1"/>
  <c r="E63" i="1"/>
  <c r="B96" i="1"/>
  <c r="C75" i="1"/>
  <c r="M134" i="1"/>
  <c r="K183" i="1"/>
  <c r="B189" i="1"/>
  <c r="C74" i="1"/>
  <c r="G99" i="1"/>
  <c r="G134" i="1"/>
  <c r="C122" i="1"/>
  <c r="I153" i="1"/>
  <c r="K146" i="1"/>
  <c r="B122" i="1"/>
  <c r="E155" i="1"/>
  <c r="K50" i="1"/>
  <c r="M78" i="1"/>
  <c r="K34" i="1"/>
  <c r="B63" i="1"/>
  <c r="C49" i="1"/>
  <c r="B71" i="1"/>
  <c r="K97" i="1"/>
  <c r="I44" i="1"/>
  <c r="M65" i="1"/>
  <c r="K105" i="1"/>
  <c r="K99" i="1"/>
  <c r="M149" i="1"/>
  <c r="E180" i="1"/>
  <c r="G124" i="1"/>
  <c r="G155" i="1"/>
  <c r="B74" i="1"/>
  <c r="G183" i="1"/>
  <c r="K65" i="1"/>
  <c r="M49" i="1"/>
  <c r="E41" i="1"/>
  <c r="M133" i="1"/>
  <c r="K90" i="1"/>
  <c r="G122" i="1"/>
  <c r="I65" i="1"/>
  <c r="M105" i="1"/>
  <c r="B94" i="1"/>
  <c r="K35" i="1"/>
  <c r="C41" i="1"/>
  <c r="B190" i="1"/>
  <c r="B121" i="1"/>
  <c r="E162" i="1"/>
  <c r="I181" i="1"/>
  <c r="B38" i="1"/>
  <c r="G94" i="1"/>
  <c r="K69" i="1"/>
  <c r="M121" i="1"/>
  <c r="M180" i="1"/>
  <c r="B49" i="1"/>
  <c r="C134" i="1"/>
  <c r="K66" i="1"/>
  <c r="B77" i="1"/>
  <c r="I96" i="1"/>
  <c r="I78" i="1"/>
  <c r="K175" i="1"/>
  <c r="M93" i="1"/>
  <c r="B147" i="1"/>
  <c r="B102" i="1"/>
  <c r="M46" i="1"/>
  <c r="B174" i="1"/>
  <c r="I71" i="1"/>
  <c r="B68" i="1"/>
  <c r="C103" i="1"/>
  <c r="G186" i="1"/>
  <c r="M47" i="1"/>
  <c r="K150" i="1"/>
  <c r="G91" i="1"/>
  <c r="C150" i="1"/>
  <c r="E37" i="1"/>
  <c r="G190" i="1"/>
  <c r="I175" i="1"/>
  <c r="I156" i="1"/>
  <c r="M100" i="1"/>
  <c r="E186" i="1"/>
  <c r="M96" i="1"/>
  <c r="M183" i="1"/>
  <c r="K134" i="1"/>
  <c r="I125" i="1"/>
  <c r="E149" i="1"/>
  <c r="K106" i="1"/>
  <c r="E184" i="1"/>
  <c r="G189" i="1"/>
  <c r="C147" i="1"/>
  <c r="C105" i="1"/>
  <c r="M127" i="1"/>
  <c r="I178" i="1"/>
  <c r="I100" i="1"/>
  <c r="I91" i="1"/>
  <c r="I118" i="1"/>
  <c r="C71" i="1"/>
  <c r="B40" i="1"/>
  <c r="I128" i="1"/>
  <c r="I177" i="1"/>
  <c r="I47" i="1"/>
  <c r="I50" i="1"/>
  <c r="K180" i="1"/>
  <c r="M66" i="1"/>
  <c r="E175" i="1"/>
  <c r="K174" i="1"/>
  <c r="K189" i="1"/>
  <c r="E133" i="1"/>
  <c r="K72" i="1"/>
  <c r="I161" i="1"/>
  <c r="M62" i="1"/>
  <c r="M69" i="1"/>
  <c r="B72" i="1"/>
  <c r="I147" i="1"/>
  <c r="E38" i="1"/>
  <c r="B106" i="1"/>
  <c r="M156" i="1"/>
  <c r="I68" i="1"/>
  <c r="K181" i="1"/>
  <c r="K155" i="1"/>
  <c r="C189" i="1"/>
  <c r="B133" i="1"/>
  <c r="B159" i="1"/>
  <c r="E74" i="1"/>
  <c r="C35" i="1"/>
  <c r="C96" i="1"/>
  <c r="M99" i="1"/>
  <c r="M147" i="1"/>
  <c r="C47" i="1"/>
  <c r="E178" i="1"/>
  <c r="I158" i="1"/>
  <c r="E174" i="1"/>
  <c r="C190" i="1"/>
  <c r="C50" i="1"/>
  <c r="C102" i="1"/>
  <c r="B175" i="1"/>
  <c r="C130" i="1"/>
  <c r="G174" i="1"/>
  <c r="K186" i="1"/>
  <c r="I69" i="1"/>
  <c r="K161" i="1"/>
  <c r="C106" i="1"/>
  <c r="M40" i="1"/>
  <c r="I155" i="1"/>
  <c r="G177" i="1"/>
  <c r="B90" i="1"/>
  <c r="I127" i="1"/>
  <c r="B66" i="1"/>
  <c r="G65" i="1"/>
  <c r="C77" i="1"/>
  <c r="C155" i="1"/>
  <c r="M106" i="1"/>
  <c r="C156" i="1"/>
  <c r="K130" i="1"/>
  <c r="B69" i="1"/>
  <c r="E146" i="1"/>
  <c r="E91" i="1"/>
  <c r="K177" i="1"/>
  <c r="K40" i="1"/>
  <c r="C44" i="1"/>
  <c r="M131" i="1"/>
  <c r="C46" i="1"/>
  <c r="G46" i="1"/>
  <c r="G152" i="1"/>
  <c r="B125" i="1"/>
  <c r="K96" i="1"/>
  <c r="B178" i="1"/>
  <c r="I38" i="1"/>
  <c r="M74" i="1"/>
  <c r="K100" i="1"/>
  <c r="C125" i="1"/>
  <c r="I90" i="1"/>
  <c r="C146" i="1"/>
  <c r="G106" i="1"/>
  <c r="B184" i="1"/>
  <c r="E158" i="1"/>
  <c r="B177" i="1"/>
  <c r="C63" i="1"/>
  <c r="K162" i="1"/>
  <c r="M177" i="1"/>
  <c r="C90" i="1"/>
  <c r="I99" i="1"/>
  <c r="K118" i="1"/>
  <c r="K156" i="1"/>
  <c r="E183" i="1"/>
  <c r="B180" i="1"/>
  <c r="E46" i="1"/>
  <c r="B134" i="1"/>
  <c r="M155" i="1"/>
  <c r="E49" i="1"/>
  <c r="C162" i="1"/>
  <c r="E119" i="1"/>
  <c r="B65" i="1"/>
  <c r="E90" i="1"/>
  <c r="C131" i="1"/>
  <c r="M161" i="1"/>
  <c r="B118" i="1"/>
  <c r="G49" i="1"/>
  <c r="G125" i="1"/>
  <c r="G40" i="1"/>
  <c r="B62" i="1"/>
  <c r="E103" i="1"/>
  <c r="B186" i="1"/>
  <c r="I162" i="1"/>
  <c r="E47" i="1"/>
  <c r="I40" i="1"/>
  <c r="G118" i="1"/>
  <c r="I75" i="1"/>
  <c r="M159" i="1"/>
  <c r="M68" i="1"/>
  <c r="G72" i="1"/>
  <c r="K49" i="1"/>
  <c r="M37" i="1"/>
  <c r="K122" i="1"/>
  <c r="G119" i="1"/>
  <c r="C91" i="1"/>
  <c r="I180" i="1"/>
  <c r="I41" i="1"/>
  <c r="B153" i="1"/>
  <c r="I43" i="1"/>
  <c r="I37" i="1"/>
  <c r="G77" i="1"/>
  <c r="E102" i="1"/>
  <c r="K75" i="1"/>
  <c r="K149" i="1"/>
  <c r="E190" i="1"/>
  <c r="M186" i="1"/>
  <c r="I174" i="1"/>
  <c r="G162" i="1"/>
  <c r="G175" i="1"/>
  <c r="B46" i="1"/>
  <c r="B100" i="1"/>
  <c r="C178" i="1"/>
  <c r="I94" i="1"/>
  <c r="B156" i="1"/>
  <c r="E97" i="1"/>
  <c r="E93" i="1"/>
  <c r="M152" i="1"/>
  <c r="E43" i="1"/>
  <c r="I72" i="1"/>
  <c r="G69" i="1"/>
  <c r="B162" i="1"/>
  <c r="C128" i="1"/>
  <c r="M50" i="1"/>
  <c r="C97" i="1"/>
  <c r="C93" i="1"/>
  <c r="E65" i="1"/>
  <c r="E68" i="1"/>
  <c r="G158" i="1"/>
  <c r="K41" i="1"/>
  <c r="E75" i="1"/>
  <c r="G105" i="1"/>
  <c r="I77" i="1"/>
  <c r="K37" i="1"/>
  <c r="K68" i="1"/>
  <c r="G38" i="1"/>
  <c r="G128" i="1"/>
  <c r="E77" i="1"/>
  <c r="E99" i="1"/>
  <c r="B75" i="1"/>
  <c r="E66" i="1"/>
  <c r="K190" i="1"/>
  <c r="I63" i="1"/>
  <c r="G178" i="1"/>
  <c r="I186" i="1"/>
  <c r="I46" i="1"/>
  <c r="C175" i="1"/>
  <c r="C181" i="1"/>
  <c r="G159" i="1"/>
  <c r="I146" i="1"/>
  <c r="B161" i="1"/>
  <c r="C65" i="1"/>
  <c r="G127" i="1"/>
  <c r="E122" i="1"/>
  <c r="K128" i="1"/>
  <c r="G184" i="1"/>
  <c r="B150" i="1"/>
  <c r="M94" i="1"/>
  <c r="I102" i="1"/>
  <c r="G103" i="1"/>
  <c r="B91" i="1"/>
  <c r="E121" i="1"/>
  <c r="E130" i="1"/>
  <c r="G44" i="1"/>
  <c r="B149" i="1"/>
  <c r="B127" i="1"/>
  <c r="G71" i="1"/>
  <c r="M122" i="1"/>
  <c r="B78" i="1"/>
  <c r="E50" i="1"/>
  <c r="C37" i="1"/>
  <c r="M72" i="1"/>
  <c r="I121" i="1"/>
  <c r="B41" i="1"/>
  <c r="B155" i="1"/>
  <c r="K152" i="1"/>
  <c r="G66" i="1"/>
  <c r="E189" i="1"/>
  <c r="M102" i="1"/>
  <c r="E124" i="1"/>
  <c r="C149" i="1"/>
  <c r="G78" i="1"/>
  <c r="M184" i="1"/>
  <c r="E134" i="1"/>
  <c r="G75" i="1"/>
  <c r="B146" i="1"/>
  <c r="G180" i="1"/>
  <c r="K47" i="1"/>
  <c r="E78" i="1"/>
  <c r="E153" i="1"/>
  <c r="I62" i="1"/>
  <c r="I49" i="1"/>
  <c r="E34" i="1"/>
  <c r="C68" i="1"/>
  <c r="M125" i="1"/>
  <c r="B128" i="1"/>
  <c r="C153" i="1"/>
  <c r="E128" i="1"/>
  <c r="M43" i="1"/>
  <c r="C69" i="1"/>
  <c r="M162" i="1"/>
  <c r="I97" i="1"/>
  <c r="I122" i="1"/>
  <c r="I184" i="1"/>
  <c r="K71" i="1"/>
  <c r="G146" i="1"/>
  <c r="C161" i="1"/>
  <c r="C127" i="1"/>
  <c r="E161" i="1"/>
  <c r="E131" i="1"/>
  <c r="M128" i="1"/>
  <c r="K94" i="1"/>
  <c r="E159" i="1"/>
  <c r="E94" i="1"/>
  <c r="G68" i="1"/>
  <c r="C124" i="1"/>
  <c r="M118" i="1"/>
  <c r="C119" i="1"/>
  <c r="K158" i="1"/>
  <c r="K43" i="1"/>
  <c r="M174" i="1"/>
  <c r="B97" i="1"/>
  <c r="K127" i="1"/>
  <c r="C183" i="1"/>
  <c r="I159" i="1"/>
  <c r="I152" i="1"/>
  <c r="G131" i="1"/>
  <c r="M119" i="1"/>
  <c r="C159" i="1"/>
  <c r="I187" i="1"/>
  <c r="I189" i="1"/>
  <c r="M97" i="1"/>
  <c r="M63" i="1"/>
  <c r="C100" i="1"/>
  <c r="I66" i="1"/>
  <c r="E69" i="1"/>
  <c r="C177" i="1"/>
  <c r="G102" i="1"/>
  <c r="B181" i="1"/>
  <c r="B130" i="1"/>
  <c r="K187" i="1"/>
  <c r="G62" i="1"/>
  <c r="K153" i="1"/>
  <c r="K178" i="1"/>
  <c r="E118" i="1"/>
  <c r="E181" i="1"/>
  <c r="G161" i="1"/>
  <c r="I190" i="1"/>
  <c r="C62" i="1"/>
  <c r="I106" i="1"/>
  <c r="G187" i="1"/>
  <c r="E177" i="1"/>
  <c r="K125" i="1"/>
  <c r="C184" i="1"/>
  <c r="M124" i="1"/>
  <c r="C187" i="1"/>
  <c r="G41" i="1"/>
  <c r="C66" i="1"/>
  <c r="C186" i="1"/>
  <c r="M158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<sst xmlns="http://schemas.openxmlformats.org/spreadsheetml/2006/main" count="13182" uniqueCount="1070">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</sst>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60" tableType="queryTable" totalsRowShown="0">
  <autoFilter ref="A1:Z1260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60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1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81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81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1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81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81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1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1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130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130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81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81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353087</v>
      </c>
      <c r="T13">
        <v>252160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81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78444</v>
      </c>
      <c r="T14">
        <v>61818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81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81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6555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81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13065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924792</v>
      </c>
      <c r="T19">
        <v>577227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81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97139</v>
      </c>
      <c r="T20">
        <v>8833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8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122171</v>
      </c>
      <c r="T21">
        <v>3936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81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705482</v>
      </c>
      <c r="T22">
        <v>564458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81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123463</v>
      </c>
      <c r="T23">
        <v>24658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81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1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40449</v>
      </c>
      <c r="T25">
        <v>1157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81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163912</v>
      </c>
      <c r="T26">
        <v>25814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81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541570</v>
      </c>
      <c r="T27">
        <v>538644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81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541570</v>
      </c>
      <c r="T28">
        <v>538644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81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81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81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81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8293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67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5300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81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81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s="2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s="281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s="281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s="281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s="281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s="281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s="281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s="281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s="281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s="281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s="28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s="281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s="281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s="281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s="281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s="281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s="281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s="281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s="281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s="281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s="28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s="281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s="281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s="281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s="281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s="281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s="281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s="281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s="281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s="281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s="28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s="281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s="281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s="281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s="281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s="281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s="281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s="281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s="281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s="281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s="28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s="281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s="281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s="281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s="281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s="281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s="281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s="281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s="281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s="281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s="28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s="281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s="281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s="281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s="281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s="281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s="281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s="281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s="281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s="281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s="28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s="281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s="281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s="281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s="281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s="281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s="281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s="281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s="281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130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s="281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s="28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s="281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s="281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s="281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s="281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s="281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s="281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s="281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s="281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s="281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s="28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130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s="281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s="281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s="281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s="281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s="281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s="281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s="281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s="281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s="281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s="28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19140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s="281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s="281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s="281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480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s="281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s="281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s="281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145262</v>
      </c>
      <c r="T177">
        <v>157558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s="281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19573</v>
      </c>
      <c r="T178">
        <v>19057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s="281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192172</v>
      </c>
      <c r="T179">
        <v>206051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s="281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22124</v>
      </c>
      <c r="T180">
        <v>35423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s="2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100117</v>
      </c>
      <c r="T181">
        <v>88829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s="281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102193</v>
      </c>
      <c r="T182">
        <v>33748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s="281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227269</v>
      </c>
      <c r="T183">
        <v>828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s="281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40207</v>
      </c>
      <c r="T184">
        <v>4060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s="281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324796</v>
      </c>
      <c r="T185">
        <v>4066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s="281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34175</v>
      </c>
      <c r="T186">
        <v>9315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s="281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157811</v>
      </c>
      <c r="T187">
        <v>44249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s="281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226926</v>
      </c>
      <c r="T188">
        <v>6125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s="281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51413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s="281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12306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s="28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115332</v>
      </c>
      <c r="T191">
        <v>103542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s="281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15900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s="281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55658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s="281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13189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s="281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25833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s="281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s="281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42199</v>
      </c>
      <c r="T197">
        <v>18488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s="281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3864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s="281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s="281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s="28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11465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s="281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2730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s="281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40742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s="281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6405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s="281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18408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s="281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4814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s="281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6470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s="281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s="281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s="281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s="28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s="281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s="281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6075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s="281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s="281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s="281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480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s="281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s="281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s="281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13065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s="281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s="28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s="281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s="281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s="281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s="281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174633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s="281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21500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s="281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331986</v>
      </c>
      <c r="T227">
        <v>209054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s="281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36741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s="281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94590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s="281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39642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s="28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31965</v>
      </c>
      <c r="T231">
        <v>13619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s="281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-146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s="281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-1080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s="281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1811</v>
      </c>
      <c r="T234">
        <v>-1508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s="281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-188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s="281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-720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s="281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25622</v>
      </c>
      <c r="T237">
        <v>821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s="281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3481</v>
      </c>
      <c r="T238">
        <v>1827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s="281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51165</v>
      </c>
      <c r="T239">
        <v>312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s="281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4992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s="28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9898</v>
      </c>
      <c r="T241">
        <v>124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s="281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26753</v>
      </c>
      <c r="T242">
        <v>852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s="281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166210</v>
      </c>
      <c r="T243">
        <v>160192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s="281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25584</v>
      </c>
      <c r="T244">
        <v>19819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s="281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239177</v>
      </c>
      <c r="T245">
        <v>209822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s="281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31489</v>
      </c>
      <c r="T246">
        <v>38248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s="281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114458</v>
      </c>
      <c r="T247">
        <v>94654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s="281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127578</v>
      </c>
      <c r="T248">
        <v>39511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s="281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20811</v>
      </c>
      <c r="T249">
        <v>2635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s="281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6011</v>
      </c>
      <c r="T250">
        <v>762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s="28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46743</v>
      </c>
      <c r="T251">
        <v>3771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s="281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9177</v>
      </c>
      <c r="T252">
        <v>2826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s="281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14336</v>
      </c>
      <c r="T253">
        <v>5825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s="281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25385</v>
      </c>
      <c r="T254">
        <v>5762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s="281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137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s="281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s="281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262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s="281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188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s="281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5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s="281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s="28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20948</v>
      </c>
      <c r="T261">
        <v>2635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s="281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6011</v>
      </c>
      <c r="T262">
        <v>762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s="281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47005</v>
      </c>
      <c r="T263">
        <v>3771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s="281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9365</v>
      </c>
      <c r="T264">
        <v>2826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s="281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14340</v>
      </c>
      <c r="T265">
        <v>5825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s="281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25385</v>
      </c>
      <c r="T266">
        <v>5762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s="281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145262</v>
      </c>
      <c r="T267">
        <v>157558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s="281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19573</v>
      </c>
      <c r="T268">
        <v>19057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s="281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192172</v>
      </c>
      <c r="T269">
        <v>206051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s="281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22124</v>
      </c>
      <c r="T270">
        <v>35423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s="28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100117</v>
      </c>
      <c r="T271">
        <v>88829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s="281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102193</v>
      </c>
      <c r="T272">
        <v>33748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s="281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s="281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s="281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s="281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s="281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s="281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s="281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s="281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s="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s="281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s="281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s="281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s="281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s="281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s="281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370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s="281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2031</v>
      </c>
      <c r="T288">
        <v>189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s="281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s="281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s="28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s="281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s="281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s="281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s="281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s="281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s="281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s="281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s="281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s="281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s="28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s="281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s="281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s="281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s="281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s="281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s="281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s="281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s="281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s="281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s="28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s="281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2508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s="281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s="281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s="281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s="281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s="281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s="281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s="281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s="281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s="28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s="281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32047</v>
      </c>
      <c r="T322">
        <v>28462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s="281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s="281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5666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s="281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s="281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12855</v>
      </c>
      <c r="T326">
        <v>-5299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s="281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s="281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2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2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s="281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s="281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s="28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s="281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160371</v>
      </c>
      <c r="T332">
        <v>150437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s="281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s="281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s="281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s="281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s="281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s="281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s="281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s="281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s="28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s="281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s="281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s="281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s="281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s="281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s="281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s="281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s="281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s="281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s="28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59976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s="281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s="281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53365</v>
      </c>
      <c r="T353">
        <v>44459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s="281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10092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s="281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s="281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16963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s="281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130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s="281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s="281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s="281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130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s="28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s="281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s="281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s="281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s="281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s="281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s="281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s="281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s="281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s="281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s="28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s="281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81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81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s="281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19620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s="281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s="281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s="281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s="281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s="281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s="2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s="281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s="281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s="281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s="281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s="281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s="281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s="281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s="281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s="281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s="28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s="281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s="281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s="281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s="281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s="281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s="281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s="281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s="281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s="281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s="28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s="281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s="281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s="281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s="281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s="281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s="281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s="281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s="281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s="281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s="28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s="281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s="281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s="281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s="281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s="281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s="281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s="281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s="281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s="281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s="28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s="281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s="281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s="281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s="281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s="281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s="281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s="281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s="281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s="281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s="28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s="281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s="281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s="281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s="281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s="281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s="281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s="281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s="281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s="281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s="28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s="281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s="281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s="281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s="281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s="281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s="281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s="281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s="281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s="281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s="28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s="281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s="281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s="281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s="281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s="281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s="281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s="281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s="281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s="281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s="28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s="281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s="281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s="281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s="281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s="281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s="281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s="281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s="281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s="281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s="28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s="281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s="281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s="281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s="281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s="281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s="281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s="281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s="281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s="281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s="2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s="281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s="281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s="281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s="281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s="281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s="281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s="281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s="281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s="281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s="28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s="281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s="281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s="281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s="281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s="281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s="281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s="281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s="281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s="281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s="28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s="281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1000</v>
      </c>
      <c r="T502">
        <v>1621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s="281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100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s="281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19139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s="281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s="281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s="281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480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s="281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s="281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s="281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s="28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-806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s="281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s="281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s="281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9606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s="281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9606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s="281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134</v>
      </c>
      <c r="T516">
        <v>160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s="281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s="281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s="281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s="281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s="28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s="281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s="281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s="281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s="281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s="281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s="281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s="281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s="281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s="281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s="28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s="281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s="281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s="281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s="281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s="281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s="281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s="281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s="281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s="281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s="28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s="281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s="281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s="281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s="281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s="281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s="281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s="281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s="281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s="28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s="281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s="281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s="281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s="281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s="281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12385</v>
      </c>
      <c r="T556">
        <v>821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s="281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1827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s="281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36919</v>
      </c>
      <c r="T558">
        <v>310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s="281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2431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s="281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4620</v>
      </c>
      <c r="T560">
        <v>124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s="28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11976</v>
      </c>
      <c r="T561">
        <v>852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s="281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s="281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s="281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s="281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s="281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s="281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s="281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s="281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s="281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s="28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s="281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s="281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s="281" t="s">
        <v>610</v>
      </c>
      <c r="C574">
        <v>365</v>
      </c>
      <c r="D574">
        <v>122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279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s="281" t="s">
        <v>611</v>
      </c>
      <c r="C575">
        <v>7</v>
      </c>
      <c r="D575">
        <v>0</v>
      </c>
      <c r="E575">
        <v>0</v>
      </c>
      <c r="F575">
        <v>0</v>
      </c>
      <c r="G575">
        <v>7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6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s="281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s="281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s="281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s="281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s="281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s="2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s="281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s="281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s="281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130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s="281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s="281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130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s="281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s="281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s="281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s="281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s="28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s="281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s="281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s="281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s="281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s="281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s="281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s="281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s="281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s="281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s="28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s="281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s="281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s="281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s="281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s="281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s="281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256377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4066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s="281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s="281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s="281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s="28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s="281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s="281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70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s="281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s="281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s="281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s="281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s="281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538224</v>
      </c>
      <c r="T618">
        <v>537692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s="281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s="281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s="28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s="281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s="281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s="281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s="281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s="281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s="281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s="281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s="281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s="281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s="28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563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s="281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s="281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7284</v>
      </c>
      <c r="T633">
        <v>94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s="281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41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s="281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s="281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51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s="281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8597</v>
      </c>
      <c r="T637">
        <v>821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s="281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397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s="281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21702</v>
      </c>
      <c r="T639">
        <v>216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s="281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s="28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s="281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7931</v>
      </c>
      <c r="T642">
        <v>349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s="281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s="281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s="281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s="281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s="281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s="281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s="281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s="28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s="281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s="281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s="281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s="281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s="281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s="281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s="281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s="281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s="281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s="28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s="281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s="281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s="281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s="281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s="281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s="281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130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s="281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s="281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s="281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538224</v>
      </c>
      <c r="T670">
        <v>537692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s="28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s="281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s="281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s="281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s="281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s="281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s="281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s="281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s="281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s="281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s="2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s="281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s="281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s="281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s="281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s="281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s="281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s="281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s="281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s="281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s="28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s="281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s="281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76</v>
      </c>
      <c r="T693">
        <v>78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s="281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s="281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s="281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s="281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s="281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s="281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7091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12387</v>
      </c>
      <c r="T699">
        <v>821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s="281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2326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1827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s="28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20790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28987</v>
      </c>
      <c r="T701">
        <v>310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s="281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2140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s="281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5158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35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s="281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9284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11539</v>
      </c>
      <c r="T704">
        <v>400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s="281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s="281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s="281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s="281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s="281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s="281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s="28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s="281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s="281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s="281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s="281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s="281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s="281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s="281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s="281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s="281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s="28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s="281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s="281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s="281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s="281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s="281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s="281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s="281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s="28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s="281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s="281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s="281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s="281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s="281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s="281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335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s="281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s="281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s="281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s="28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s="281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s="281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s="281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s="281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s="281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s="281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s="281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s="281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s="281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s="28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s="281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s="281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s="281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s="281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s="281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s="281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s="281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s="281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s="281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s="28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s="281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s="281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s="281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s="281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s="281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s="281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s="281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s="281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s="281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s="28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s="281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s="281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s="281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s="281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s="281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s="281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s="281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s="281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s="281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215642</v>
      </c>
      <c r="T780">
        <v>150773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s="2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s="281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s="281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s="281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s="281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s="281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s="281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s="281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s="281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s="281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s="28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s="281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s="281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s="281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s="281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s="281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s="281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s="281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s="281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s="281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s="28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s="281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s="281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s="281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s="281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s="281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s="281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s="281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s="281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s="281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s="28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s="281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s="281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s="281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s="281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s="281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s="281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s="281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s="281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s="281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s="28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s="281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s="281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s="281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s="281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s="281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s="28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s="281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s="281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s="281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s="281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s="281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s="281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787225</v>
      </c>
      <c r="T837">
        <v>557607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s="281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s="281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s="281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s="28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s="281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s="281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s="281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s="281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s="281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s="281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155493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s="281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21500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s="281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257531</v>
      </c>
      <c r="T849">
        <v>209054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s="281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36261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s="28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94590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s="281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39642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s="281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s="281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s="281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s="281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s="281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s="281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s="281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130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s="281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s="28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s="281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s="281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s="281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s="281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s="281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s="281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s="281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s="281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s="281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s="28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s="281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s="281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s="281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s="281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s="281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s="281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s="281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s="281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s="2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s="281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s="281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s="281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s="281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s="281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s="281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s="281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s="281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s="281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s="28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s="281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s="281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238932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828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s="281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s="281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s="281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s="281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1068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s="281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s="281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s="281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s="28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s="281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s="281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s="281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s="281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s="281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s="281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s="281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s="281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s="281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s="28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s="281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s="281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s="281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s="281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s="281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s="281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5300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s="281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s="281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s="28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s="281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s="281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s="281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s="281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s="281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s="281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s="281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5586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s="281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80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s="281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s="281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s="281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s="281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s="281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s="281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s="281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s="281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s="281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s="28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s="281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s="281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s="281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s="281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s="281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s="281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s="281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s="281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s="281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s="28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s="281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s="281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s="281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s="281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s="281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s="281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s="281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s="281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s="281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s="28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s="281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59053</v>
      </c>
      <c r="T962">
        <v>-5799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s="281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s="281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s="281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s="281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s="281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s="281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s="281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s="281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s="28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s="281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s="281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s="281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s="281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s="281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s="281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s="281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s="281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s="281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s="2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s="281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s="281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s="281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s="281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s="281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s="281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s="281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s="281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s="281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s="28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s="281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s="281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s="281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s="281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s="281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s="281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s="281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s="281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s="28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s="281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s="281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s="281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s="281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s="281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s="281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s="281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s="281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s="281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s="28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s="281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s="281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s="281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s="281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s="281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s="281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s="281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s="281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s="28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s="281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s="281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s="281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s="281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s="281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s="281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s="281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s="281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s="28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s="281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s="281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s="281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s="281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s="281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s="281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s="281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s="28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s="281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s="281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s="281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s="281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s="281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s="281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s="281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s="281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s="28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s="281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s="281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s="281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s="281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s="281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s="281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s="281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s="281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s="281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s="28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s="281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13606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s="281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695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s="281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s="281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s="281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s="281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s="281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s="281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s="281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1068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s="28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s="281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s="281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s="281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s="281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s="281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s="281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s="281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s="281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s="281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s="2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s="281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s="281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s="281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s="281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s="281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s="281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364200</v>
      </c>
      <c r="T1087">
        <v>260453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s="281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1068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s="281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s="281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s="28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s="281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s="281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73870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44249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s="281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s="281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s="281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s="281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s="281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s="281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s="281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s="28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s="281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s="281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s="281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s="281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s="281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s="281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s="281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s="281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s="281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s="28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s="281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s="281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s="281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s="281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s="281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s="281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s="281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s="281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s="281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s="28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s="281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s="281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s="281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s="281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s="281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s="281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s="281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s="281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s="281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s="28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s="281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s="281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s="281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s="281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s="281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s="281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s="281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s="281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s="281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s="28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s="281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s="281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s="281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836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s="281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s="281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s="281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s="281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s="281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s="281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s="28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s="281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s="281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s="281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s="281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s="281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s="281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s="281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s="281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s="281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s="28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s="281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s="281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s="281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s="281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s="281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s="281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s="281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s="281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s="281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s="28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s="281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s="281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s="281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s="281" t="s">
        <v>1036</v>
      </c>
      <c r="C1175">
        <v>0</v>
      </c>
      <c r="D1175">
        <v>0</v>
      </c>
      <c r="E1175">
        <v>0</v>
      </c>
      <c r="F1175">
        <v>29</v>
      </c>
      <c r="G1175">
        <v>51</v>
      </c>
      <c r="H1175">
        <v>51</v>
      </c>
      <c r="I1175">
        <v>51</v>
      </c>
      <c r="J1175">
        <v>51</v>
      </c>
      <c r="K1175">
        <v>51</v>
      </c>
      <c r="L1175">
        <v>51</v>
      </c>
      <c r="M1175">
        <v>51</v>
      </c>
      <c r="N1175">
        <v>51</v>
      </c>
      <c r="O1175">
        <v>0</v>
      </c>
      <c r="P1175">
        <v>0</v>
      </c>
      <c r="Q1175">
        <v>0</v>
      </c>
      <c r="R1175">
        <v>29</v>
      </c>
      <c r="S1175">
        <v>51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s="281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s="281" t="s">
        <v>1036</v>
      </c>
      <c r="C1177">
        <v>0</v>
      </c>
      <c r="D1177">
        <v>0</v>
      </c>
      <c r="E1177">
        <v>0</v>
      </c>
      <c r="F1177">
        <v>29</v>
      </c>
      <c r="G1177">
        <v>51</v>
      </c>
      <c r="H1177">
        <v>51</v>
      </c>
      <c r="I1177">
        <v>51</v>
      </c>
      <c r="J1177">
        <v>51</v>
      </c>
      <c r="K1177">
        <v>51</v>
      </c>
      <c r="L1177">
        <v>51</v>
      </c>
      <c r="M1177">
        <v>51</v>
      </c>
      <c r="N1177">
        <v>51</v>
      </c>
      <c r="O1177">
        <v>0</v>
      </c>
      <c r="P1177">
        <v>0</v>
      </c>
      <c r="Q1177">
        <v>0</v>
      </c>
      <c r="R1177">
        <v>29</v>
      </c>
      <c r="S1177">
        <v>51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s="281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s="281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s="281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s="2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s="281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s="281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s="281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s="281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s="281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s="281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s="281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s="281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s="281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s="28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s="281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s="281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s="281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s="281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s="281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s="281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s="281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s="281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s="281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s="28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s="281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s="281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s="281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s="281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s="281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s="281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s="281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s="281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s="281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s="28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s="281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s="281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s="281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s="281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s="281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s="281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s="281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s="281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s="281" t="s">
        <v>1039</v>
      </c>
      <c r="C1220">
        <v>0</v>
      </c>
      <c r="D1220">
        <v>0</v>
      </c>
      <c r="E1220">
        <v>0</v>
      </c>
      <c r="F1220">
        <v>79</v>
      </c>
      <c r="G1220">
        <v>23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23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s="28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s="281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s="281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s="281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s="281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s="281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s="281" t="s">
        <v>1046</v>
      </c>
      <c r="C1227">
        <v>0</v>
      </c>
      <c r="D1227">
        <v>0</v>
      </c>
      <c r="E1227">
        <v>0</v>
      </c>
      <c r="F1227">
        <v>36</v>
      </c>
      <c r="G1227">
        <v>36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s="281" t="s">
        <v>1047</v>
      </c>
      <c r="C1228">
        <v>0</v>
      </c>
      <c r="D1228">
        <v>0</v>
      </c>
      <c r="E1228">
        <v>0</v>
      </c>
      <c r="F1228">
        <v>29</v>
      </c>
      <c r="G1228">
        <v>51</v>
      </c>
      <c r="H1228">
        <v>51</v>
      </c>
      <c r="I1228">
        <v>51</v>
      </c>
      <c r="J1228">
        <v>51</v>
      </c>
      <c r="K1228">
        <v>51</v>
      </c>
      <c r="L1228">
        <v>51</v>
      </c>
      <c r="M1228">
        <v>51</v>
      </c>
      <c r="N1228">
        <v>51</v>
      </c>
      <c r="O1228">
        <v>0</v>
      </c>
      <c r="P1228">
        <v>0</v>
      </c>
      <c r="Q1228">
        <v>0</v>
      </c>
      <c r="R1228">
        <v>29</v>
      </c>
      <c r="S1228">
        <v>51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s="281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s="281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s="28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s="281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s="281" t="s">
        <v>1052</v>
      </c>
      <c r="C1233">
        <v>52</v>
      </c>
      <c r="D1233">
        <v>52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s="281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s="281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s="281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s="281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s="281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s="281" t="s">
        <v>1058</v>
      </c>
      <c r="C1239">
        <v>9</v>
      </c>
      <c r="D1239">
        <v>0</v>
      </c>
      <c r="E1239">
        <v>4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s="281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s="28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s="281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s="281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s="281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s="281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s="281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s="281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s="281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s="281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s="281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s="28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s="281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s="281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s="281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s="281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2032</v>
      </c>
      <c r="B1256" s="281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2033</v>
      </c>
      <c r="B1257" s="281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2034</v>
      </c>
      <c r="B1258" s="281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2035</v>
      </c>
      <c r="B1259" s="281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2036</v>
      </c>
      <c r="B1260" s="281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G</v>
      </c>
      <c r="P1" t="str">
        <f>VLOOKUP(G2,N3:P14,3,FALSE)</f>
        <v>S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128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3692</v>
      </c>
      <c r="D5" s="238">
        <f ca="1">IF(B5=0,"",1-((B5-C5)/ABS(B5)))</f>
        <v>0.90185672636401515</v>
      </c>
      <c r="E5" s="25">
        <f ca="1">+E34+E62+E90+E118+E146+E174</f>
        <v>2310</v>
      </c>
      <c r="F5" s="26">
        <f t="shared" ref="F5:F28" ca="1" si="0">IF(ISERROR(((C5-E5)/ABS(E5))-1),0,((C5-E5)/ABS(E5)))</f>
        <v>0.59826839826839828</v>
      </c>
      <c r="G5" s="27">
        <f t="shared" ref="G5:I6" ca="1" si="1">+G34+G62+G90+G118+G146+G174</f>
        <v>13</v>
      </c>
      <c r="H5" s="23">
        <f t="shared" ca="1" si="1"/>
        <v>21491.901108269394</v>
      </c>
      <c r="I5" s="24">
        <f t="shared" ca="1" si="1"/>
        <v>12564</v>
      </c>
      <c r="J5" s="238">
        <f ca="1">IF(H5=0,"",1-((H5-I5)/ABS(H5)))</f>
        <v>0.58459230464101553</v>
      </c>
      <c r="K5" s="25">
        <f ca="1">+K34+K62+K90+K118+K146+K174</f>
        <v>10880</v>
      </c>
      <c r="L5" s="26">
        <f t="shared" ref="L5:L28" ca="1" si="2">IF(ISERROR(((I5-K5)/ABS(K5))-1),0,((I5-K5)/ABS(K5)))</f>
        <v>0.15477941176470589</v>
      </c>
      <c r="M5" s="28">
        <f ca="1">+M34+M62+M90+M118+M146+M174</f>
        <v>72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2331.096196868009</v>
      </c>
      <c r="C6" s="32">
        <f ca="1">+C35+C63+C91+C119+C147+C175</f>
        <v>2466</v>
      </c>
      <c r="D6" s="239">
        <f ca="1">IF(B6=0,"",1+((B6-C6)/ABS(B6)))</f>
        <v>0.94212859884836853</v>
      </c>
      <c r="E6" s="32">
        <f ca="1">+E35+E63+E91+E119+E147+E175</f>
        <v>1989</v>
      </c>
      <c r="F6" s="33">
        <f t="shared" ca="1" si="0"/>
        <v>0.23981900452488689</v>
      </c>
      <c r="G6" s="34">
        <f t="shared" ca="1" si="1"/>
        <v>-34</v>
      </c>
      <c r="H6" s="30">
        <f t="shared" ca="1" si="1"/>
        <v>8286.353467561521</v>
      </c>
      <c r="I6" s="31">
        <f t="shared" ca="1" si="1"/>
        <v>6552</v>
      </c>
      <c r="J6" s="239">
        <f ca="1">IF(H6=0,"",1+((H6-I6)/ABS(H6)))</f>
        <v>1.2093023758099353</v>
      </c>
      <c r="K6" s="32">
        <f ca="1">+K35+K63+K91+K119+K147+K175</f>
        <v>7561</v>
      </c>
      <c r="L6" s="33">
        <f t="shared" ca="1" si="2"/>
        <v>-0.13344795661949477</v>
      </c>
      <c r="M6" s="35">
        <f ca="1">+M35+M63+M91+M119+M147+M175</f>
        <v>6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1762.6804442232096</v>
      </c>
      <c r="C7" s="38">
        <f ca="1">+C5-C6</f>
        <v>1226</v>
      </c>
      <c r="D7" s="240">
        <f ca="1">IF(B7=0,"",1-((B7-C7)/ABS(B7)))</f>
        <v>0.69553162855918682</v>
      </c>
      <c r="E7" s="38">
        <f ca="1">+E5-E6</f>
        <v>321</v>
      </c>
      <c r="F7" s="39">
        <f t="shared" ca="1" si="0"/>
        <v>2.8193146417445485</v>
      </c>
      <c r="G7" s="40">
        <f ca="1">+G5-G6</f>
        <v>47</v>
      </c>
      <c r="H7" s="37">
        <f ca="1">+H5-H6</f>
        <v>13205.547640707873</v>
      </c>
      <c r="I7" s="38">
        <f ca="1">+I5-I6</f>
        <v>6012</v>
      </c>
      <c r="J7" s="240">
        <f ca="1">IF(H7=0,"",1-((H7-I7)/ABS(H7)))</f>
        <v>0.45526320933992948</v>
      </c>
      <c r="K7" s="38">
        <f ca="1">+K5-K6</f>
        <v>3319</v>
      </c>
      <c r="L7" s="39">
        <f t="shared" ca="1" si="2"/>
        <v>0.81138897258210307</v>
      </c>
      <c r="M7" s="41">
        <f ca="1">+M5-M6</f>
        <v>66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152</v>
      </c>
      <c r="D8" s="241">
        <f t="shared" ref="D8" ca="1" si="3">IF(B8=0,"",1-((B8-C8)/ABS(B8)))</f>
        <v>0.28391082802547774</v>
      </c>
      <c r="E8" s="45">
        <f ca="1">+E37+E65+E93+E121+E149+E177</f>
        <v>50</v>
      </c>
      <c r="F8" s="46">
        <f t="shared" ca="1" si="0"/>
        <v>2.04</v>
      </c>
      <c r="G8" s="47">
        <f t="shared" ref="G8:I9" ca="1" si="4">+G37+G65+G93+G121+G149+G177</f>
        <v>5</v>
      </c>
      <c r="H8" s="43">
        <f t="shared" ca="1" si="4"/>
        <v>2811.594202898551</v>
      </c>
      <c r="I8" s="44">
        <f t="shared" ca="1" si="4"/>
        <v>2574</v>
      </c>
      <c r="J8" s="241">
        <f t="shared" ref="J8" ca="1" si="5">IF(H8=0,"",1-((H8-I8)/ABS(H8)))</f>
        <v>0.9154948453608247</v>
      </c>
      <c r="K8" s="45">
        <f ca="1">+K37+K65+K93+K121+K149+K177</f>
        <v>1418</v>
      </c>
      <c r="L8" s="46">
        <f t="shared" ca="1" si="2"/>
        <v>0.81523272214386455</v>
      </c>
      <c r="M8" s="48">
        <f ca="1">+M37+M65+M93+M121+M149+M177</f>
        <v>23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241.61073825503354</v>
      </c>
      <c r="C9" s="32">
        <f ca="1">+C38+C66+C94+C122+C150+C178</f>
        <v>-1635</v>
      </c>
      <c r="D9" s="239">
        <f ca="1">IF(B9=0,"",1+((B9-C9)/ABS(B9)))</f>
        <v>8.7670833333333338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9</v>
      </c>
      <c r="H9" s="30">
        <f t="shared" ca="1" si="4"/>
        <v>865.77181208053707</v>
      </c>
      <c r="I9" s="31">
        <f ca="1">+I38+I66+I94+I122+I150+I178</f>
        <v>-1080</v>
      </c>
      <c r="J9" s="239">
        <f ca="1">IF(H9=0,"",1+((H9-I9)/ABS(H9)))</f>
        <v>3.2474418604651158</v>
      </c>
      <c r="K9" s="32">
        <f ca="1">+K38+K66+K94+K122+K150+K178</f>
        <v>230</v>
      </c>
      <c r="L9" s="33">
        <f t="shared" ca="1" si="2"/>
        <v>-5.6956521739130439</v>
      </c>
      <c r="M9" s="35">
        <f ca="1">+M38+M66+M94+M122+M150+M178</f>
        <v>36</v>
      </c>
      <c r="N9" s="259" t="s">
        <v>130</v>
      </c>
      <c r="O9" s="259" t="s">
        <v>136</v>
      </c>
      <c r="P9" s="259" t="s">
        <v>149</v>
      </c>
      <c r="T9" s="264">
        <f ca="1">+B9+B18+B21</f>
        <v>3186.8008948545862</v>
      </c>
    </row>
    <row r="10" spans="1:20" x14ac:dyDescent="0.25">
      <c r="A10" s="36" t="s">
        <v>124</v>
      </c>
      <c r="B10" s="38">
        <f ca="1">+B8-B9</f>
        <v>293.76863088392633</v>
      </c>
      <c r="C10" s="38">
        <f ca="1">+C8-C9</f>
        <v>1787</v>
      </c>
      <c r="D10" s="240">
        <f ca="1">IF(B10=0,"",1-((B10-C10)/ABS(B10)))</f>
        <v>6.083018444219384</v>
      </c>
      <c r="E10" s="38">
        <f ca="1">+E8-E9</f>
        <v>50</v>
      </c>
      <c r="F10" s="39">
        <f t="shared" ca="1" si="0"/>
        <v>34.74</v>
      </c>
      <c r="G10" s="40">
        <f ca="1">+G8-G9</f>
        <v>-4</v>
      </c>
      <c r="H10" s="37">
        <f t="shared" ref="H10:I10" ca="1" si="6">+H8-H9</f>
        <v>1945.8223908180139</v>
      </c>
      <c r="I10" s="38">
        <f t="shared" ca="1" si="6"/>
        <v>3654</v>
      </c>
      <c r="J10" s="240">
        <f ca="1">IF(H10=0,"",1-((H10-I10)/ABS(H10)))</f>
        <v>1.8778692326918269</v>
      </c>
      <c r="K10" s="38">
        <f ca="1">+K8-K9</f>
        <v>1188</v>
      </c>
      <c r="L10" s="39">
        <f t="shared" ca="1" si="2"/>
        <v>2.0757575757575757</v>
      </c>
      <c r="M10" s="41">
        <f ca="1">+M8-M9</f>
        <v>-13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102</v>
      </c>
      <c r="D11" s="241">
        <f ca="1">IF(B11=0,"",1-((B11-C11)/ABS(B11)))</f>
        <v>0.16947025495750712</v>
      </c>
      <c r="E11" s="45">
        <f ca="1">+E40+E68+E96+E124+E152+E180</f>
        <v>112</v>
      </c>
      <c r="F11" s="46">
        <f t="shared" ca="1" si="0"/>
        <v>-8.9285714285714288E-2</v>
      </c>
      <c r="G11" s="47">
        <f t="shared" ref="G11:I12" ca="1" si="7">+G40+G68+G96+G124+G152+G180</f>
        <v>1</v>
      </c>
      <c r="H11" s="43">
        <f t="shared" ca="1" si="7"/>
        <v>3160.2728047740834</v>
      </c>
      <c r="I11" s="44">
        <f t="shared" ca="1" si="7"/>
        <v>372</v>
      </c>
      <c r="J11" s="241">
        <f ca="1">IF(H11=0,"",1-((H11-I11)/ABS(H11)))</f>
        <v>0.11771135689236578</v>
      </c>
      <c r="K11" s="45">
        <f ca="1">+K40+K68+K96+K124+K152+K180</f>
        <v>1076</v>
      </c>
      <c r="L11" s="46">
        <f t="shared" ca="1" si="2"/>
        <v>-0.65427509293680297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634.36689038031318</v>
      </c>
      <c r="C12" s="32">
        <f ca="1">+C41+C69+C97+C125+C153+C181</f>
        <v>1164</v>
      </c>
      <c r="D12" s="239">
        <f ca="1">IF(B12=0,"",1+((B12-C12)/ABS(B12)))</f>
        <v>0.1650996960100436</v>
      </c>
      <c r="E12" s="32">
        <f ca="1">+E41+E69+E97+E125+E153+E181</f>
        <v>500</v>
      </c>
      <c r="F12" s="33">
        <f t="shared" ca="1" si="0"/>
        <v>1.3280000000000001</v>
      </c>
      <c r="G12" s="34">
        <f t="shared" ca="1" si="7"/>
        <v>9</v>
      </c>
      <c r="H12" s="30">
        <f t="shared" ca="1" si="7"/>
        <v>2274.0492170022371</v>
      </c>
      <c r="I12" s="31">
        <f t="shared" ca="1" si="7"/>
        <v>3847</v>
      </c>
      <c r="J12" s="239">
        <f ca="1">IF(H12=0,"",1+((H12-I12)/ABS(H12)))</f>
        <v>0.30830398425971473</v>
      </c>
      <c r="K12" s="32">
        <f ca="1">+K41+K69+K97+K125+K153+K181</f>
        <v>2023</v>
      </c>
      <c r="L12" s="33">
        <f t="shared" ca="1" si="2"/>
        <v>0.90163124073158674</v>
      </c>
      <c r="M12" s="35">
        <f ca="1">+M41+M69+M97+M125+M153+M181</f>
        <v>25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-32.491357558488858</v>
      </c>
      <c r="C13" s="38">
        <f ca="1">+C11-C12</f>
        <v>-1062</v>
      </c>
      <c r="D13" s="240">
        <f ca="1">IF(B13=0,"",1-((B13-C13)/ABS(B13)))</f>
        <v>-30.685614877379496</v>
      </c>
      <c r="E13" s="38">
        <f ca="1">+E11-E12</f>
        <v>-388</v>
      </c>
      <c r="F13" s="39">
        <f t="shared" ca="1" si="0"/>
        <v>-1.7371134020618557</v>
      </c>
      <c r="G13" s="40">
        <f ca="1">+G11-G12</f>
        <v>-8</v>
      </c>
      <c r="H13" s="37">
        <f t="shared" ref="H13:I13" ca="1" si="8">+H11-H12</f>
        <v>886.22358777184627</v>
      </c>
      <c r="I13" s="38">
        <f t="shared" ca="1" si="8"/>
        <v>-3475</v>
      </c>
      <c r="J13" s="240">
        <f ca="1">IF(H13=0,"",1-((H13-I13)/ABS(H13)))</f>
        <v>-3.9211323733064773</v>
      </c>
      <c r="K13" s="38">
        <f ca="1">+K11-K12</f>
        <v>-947</v>
      </c>
      <c r="L13" s="39">
        <f t="shared" ca="1" si="2"/>
        <v>-2.6694825765575501</v>
      </c>
      <c r="M13" s="41">
        <f ca="1">+M11-M12</f>
        <v>-24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1051</v>
      </c>
      <c r="D14" s="241">
        <f ca="1">IF(B14=0,"",1-((B14-C14)/ABS(B14)))</f>
        <v>0.70487307032590052</v>
      </c>
      <c r="E14" s="45">
        <f ca="1">+E43+E71+E99+E127+E155+E183</f>
        <v>29</v>
      </c>
      <c r="F14" s="46">
        <f t="shared" ca="1" si="0"/>
        <v>35.241379310344826</v>
      </c>
      <c r="G14" s="47">
        <f t="shared" ref="G14:I15" ca="1" si="9">+G43+G71+G99+G127+G155+G183</f>
        <v>1</v>
      </c>
      <c r="H14" s="43">
        <f t="shared" ca="1" si="9"/>
        <v>7826.0869565217381</v>
      </c>
      <c r="I14" s="44">
        <f t="shared" ca="1" si="9"/>
        <v>4239</v>
      </c>
      <c r="J14" s="241">
        <f ca="1">IF(H14=0,"",1-((H14-I14)/ABS(H14)))</f>
        <v>0.54165000000000008</v>
      </c>
      <c r="K14" s="45">
        <f ca="1">+K43+K71+K99+K127+K155+K183</f>
        <v>2466</v>
      </c>
      <c r="L14" s="46">
        <f t="shared" ca="1" si="2"/>
        <v>0.71897810218978098</v>
      </c>
      <c r="M14" s="48">
        <f ca="1">+M43+M71+M99+M127+M155+M183</f>
        <v>7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991.05145413870264</v>
      </c>
      <c r="C15" s="32">
        <f ca="1">+C44+C72+C100+C128+C156+C184</f>
        <v>504</v>
      </c>
      <c r="D15" s="239">
        <f ca="1">IF(B15=0,"",1+((B15-C15)/ABS(B15)))</f>
        <v>1.49144920993228</v>
      </c>
      <c r="E15" s="32">
        <f ca="1">+E44+E72+E100+E128+E156+E184</f>
        <v>86</v>
      </c>
      <c r="F15" s="33">
        <f t="shared" ca="1" si="0"/>
        <v>4.8604651162790695</v>
      </c>
      <c r="G15" s="34">
        <f t="shared" ca="1" si="9"/>
        <v>9</v>
      </c>
      <c r="H15" s="30">
        <f t="shared" ca="1" si="9"/>
        <v>3519.015659955257</v>
      </c>
      <c r="I15" s="31">
        <f t="shared" ca="1" si="9"/>
        <v>4743</v>
      </c>
      <c r="J15" s="239">
        <f ca="1">IF(H15=0,"",1+((H15-I15)/ABS(H15)))</f>
        <v>0.65217991099809269</v>
      </c>
      <c r="K15" s="32">
        <f ca="1">+K44+K72+K100+K128+K156+K184</f>
        <v>2885</v>
      </c>
      <c r="L15" s="33">
        <f t="shared" ca="1" si="2"/>
        <v>0.64402079722703642</v>
      </c>
      <c r="M15" s="35">
        <f ca="1">+M44+M72+M100+M128+M156+M184</f>
        <v>22</v>
      </c>
    </row>
    <row r="16" spans="1:20" x14ac:dyDescent="0.25">
      <c r="A16" s="36" t="s">
        <v>110</v>
      </c>
      <c r="B16" s="38">
        <f ca="1">+B14-B15</f>
        <v>499.99713921168086</v>
      </c>
      <c r="C16" s="38">
        <f ca="1">+C14-C15</f>
        <v>547</v>
      </c>
      <c r="D16" s="240">
        <f ca="1">IF(B16=0,"",1-((B16-C16)/ABS(B16)))</f>
        <v>1.0940062594406561</v>
      </c>
      <c r="E16" s="38">
        <f ca="1">+E14-E15</f>
        <v>-57</v>
      </c>
      <c r="F16" s="39">
        <f t="shared" ca="1" si="0"/>
        <v>10.596491228070175</v>
      </c>
      <c r="G16" s="40">
        <f ca="1">+G14-G15</f>
        <v>-8</v>
      </c>
      <c r="H16" s="37">
        <f t="shared" ref="H16:I16" ca="1" si="10">+H14-H15</f>
        <v>4307.0712965664807</v>
      </c>
      <c r="I16" s="38">
        <f t="shared" ca="1" si="10"/>
        <v>-504</v>
      </c>
      <c r="J16" s="240">
        <f ca="1">IF(H16=0,"",1-((H16-I16)/ABS(H16)))</f>
        <v>-0.11701686953772494</v>
      </c>
      <c r="K16" s="38">
        <f ca="1">+K14-K15</f>
        <v>-419</v>
      </c>
      <c r="L16" s="39">
        <f t="shared" ca="1" si="2"/>
        <v>-0.20286396181384247</v>
      </c>
      <c r="M16" s="41">
        <f ca="1">+M14-M15</f>
        <v>-15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4288</v>
      </c>
      <c r="D17" s="239">
        <f ca="1">IF(B17=0,"",1-((B17-C17)/ABS(B17)))</f>
        <v>0.88196107311941074</v>
      </c>
      <c r="E17" s="32">
        <f ca="1">+E46+E74+E102+E130+E158+E186</f>
        <v>5304</v>
      </c>
      <c r="F17" s="33">
        <f t="shared" ca="1" si="0"/>
        <v>-0.19155354449472098</v>
      </c>
      <c r="G17" s="34">
        <f t="shared" ref="G17:I18" ca="1" si="11">+G46+G74+G102+G130+G158+G186</f>
        <v>19</v>
      </c>
      <c r="H17" s="30">
        <f t="shared" ca="1" si="11"/>
        <v>25526.854219948847</v>
      </c>
      <c r="I17" s="31">
        <f t="shared" ca="1" si="11"/>
        <v>36183</v>
      </c>
      <c r="J17" s="239">
        <f ca="1">IF(H17=0,"",1-((H17-I17)/ABS(H17)))</f>
        <v>1.4174484520589119</v>
      </c>
      <c r="K17" s="32">
        <f ca="1">+K46+K74+K102+K130+K158+K186</f>
        <v>16258</v>
      </c>
      <c r="L17" s="33">
        <f t="shared" ca="1" si="2"/>
        <v>1.2255504982162628</v>
      </c>
      <c r="M17" s="35">
        <f ca="1">+M46+M74+M102+M130+M158+M186</f>
        <v>182</v>
      </c>
    </row>
    <row r="18" spans="1:17" x14ac:dyDescent="0.25">
      <c r="A18" s="29" t="s">
        <v>108</v>
      </c>
      <c r="B18" s="31">
        <f ca="1">+B47+B75+B103+B131+B159+B187</f>
        <v>2422.8187919463089</v>
      </c>
      <c r="C18" s="32">
        <f ca="1">+C47+C75+C103+C131+C159+C187</f>
        <v>2800</v>
      </c>
      <c r="D18" s="239">
        <f t="shared" ref="D18" ca="1" si="12">IF(B18=0,"",1+((B18-C18)/ABS(B18)))</f>
        <v>0.84432132963988926</v>
      </c>
      <c r="E18" s="32">
        <f ca="1">+E47+E75+E103+E131+E159+E187</f>
        <v>4408</v>
      </c>
      <c r="F18" s="33">
        <f t="shared" ca="1" si="0"/>
        <v>-0.36479128856624321</v>
      </c>
      <c r="G18" s="34">
        <f t="shared" ca="1" si="11"/>
        <v>1</v>
      </c>
      <c r="H18" s="30">
        <f t="shared" ca="1" si="11"/>
        <v>8617.4496644295305</v>
      </c>
      <c r="I18" s="31">
        <f t="shared" ca="1" si="11"/>
        <v>10126</v>
      </c>
      <c r="J18" s="239">
        <f t="shared" ref="J18" ca="1" si="13">IF(H18=0,"",1+((H18-I18)/ABS(H18)))</f>
        <v>0.82494236760124617</v>
      </c>
      <c r="K18" s="32">
        <f ca="1">+K47+K75+K103+K131+K159+K187</f>
        <v>10479</v>
      </c>
      <c r="L18" s="33">
        <f t="shared" ca="1" si="2"/>
        <v>-3.3686420459967552E-2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2439.0737911738961</v>
      </c>
      <c r="C19" s="217">
        <f ca="1">+C17-C18</f>
        <v>1488</v>
      </c>
      <c r="D19" s="242">
        <f t="shared" ref="D19:D20" ca="1" si="14">IF(B19=0,"",1-((B19-C19)/ABS(B19)))</f>
        <v>0.61006764345733222</v>
      </c>
      <c r="E19" s="217">
        <f ca="1">+E17-E18</f>
        <v>896</v>
      </c>
      <c r="F19" s="218">
        <f t="shared" ca="1" si="0"/>
        <v>0.6607142857142857</v>
      </c>
      <c r="G19" s="219">
        <f ca="1">+G17-G18</f>
        <v>18</v>
      </c>
      <c r="H19" s="216">
        <f t="shared" ref="H19:I19" ca="1" si="15">+H17-H18</f>
        <v>16909.404555519315</v>
      </c>
      <c r="I19" s="217">
        <f t="shared" ca="1" si="15"/>
        <v>26057</v>
      </c>
      <c r="J19" s="242">
        <f t="shared" ref="J19:J20" ca="1" si="16">IF(H19=0,"",1-((H19-I19)/ABS(H19)))</f>
        <v>1.5409767927927931</v>
      </c>
      <c r="K19" s="217">
        <f ca="1">+K17-K18</f>
        <v>5779</v>
      </c>
      <c r="L19" s="218">
        <f t="shared" ca="1" si="2"/>
        <v>3.5089115763973004</v>
      </c>
      <c r="M19" s="220">
        <f ca="1">+M17-M18</f>
        <v>166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1897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3480.8184143222506</v>
      </c>
      <c r="I20" s="44">
        <f t="shared" ca="1" si="17"/>
        <v>454</v>
      </c>
      <c r="J20" s="241">
        <f t="shared" ca="1" si="16"/>
        <v>0.13042909625275534</v>
      </c>
      <c r="K20" s="45">
        <f ca="1">+K49+K77+K105+K133+K161+K189</f>
        <v>3020</v>
      </c>
      <c r="L20" s="46">
        <f t="shared" ca="1" si="2"/>
        <v>-0.8496688741721854</v>
      </c>
      <c r="M20" s="48">
        <f ca="1">+M49+M77+M105+M133+M161+M189</f>
        <v>4</v>
      </c>
    </row>
    <row r="21" spans="1:17" x14ac:dyDescent="0.25">
      <c r="A21" s="29" t="s">
        <v>104</v>
      </c>
      <c r="B21" s="31">
        <f ca="1">+B50+B78+B106+B134+B162+B190</f>
        <v>522.37136465324386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1228</v>
      </c>
      <c r="F21" s="33">
        <f t="shared" ca="1" si="0"/>
        <v>-1</v>
      </c>
      <c r="G21" s="34">
        <f t="shared" ca="1" si="17"/>
        <v>0</v>
      </c>
      <c r="H21" s="30">
        <f t="shared" ca="1" si="17"/>
        <v>1862.4161073825501</v>
      </c>
      <c r="I21" s="31">
        <f t="shared" ca="1" si="17"/>
        <v>117</v>
      </c>
      <c r="J21" s="239">
        <f t="shared" ref="J21" ca="1" si="19">IF(H21=0,"",1+((H21-I21)/ABS(H21)))</f>
        <v>1.9371783783783783</v>
      </c>
      <c r="K21" s="32">
        <f ca="1">+K50+K78+K106+K134+K162+K190</f>
        <v>3148</v>
      </c>
      <c r="L21" s="33">
        <f t="shared" ca="1" si="2"/>
        <v>-0.96283354510800512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140.88524233737837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669</v>
      </c>
      <c r="F22" s="39">
        <f t="shared" ca="1" si="0"/>
        <v>-1</v>
      </c>
      <c r="G22" s="40">
        <f ca="1">+G20-G21</f>
        <v>0</v>
      </c>
      <c r="H22" s="37">
        <f t="shared" ref="H22:I22" ca="1" si="21">+H20-H21</f>
        <v>1618.4023069397006</v>
      </c>
      <c r="I22" s="38">
        <f t="shared" ca="1" si="21"/>
        <v>337</v>
      </c>
      <c r="J22" s="240">
        <f t="shared" ref="J22:J26" ca="1" si="22">IF(H22=0,"",1-((H22-I22)/ABS(H22)))</f>
        <v>0.20823005414348816</v>
      </c>
      <c r="K22" s="38"/>
      <c r="L22" s="39">
        <f t="shared" ca="1" si="2"/>
        <v>0</v>
      </c>
      <c r="M22" s="41">
        <f ca="1">+M20-M21</f>
        <v>3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277.06734867860189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408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60.402684563758385</v>
      </c>
      <c r="C24" s="32">
        <f ca="1">+C53+C81+C109+C137+C165+C193</f>
        <v>467</v>
      </c>
      <c r="D24" s="239">
        <f t="shared" ref="D24" ca="1" si="26">IF(B24=0,"",1+((B24-C24)/ABS(B24)))</f>
        <v>-5.7314444444444455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3</v>
      </c>
      <c r="H24" s="30">
        <f t="shared" ca="1" si="24"/>
        <v>214.76510067114094</v>
      </c>
      <c r="I24" s="31">
        <f t="shared" ca="1" si="24"/>
        <v>649</v>
      </c>
      <c r="J24" s="239">
        <f t="shared" ref="J24" ca="1" si="27">IF(H24=0,"",1+((H24-I24)/ABS(H24)))</f>
        <v>-1.0219062499999998</v>
      </c>
      <c r="K24" s="32">
        <f ca="1">+K53+K81+K109+K137+K165+K193</f>
        <v>182</v>
      </c>
      <c r="L24" s="33">
        <f t="shared" ca="1" si="25"/>
        <v>2.5659340659340661</v>
      </c>
      <c r="M24" s="35">
        <f ca="1">+M53+M81+M109+M137+M165+M193</f>
        <v>4</v>
      </c>
    </row>
    <row r="25" spans="1:17" x14ac:dyDescent="0.25">
      <c r="A25" s="36" t="s">
        <v>861</v>
      </c>
      <c r="B25" s="38">
        <f ca="1">+B23-B24</f>
        <v>-7.546759585071257</v>
      </c>
      <c r="C25" s="38">
        <f ca="1">+C23-C24</f>
        <v>-467</v>
      </c>
      <c r="D25" s="240">
        <f t="shared" ref="D25" ca="1" si="28">IF(B25=0,"",1-((B25-C25)/ABS(B25)))</f>
        <v>-59.880863532979575</v>
      </c>
      <c r="E25" s="38">
        <f ca="1">+E23-E24</f>
        <v>0</v>
      </c>
      <c r="F25" s="39">
        <f t="shared" ca="1" si="23"/>
        <v>0</v>
      </c>
      <c r="G25" s="40">
        <f ca="1">+G23-G24</f>
        <v>-3</v>
      </c>
      <c r="H25" s="37">
        <f t="shared" ref="H25:I25" ca="1" si="29">+H23-H24</f>
        <v>62.302248007460946</v>
      </c>
      <c r="I25" s="38">
        <f t="shared" ca="1" si="29"/>
        <v>-649</v>
      </c>
      <c r="J25" s="240">
        <f t="shared" ref="J25" ca="1" si="30">IF(H25=0,"",1-((H25-I25)/ABS(H25)))</f>
        <v>-10.416959592249057</v>
      </c>
      <c r="K25" s="38"/>
      <c r="L25" s="39">
        <f t="shared" ca="1" si="25"/>
        <v>0</v>
      </c>
      <c r="M25" s="41">
        <f ca="1">+M23-M24</f>
        <v>-4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9285</v>
      </c>
      <c r="D26" s="241">
        <f t="shared" ca="1" si="20"/>
        <v>0.75487281674521778</v>
      </c>
      <c r="E26" s="45">
        <f ca="1">+E55+E83+E111+E139+E167+E195</f>
        <v>9702</v>
      </c>
      <c r="F26" s="46">
        <f t="shared" ca="1" si="0"/>
        <v>-4.2980828695114409E-2</v>
      </c>
      <c r="G26" s="47">
        <f t="shared" ref="G26:G27" ca="1" si="31">+G55+G83+G111+G139+G167+G195</f>
        <v>39</v>
      </c>
      <c r="H26" s="44">
        <f t="shared" ref="H26" ca="1" si="32">+H5+H8+H11+H14+H17+H20+H23</f>
        <v>64574.595055413476</v>
      </c>
      <c r="I26" s="45">
        <f ca="1">+I5+I8+I11+I14+I17+I20+I23</f>
        <v>56386</v>
      </c>
      <c r="J26" s="241">
        <f t="shared" ca="1" si="22"/>
        <v>0.87319169329073476</v>
      </c>
      <c r="K26" s="45">
        <f ca="1">K5+K8+K11+K14+K17+K20</f>
        <v>35118</v>
      </c>
      <c r="L26" s="46">
        <f t="shared" ca="1" si="2"/>
        <v>0.60561535394954158</v>
      </c>
      <c r="M26" s="48">
        <f ca="1">+M55+M83+M111+M139+M167+M195</f>
        <v>289</v>
      </c>
    </row>
    <row r="27" spans="1:17" ht="15.75" thickBot="1" x14ac:dyDescent="0.3">
      <c r="A27" s="29" t="s">
        <v>91</v>
      </c>
      <c r="B27" s="31">
        <f ca="1">+B6+B9+B12+B15+B18+B21+B24</f>
        <v>7203.7181208053698</v>
      </c>
      <c r="C27" s="32">
        <f t="shared" ref="C27" ca="1" si="33">+C6+C9+C12+C15+C18+C21+C24</f>
        <v>5766</v>
      </c>
      <c r="D27" s="239">
        <f t="shared" ref="D27" ca="1" si="34">IF(B27=0,"",1+((B27-C27)/ABS(B27)))</f>
        <v>1.1995800080868009</v>
      </c>
      <c r="E27" s="32">
        <f ca="1">+E56+E84+E112+E140+E168+E196</f>
        <v>8211</v>
      </c>
      <c r="F27" s="33">
        <f t="shared" ca="1" si="0"/>
        <v>-0.29777128242601386</v>
      </c>
      <c r="G27" s="34">
        <f t="shared" ca="1" si="31"/>
        <v>-6</v>
      </c>
      <c r="H27" s="31">
        <f t="shared" ref="H27:I27" ca="1" si="35">+H6+H9+H12+H15+H18+H21+H24</f>
        <v>25639.821029082774</v>
      </c>
      <c r="I27" s="32">
        <f t="shared" ca="1" si="35"/>
        <v>24954</v>
      </c>
      <c r="J27" s="239">
        <f t="shared" ref="J27" ca="1" si="36">IF(H27=0,"",1+((H27-I27)/ABS(H27)))</f>
        <v>1.0267482767646803</v>
      </c>
      <c r="K27" s="45">
        <f ca="1">K6+K9+K12+K15+K18+K21</f>
        <v>26326</v>
      </c>
      <c r="L27" s="33">
        <f t="shared" ca="1" si="2"/>
        <v>-5.2115779077717847E-2</v>
      </c>
      <c r="M27" s="35">
        <f ca="1">+M56+M84+M112+M140+M168+M196</f>
        <v>106</v>
      </c>
    </row>
    <row r="28" spans="1:17" ht="15.75" thickBot="1" x14ac:dyDescent="0.3">
      <c r="A28" s="49" t="s">
        <v>92</v>
      </c>
      <c r="B28" s="51">
        <f ca="1">+B7+B10+B13+B16+B19+B22+B25</f>
        <v>5096.3671306865317</v>
      </c>
      <c r="C28" s="51">
        <f ca="1">+C7+C10+C13+C16+C19+C22+C25</f>
        <v>3519</v>
      </c>
      <c r="D28" s="243">
        <f t="shared" ref="D28" ca="1" si="37">IF(B28=0,"",1-((B28-C28)/ABS(B28)))</f>
        <v>0.69049185621090747</v>
      </c>
      <c r="E28" s="51">
        <f ca="1">+E26-E27</f>
        <v>1491</v>
      </c>
      <c r="F28" s="52">
        <f t="shared" ca="1" si="0"/>
        <v>1.3601609657947686</v>
      </c>
      <c r="G28" s="53">
        <f ca="1">+G26-G27</f>
        <v>45</v>
      </c>
      <c r="H28" s="50">
        <f ca="1">+H26-H27</f>
        <v>38934.774026330706</v>
      </c>
      <c r="I28" s="51">
        <f t="shared" ref="I28" ca="1" si="38">+I26-I27</f>
        <v>31432</v>
      </c>
      <c r="J28" s="243">
        <f t="shared" ref="J28" ca="1" si="39">IF(H28=0,"",1-((H28-I28)/ABS(H28)))</f>
        <v>0.80729889375351838</v>
      </c>
      <c r="K28" s="51">
        <f ca="1">K26-K27</f>
        <v>8792</v>
      </c>
      <c r="L28" s="52">
        <f t="shared" ca="1" si="2"/>
        <v>2.5750682438580528</v>
      </c>
      <c r="M28" s="54">
        <f ca="1">+M26-M27</f>
        <v>183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2122</v>
      </c>
      <c r="D34" s="244">
        <f ca="1">IF(B34=0,"",1-((B34-C34)/ABS(B34)))</f>
        <v>1.4807293277810827</v>
      </c>
      <c r="E34" s="73">
        <f ca="1">INDIRECT($Q$1&amp; "!" &amp;$P$1&amp;P34)</f>
        <v>701</v>
      </c>
      <c r="F34" s="74">
        <f t="shared" ref="F34:F57" ca="1" si="40">IF(ISERROR(((C34-E34)/ABS(E34))-1),0,((C34-E34)/ABS(E34)))</f>
        <v>2.0271041369472185</v>
      </c>
      <c r="G34" s="75">
        <f ca="1">INDIRECT($N$1&amp; "!" &amp;$P$1&amp;R34)</f>
        <v>5</v>
      </c>
      <c r="H34" s="71">
        <f ca="1">SUM(INDIRECT($N$1&amp;"!"&amp;$O$3&amp;N34&amp;":"&amp;$O$1&amp;N34))/1.173</f>
        <v>7523.4441602728048</v>
      </c>
      <c r="I34" s="71">
        <f ca="1">SUM(INDIRECT($N$1&amp;"!"&amp;$P$3&amp;N34&amp;":"&amp;$P$1&amp;N34))</f>
        <v>7173</v>
      </c>
      <c r="J34" s="244">
        <f ca="1">IF(H34=0,"",1-((H34-I34)/ABS(H34)))</f>
        <v>0.95341971671388104</v>
      </c>
      <c r="K34" s="73">
        <f ca="1">SUM(INDIRECT($Q$1&amp;"!"&amp;$P$3&amp;P34&amp;":"&amp;$P$1&amp;P34))</f>
        <v>4757</v>
      </c>
      <c r="L34" s="74">
        <f t="shared" ref="L34:L57" ca="1" si="41">IF(ISERROR(((I34-K34)/ABS(K34))-1),0,((I34-K34)/ABS(K34)))</f>
        <v>0.50788311961320165</v>
      </c>
      <c r="M34" s="76">
        <f ca="1">SUM(INDIRECT($N$1&amp;"!"&amp;$P$3&amp;R34&amp;":"&amp;$P$1&amp;R34))</f>
        <v>18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931.76733780760628</v>
      </c>
      <c r="C35" s="79">
        <f ca="1">INDIRECT($N$1&amp; "!" &amp;$P$1&amp;N35)</f>
        <v>822</v>
      </c>
      <c r="D35" s="237">
        <f ca="1">IF(B35=0,"",1+((B35-C35)/ABS(B35)))</f>
        <v>1.1178055222088836</v>
      </c>
      <c r="E35" s="79">
        <f ca="1">INDIRECT($Q$1&amp; "!" &amp;$P$1&amp;P35)</f>
        <v>1042</v>
      </c>
      <c r="F35" s="80">
        <f t="shared" ca="1" si="40"/>
        <v>-0.21113243761996162</v>
      </c>
      <c r="G35" s="81">
        <f ca="1">INDIRECT($N$1&amp; "!" &amp;$P$1&amp;R35)</f>
        <v>4</v>
      </c>
      <c r="H35" s="77">
        <f ca="1">SUM(INDIRECT($N$1&amp;"!"&amp;$O$3&amp;N35&amp;":"&amp;$O$1&amp;N35))/0.894</f>
        <v>3313.1991051454138</v>
      </c>
      <c r="I35" s="78">
        <f ca="1">SUM(INDIRECT($N$1&amp;"!"&amp;$P$3&amp;N35&amp;":"&amp;$P$1&amp;N35))</f>
        <v>5923</v>
      </c>
      <c r="J35" s="237">
        <f ca="1">IF(H35=0,"",1+((H35-I35)/ABS(H35)))</f>
        <v>0.212301823092505</v>
      </c>
      <c r="K35" s="79">
        <f ca="1">SUM(INDIRECT($Q$1&amp;"!"&amp;$P$3&amp;P35&amp;":"&amp;$P$1&amp;P35))</f>
        <v>3622</v>
      </c>
      <c r="L35" s="80">
        <f t="shared" ca="1" si="41"/>
        <v>0.63528437327443399</v>
      </c>
      <c r="M35" s="82">
        <f t="shared" ref="M35:M56" ca="1" si="42">SUM(INDIRECT($N$1&amp;"!"&amp;$P$3&amp;R35&amp;":"&amp;$P$1&amp;R35))</f>
        <v>15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501.31024105002371</v>
      </c>
      <c r="C36" s="85">
        <f ca="1">+C34-C35</f>
        <v>1300</v>
      </c>
      <c r="D36" s="245">
        <f ca="1">IF(B36=0,"",1-((B36-C36)/ABS(B36)))</f>
        <v>2.5932045538847834</v>
      </c>
      <c r="E36" s="85">
        <f ca="1">+E34-E35</f>
        <v>-341</v>
      </c>
      <c r="F36" s="86">
        <f t="shared" ca="1" si="40"/>
        <v>4.8123167155425222</v>
      </c>
      <c r="G36" s="87">
        <f ca="1">+G34-G35</f>
        <v>1</v>
      </c>
      <c r="H36" s="84">
        <f t="shared" ref="H36:I36" ca="1" si="45">+H34-H35</f>
        <v>4210.2450551273905</v>
      </c>
      <c r="I36" s="85">
        <f t="shared" ca="1" si="45"/>
        <v>1250</v>
      </c>
      <c r="J36" s="245">
        <f ca="1">IF(H36=0,"",1-((H36-I36)/ABS(H36)))</f>
        <v>0.29689483239881831</v>
      </c>
      <c r="K36" s="85">
        <f ca="1">+K34-K35</f>
        <v>1135</v>
      </c>
      <c r="L36" s="86">
        <f t="shared" ca="1" si="41"/>
        <v>0.1013215859030837</v>
      </c>
      <c r="M36" s="88">
        <f ca="1">+M34-M35</f>
        <v>3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117</v>
      </c>
      <c r="D37" s="246">
        <f t="shared" ref="D37" ca="1" si="46">IF(B37=0,"",1-((B37-C37)/ABS(B37)))</f>
        <v>0.64131308411214949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957.37425404944588</v>
      </c>
      <c r="I37" s="90">
        <f t="shared" ref="I37:I38" ca="1" si="47">SUM(INDIRECT($N$1&amp;"!"&amp;$P$3&amp;N37&amp;":"&amp;$P$1&amp;N37))</f>
        <v>946</v>
      </c>
      <c r="J37" s="246">
        <f t="shared" ref="J37" ca="1" si="48">IF(H37=0,"",1-((H37-I37)/ABS(H37)))</f>
        <v>0.9881193232413179</v>
      </c>
      <c r="K37" s="91">
        <f ca="1">SUM(INDIRECT($Q$1&amp;"!"&amp;$P$3&amp;P37&amp;":"&amp;$P$1&amp;P37))</f>
        <v>170</v>
      </c>
      <c r="L37" s="92">
        <f t="shared" ca="1" si="41"/>
        <v>4.5647058823529409</v>
      </c>
      <c r="M37" s="94">
        <f t="shared" ca="1" si="42"/>
        <v>6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97.31543624161074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4</v>
      </c>
      <c r="H38" s="77">
        <f ca="1">SUM(INDIRECT($N$1&amp;"!"&amp;$O$3&amp;N38&amp;":"&amp;$O$1&amp;N38))/0.894</f>
        <v>346.75615212527964</v>
      </c>
      <c r="I38" s="78">
        <f t="shared" ca="1" si="47"/>
        <v>27</v>
      </c>
      <c r="J38" s="237">
        <f ca="1">IF(H38=0,"",1+((H38-I38)/ABS(H38)))</f>
        <v>1.9221354838709677</v>
      </c>
      <c r="K38" s="79">
        <f ca="1">SUM(INDIRECT($Q$1&amp;"!"&amp;$P$3&amp;P38&amp;":"&amp;$P$1&amp;P38))</f>
        <v>120</v>
      </c>
      <c r="L38" s="80">
        <f t="shared" ca="1" si="41"/>
        <v>-0.77500000000000002</v>
      </c>
      <c r="M38" s="82">
        <f t="shared" ca="1" si="42"/>
        <v>10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85.122756426760958</v>
      </c>
      <c r="C39" s="85">
        <f ca="1">+C37-C38</f>
        <v>117</v>
      </c>
      <c r="D39" s="245">
        <f ca="1">IF(B39=0,"",1-((B39-C39)/ABS(B39)))</f>
        <v>1.3744855654511847</v>
      </c>
      <c r="E39" s="85">
        <f ca="1">+E37-E38</f>
        <v>0</v>
      </c>
      <c r="F39" s="86">
        <f t="shared" ca="1" si="40"/>
        <v>0</v>
      </c>
      <c r="G39" s="87">
        <f ca="1">+G37-G38</f>
        <v>-4</v>
      </c>
      <c r="H39" s="84">
        <f t="shared" ref="H39:I39" ca="1" si="49">+H37-H38</f>
        <v>610.61810192416624</v>
      </c>
      <c r="I39" s="85">
        <f t="shared" ca="1" si="49"/>
        <v>919</v>
      </c>
      <c r="J39" s="245">
        <f ca="1">IF(H39=0,"",1-((H39-I39)/ABS(H39)))</f>
        <v>1.5050323550907967</v>
      </c>
      <c r="K39" s="85">
        <f ca="1">+K37-K38</f>
        <v>50</v>
      </c>
      <c r="L39" s="86">
        <f t="shared" ca="1" si="41"/>
        <v>17.38</v>
      </c>
      <c r="M39" s="88">
        <f ca="1">+M37-M38</f>
        <v>-4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112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1105.7118499573742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429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255.03355704697987</v>
      </c>
      <c r="C41" s="78">
        <f ca="1">INDIRECT($N$1&amp; "!" &amp;$P$1&amp;N41)</f>
        <v>724</v>
      </c>
      <c r="D41" s="237">
        <f ca="1">IF(B41=0,"",1+((B41-C41)/ABS(B41)))</f>
        <v>-0.83884210526315783</v>
      </c>
      <c r="E41" s="79">
        <f ca="1">INDIRECT($Q$1&amp; "!" &amp;$P$1&amp;P41)</f>
        <v>226</v>
      </c>
      <c r="F41" s="80">
        <f t="shared" ca="1" si="40"/>
        <v>2.2035398230088497</v>
      </c>
      <c r="G41" s="81">
        <f ca="1">INDIRECT($N$1&amp; "!" &amp;$P$1&amp;R41)</f>
        <v>6</v>
      </c>
      <c r="H41" s="77">
        <f ca="1">SUM(INDIRECT($N$1&amp;"!"&amp;$O$3&amp;N41&amp;":"&amp;$O$1&amp;N41))/0.894</f>
        <v>907.15883668903803</v>
      </c>
      <c r="I41" s="78">
        <f t="shared" ca="1" si="50"/>
        <v>1138</v>
      </c>
      <c r="J41" s="237">
        <f ca="1">IF(H41=0,"",1+((H41-I41)/ABS(H41)))</f>
        <v>0.74553390875462389</v>
      </c>
      <c r="K41" s="79">
        <f ca="1">SUM(INDIRECT($Q$1&amp;"!"&amp;$P$3&amp;P41&amp;":"&amp;$P$1&amp;P41))</f>
        <v>749</v>
      </c>
      <c r="L41" s="80">
        <f t="shared" ca="1" si="41"/>
        <v>0.51935914552736984</v>
      </c>
      <c r="M41" s="82">
        <f t="shared" ca="1" si="42"/>
        <v>7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-44.462372051242454</v>
      </c>
      <c r="C42" s="85">
        <f ca="1">+C40-C41</f>
        <v>-724</v>
      </c>
      <c r="D42" s="245">
        <f ca="1">IF(B42=0,"",1-((B42-C42)/ABS(B42)))</f>
        <v>-14.283431733367644</v>
      </c>
      <c r="E42" s="85">
        <f ca="1">+E40-E41</f>
        <v>-114</v>
      </c>
      <c r="F42" s="86">
        <f t="shared" ca="1" si="40"/>
        <v>-5.3508771929824563</v>
      </c>
      <c r="G42" s="87">
        <f ca="1">+G40-G41</f>
        <v>-6</v>
      </c>
      <c r="H42" s="84">
        <f t="shared" ref="H42:I42" ca="1" si="51">+H40-H41</f>
        <v>198.55301326833614</v>
      </c>
      <c r="I42" s="85">
        <f t="shared" ca="1" si="51"/>
        <v>-1138</v>
      </c>
      <c r="J42" s="245">
        <f ca="1">IF(H42=0,"",1-((H42-I42)/ABS(H42)))</f>
        <v>-5.7314667819321397</v>
      </c>
      <c r="K42" s="85">
        <f ca="1">+K40-K41</f>
        <v>-320</v>
      </c>
      <c r="L42" s="86">
        <f t="shared" ca="1" si="41"/>
        <v>-2.5562499999999999</v>
      </c>
      <c r="M42" s="88">
        <f ca="1">+M40-M41</f>
        <v>-7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258</v>
      </c>
      <c r="D43" s="246">
        <f ca="1">IF(B43=0,"",1-((B43-C43)/ABS(B43)))</f>
        <v>0.49449999999999994</v>
      </c>
      <c r="E43" s="91">
        <f ca="1">INDIRECT($Q$1&amp; "!" &amp;$P$1&amp;P43)</f>
        <v>29</v>
      </c>
      <c r="F43" s="92">
        <f t="shared" ca="1" si="40"/>
        <v>7.8965517241379306</v>
      </c>
      <c r="G43" s="93">
        <f ca="1">INDIRECT($N$1&amp; "!" &amp;$P$1&amp;R43)</f>
        <v>1</v>
      </c>
      <c r="H43" s="89">
        <f ca="1">SUM(INDIRECT($N$1&amp;"!"&amp;$O$3&amp;N43&amp;":"&amp;$O$1&amp;N43))/1.173</f>
        <v>2739.1304347826085</v>
      </c>
      <c r="I43" s="90">
        <f t="shared" ref="I43:I44" ca="1" si="52">SUM(INDIRECT($N$1&amp;"!"&amp;$P$3&amp;N43&amp;":"&amp;$P$1&amp;N43))</f>
        <v>2104</v>
      </c>
      <c r="J43" s="246">
        <f ca="1">IF(H43=0,"",1-((H43-I43)/ABS(H43)))</f>
        <v>0.76812698412698421</v>
      </c>
      <c r="K43" s="91">
        <f ca="1">SUM(INDIRECT($Q$1&amp;"!"&amp;$P$3&amp;P43&amp;":"&amp;$P$1&amp;P43))</f>
        <v>944</v>
      </c>
      <c r="L43" s="92">
        <f t="shared" ca="1" si="41"/>
        <v>1.228813559322034</v>
      </c>
      <c r="M43" s="94">
        <f t="shared" ca="1" si="42"/>
        <v>6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395.9731543624161</v>
      </c>
      <c r="C44" s="78">
        <f ca="1">INDIRECT($N$1&amp; "!" &amp;$P$1&amp;N44)</f>
        <v>324</v>
      </c>
      <c r="D44" s="237">
        <f ca="1">IF(B44=0,"",1+((B44-C44)/ABS(B44)))</f>
        <v>1.1817627118644067</v>
      </c>
      <c r="E44" s="79">
        <f ca="1">INDIRECT($Q$1&amp; "!" &amp;$P$1&amp;P44)</f>
        <v>60</v>
      </c>
      <c r="F44" s="80">
        <f t="shared" ca="1" si="40"/>
        <v>4.4000000000000004</v>
      </c>
      <c r="G44" s="81">
        <f ca="1">INDIRECT($N$1&amp; "!" &amp;$P$1&amp;R44)</f>
        <v>1</v>
      </c>
      <c r="H44" s="77">
        <f ca="1">SUM(INDIRECT($N$1&amp;"!"&amp;$O$3&amp;N44&amp;":"&amp;$O$1&amp;N44))/0.894</f>
        <v>1408.2774049217003</v>
      </c>
      <c r="I44" s="78">
        <f t="shared" ca="1" si="52"/>
        <v>2338</v>
      </c>
      <c r="J44" s="237">
        <f ca="1">IF(H44=0,"",1+((H44-I44)/ABS(H44)))</f>
        <v>0.33981572676727567</v>
      </c>
      <c r="K44" s="79">
        <f ca="1">SUM(INDIRECT($Q$1&amp;"!"&amp;$P$3&amp;P44&amp;":"&amp;$P$1&amp;P44))</f>
        <v>1000</v>
      </c>
      <c r="L44" s="80">
        <f t="shared" ca="1" si="41"/>
        <v>1.3380000000000001</v>
      </c>
      <c r="M44" s="82">
        <f t="shared" ca="1" si="42"/>
        <v>7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125.76597607236653</v>
      </c>
      <c r="C45" s="85">
        <f ca="1">+C43-C44</f>
        <v>-66</v>
      </c>
      <c r="D45" s="245">
        <f ca="1">IF(B45=0,"",1-((B45-C45)/ABS(B45)))</f>
        <v>-0.52478422273781899</v>
      </c>
      <c r="E45" s="85">
        <f ca="1">+E43-E44</f>
        <v>-31</v>
      </c>
      <c r="F45" s="86">
        <f t="shared" ca="1" si="40"/>
        <v>-1.1290322580645162</v>
      </c>
      <c r="G45" s="87">
        <f ca="1">+G43-G44</f>
        <v>0</v>
      </c>
      <c r="H45" s="84">
        <f t="shared" ref="H45:I45" ca="1" si="53">+H43-H44</f>
        <v>1330.8530298609082</v>
      </c>
      <c r="I45" s="85">
        <f t="shared" ca="1" si="53"/>
        <v>-234</v>
      </c>
      <c r="J45" s="245">
        <f ca="1">IF(H45=0,"",1-((H45-I45)/ABS(H45)))</f>
        <v>-0.17582707838479816</v>
      </c>
      <c r="K45" s="85">
        <f ca="1">+K43-K44</f>
        <v>-56</v>
      </c>
      <c r="L45" s="86">
        <f t="shared" ca="1" si="41"/>
        <v>-3.1785714285714284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1359</v>
      </c>
      <c r="D46" s="246">
        <f t="shared" ref="D46" ca="1" si="54">IF(B46=0,"",1-((B46-C46)/ABS(B46)))</f>
        <v>0.79865080160320645</v>
      </c>
      <c r="E46" s="91">
        <f ca="1">INDIRECT($Q$1&amp; "!" &amp;$P$1&amp;P46)</f>
        <v>1529</v>
      </c>
      <c r="F46" s="92">
        <f t="shared" ca="1" si="40"/>
        <v>-0.11118378024852844</v>
      </c>
      <c r="G46" s="93">
        <f ca="1">INDIRECT($N$1&amp; "!" &amp;$P$1&amp;R46)</f>
        <v>4</v>
      </c>
      <c r="H46" s="89">
        <f ca="1">SUM(INDIRECT($N$1&amp;"!"&amp;$O$3&amp;N46&amp;":"&amp;$O$1&amp;N46))/1.173</f>
        <v>8934.356351236147</v>
      </c>
      <c r="I46" s="90">
        <f t="shared" ref="I46:I47" ca="1" si="55">SUM(INDIRECT($N$1&amp;"!"&amp;$P$3&amp;N46&amp;":"&amp;$P$1&amp;N46))</f>
        <v>10456</v>
      </c>
      <c r="J46" s="246">
        <f ca="1">IF(H46=0,"",1-((H46-I46)/ABS(H46)))</f>
        <v>1.1703137404580153</v>
      </c>
      <c r="K46" s="91">
        <f ca="1">SUM(INDIRECT($Q$1&amp;"!"&amp;$P$3&amp;P46&amp;":"&amp;$P$1&amp;P46))</f>
        <v>4399</v>
      </c>
      <c r="L46" s="92">
        <f t="shared" ca="1" si="41"/>
        <v>1.3769038417822232</v>
      </c>
      <c r="M46" s="94">
        <f t="shared" ca="1" si="42"/>
        <v>42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969.79865771812081</v>
      </c>
      <c r="C47" s="78">
        <f ca="1">INDIRECT($N$1&amp; "!" &amp;$P$1&amp;N47)</f>
        <v>1202</v>
      </c>
      <c r="D47" s="237">
        <f t="shared" ref="D47" ca="1" si="56">IF(B47=0,"",1+((B47-C47)/ABS(B47)))</f>
        <v>0.76056747404844294</v>
      </c>
      <c r="E47" s="79">
        <f ca="1">INDIRECT($Q$1&amp; "!" &amp;$P$1&amp;P47)</f>
        <v>1870</v>
      </c>
      <c r="F47" s="80">
        <f t="shared" ca="1" si="40"/>
        <v>-0.35721925133689841</v>
      </c>
      <c r="G47" s="81">
        <f ca="1">INDIRECT($N$1&amp; "!" &amp;$P$1&amp;R47)</f>
        <v>0</v>
      </c>
      <c r="H47" s="77">
        <f ca="1">SUM(INDIRECT($N$1&amp;"!"&amp;$O$3&amp;N47&amp;":"&amp;$O$1&amp;N47))/0.894</f>
        <v>3446.3087248322149</v>
      </c>
      <c r="I47" s="78">
        <f t="shared" ca="1" si="55"/>
        <v>4175</v>
      </c>
      <c r="J47" s="237">
        <f t="shared" ref="J47" ca="1" si="57">IF(H47=0,"",1+((H47-I47)/ABS(H47)))</f>
        <v>0.78855890944498541</v>
      </c>
      <c r="K47" s="79">
        <f ca="1">SUM(INDIRECT($Q$1&amp;"!"&amp;$P$3&amp;P47&amp;":"&amp;$P$1&amp;P47))</f>
        <v>5613</v>
      </c>
      <c r="L47" s="80">
        <f t="shared" ca="1" si="41"/>
        <v>-0.25619098521289863</v>
      </c>
      <c r="M47" s="82">
        <f t="shared" ca="1" si="42"/>
        <v>3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731.82112062800013</v>
      </c>
      <c r="C48" s="85">
        <f ca="1">+C46-C47</f>
        <v>157</v>
      </c>
      <c r="D48" s="245">
        <f t="shared" ref="D48:D49" ca="1" si="58">IF(B48=0,"",1-((B48-C48)/ABS(B48)))</f>
        <v>0.21453329997537252</v>
      </c>
      <c r="E48" s="85">
        <f ca="1">+E46-E47</f>
        <v>-341</v>
      </c>
      <c r="F48" s="86">
        <f t="shared" ca="1" si="40"/>
        <v>1.4604105571847508</v>
      </c>
      <c r="G48" s="87">
        <f ca="1">+G46-G47</f>
        <v>4</v>
      </c>
      <c r="H48" s="84">
        <f t="shared" ref="H48:I48" ca="1" si="59">+H46-H47</f>
        <v>5488.0476264039316</v>
      </c>
      <c r="I48" s="85">
        <f t="shared" ca="1" si="59"/>
        <v>6281</v>
      </c>
      <c r="J48" s="245">
        <f t="shared" ref="J48:J49" ca="1" si="60">IF(H48=0,"",1-((H48-I48)/ABS(H48)))</f>
        <v>1.1444871523674538</v>
      </c>
      <c r="K48" s="85">
        <f ca="1">+K46-K47</f>
        <v>-1214</v>
      </c>
      <c r="L48" s="86">
        <f t="shared" ca="1" si="41"/>
        <v>6.173805601317957</v>
      </c>
      <c r="M48" s="88">
        <f ca="1">+M46-M47</f>
        <v>39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1615</v>
      </c>
      <c r="F49" s="92">
        <f t="shared" ca="1" si="40"/>
        <v>-1</v>
      </c>
      <c r="G49" s="93">
        <f ca="1">INDIRECT($N$1&amp; "!" &amp;$P$1&amp;R49)</f>
        <v>0</v>
      </c>
      <c r="H49" s="89">
        <f ca="1">SUM(INDIRECT($N$1&amp;"!"&amp;$O$3&amp;N49&amp;":"&amp;$O$1&amp;N49))/1.173</f>
        <v>1114.236999147485</v>
      </c>
      <c r="I49" s="90">
        <f t="shared" ref="I49:I50" ca="1" si="61">SUM(INDIRECT($N$1&amp;"!"&amp;$P$3&amp;N49&amp;":"&amp;$P$1&amp;N49))</f>
        <v>200</v>
      </c>
      <c r="J49" s="246">
        <f t="shared" ca="1" si="60"/>
        <v>0.17949502677888296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209.17225950782998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744.96644295302008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3.1039553259296042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1615</v>
      </c>
      <c r="F51" s="86">
        <f t="shared" ca="1" si="40"/>
        <v>-1</v>
      </c>
      <c r="G51" s="87">
        <f ca="1">+G49-G50</f>
        <v>0</v>
      </c>
      <c r="H51" s="84">
        <f t="shared" ref="H51:I51" ca="1" si="65">+H49-H50</f>
        <v>369.27055619446492</v>
      </c>
      <c r="I51" s="85">
        <f t="shared" ca="1" si="65"/>
        <v>200</v>
      </c>
      <c r="J51" s="245">
        <f t="shared" ref="J51:J55" ca="1" si="66">IF(H51=0,"",1-((H51-I51)/ABS(H51)))</f>
        <v>0.54160830492717693</v>
      </c>
      <c r="K51" s="85">
        <f ca="1">+K49-K50</f>
        <v>1615</v>
      </c>
      <c r="L51" s="86">
        <f t="shared" ca="1" si="41"/>
        <v>-0.87616099071207432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3856</v>
      </c>
      <c r="D55" s="247">
        <f t="shared" ca="1" si="64"/>
        <v>0.90479855971194245</v>
      </c>
      <c r="E55" s="229">
        <f ca="1">+E34+E37+E40+E43+E46+E49</f>
        <v>3986</v>
      </c>
      <c r="F55" s="230">
        <f t="shared" ca="1" si="40"/>
        <v>-3.2614149523331658E-2</v>
      </c>
      <c r="G55" s="231">
        <f ca="1">INDIRECT($N$1&amp; "!" &amp;$P$1&amp;R55)</f>
        <v>10</v>
      </c>
      <c r="H55" s="44">
        <f t="shared" ref="H55" ca="1" si="76">+H34+H37+H40+H43+H46+H49+H52</f>
        <v>22374.254049445863</v>
      </c>
      <c r="I55" s="45">
        <f ca="1">+I34+I37+I40+I43+I46+I49+I52</f>
        <v>20879</v>
      </c>
      <c r="J55" s="247">
        <f t="shared" ca="1" si="66"/>
        <v>0.93317077538578785</v>
      </c>
      <c r="K55" s="229">
        <f ca="1">K34+K37+K40+K43+K46+K49</f>
        <v>12314</v>
      </c>
      <c r="L55" s="230">
        <f t="shared" ca="1" si="41"/>
        <v>0.69554978073737206</v>
      </c>
      <c r="M55" s="234">
        <f t="shared" ca="1" si="42"/>
        <v>73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2859.060402684564</v>
      </c>
      <c r="C56" s="89">
        <f ca="1">+C35+C38+C41+C44+C47+C50+C53</f>
        <v>3072</v>
      </c>
      <c r="D56" s="237">
        <f t="shared" ref="D56" ca="1" si="77">IF(B56=0,"",1+((B56-C56)/ABS(B56)))</f>
        <v>0.92552112676056342</v>
      </c>
      <c r="E56" s="79">
        <f ca="1">+E35+E38+E41+E44+E47+E50</f>
        <v>3198</v>
      </c>
      <c r="F56" s="80">
        <f t="shared" ca="1" si="40"/>
        <v>-3.9399624765478425E-2</v>
      </c>
      <c r="G56" s="81">
        <f ca="1">INDIRECT($N$1&amp; "!" &amp;$P$1&amp;R56)</f>
        <v>15</v>
      </c>
      <c r="H56" s="31">
        <f t="shared" ref="H56:I56" ca="1" si="78">+H35+H38+H41+H44+H47+H50+H53</f>
        <v>10166.666666666668</v>
      </c>
      <c r="I56" s="32">
        <f t="shared" ca="1" si="78"/>
        <v>13601</v>
      </c>
      <c r="J56" s="237">
        <f t="shared" ref="J56" ca="1" si="79">IF(H56=0,"",1+((H56-I56)/ABS(H56)))</f>
        <v>0.66219672131147556</v>
      </c>
      <c r="K56" s="79">
        <f ca="1">K35+K38+K41+K44+K47+K50</f>
        <v>11104</v>
      </c>
      <c r="L56" s="80">
        <f t="shared" ca="1" si="41"/>
        <v>0.22487391930835735</v>
      </c>
      <c r="M56" s="82">
        <f t="shared" ca="1" si="42"/>
        <v>42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1402.6616774518382</v>
      </c>
      <c r="C57" s="99">
        <f ca="1">+C36+C39+C42+C45+C48+C51</f>
        <v>784</v>
      </c>
      <c r="D57" s="248">
        <f t="shared" ref="D57" ca="1" si="80">IF(B57=0,"",1-((B57-C57)/ABS(B57)))</f>
        <v>0.55893734932878669</v>
      </c>
      <c r="E57" s="100">
        <f ca="1">+E36+E39+E42+E45+E48+E51</f>
        <v>788</v>
      </c>
      <c r="F57" s="101">
        <f t="shared" ca="1" si="40"/>
        <v>-5.076142131979695E-3</v>
      </c>
      <c r="G57" s="102">
        <f ca="1">+G55-G56</f>
        <v>-5</v>
      </c>
      <c r="H57" s="98">
        <f t="shared" ref="H57:I57" ca="1" si="81">+H55-H56</f>
        <v>12207.587382779195</v>
      </c>
      <c r="I57" s="100">
        <f t="shared" ca="1" si="81"/>
        <v>7278</v>
      </c>
      <c r="J57" s="248">
        <f t="shared" ref="J57" ca="1" si="82">IF(H57=0,"",1-((H57-I57)/ABS(H57)))</f>
        <v>0.59618659869408863</v>
      </c>
      <c r="K57" s="100">
        <f ca="1">+K36+K39+K42+K45+K48+K51</f>
        <v>1210</v>
      </c>
      <c r="L57" s="101">
        <f t="shared" ca="1" si="41"/>
        <v>5.0148760330578517</v>
      </c>
      <c r="M57" s="103">
        <f ca="1">+M55-M56</f>
        <v>31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240</v>
      </c>
      <c r="D62" s="244">
        <f ca="1">IF(B62=0,"",1-((B62-C62)/ABS(B62)))</f>
        <v>0.48875000000000002</v>
      </c>
      <c r="E62" s="73">
        <f ca="1">INDIRECT($Q$1&amp; "!" &amp;$P$1&amp;P62)</f>
        <v>138</v>
      </c>
      <c r="F62" s="74">
        <f t="shared" ref="F62:F85" ca="1" si="83">IF(ISERROR(((C62-E62)/ABS(E62))-1),0,((C62-E62)/ABS(E62)))</f>
        <v>0.73913043478260865</v>
      </c>
      <c r="G62" s="75">
        <f ca="1">INDIRECT($N$1&amp; "!" &amp;$P$1&amp;R62)</f>
        <v>1</v>
      </c>
      <c r="H62" s="71">
        <f ca="1">SUM(INDIRECT($N$1&amp;"!"&amp;$O$3&amp;N62&amp;":"&amp;$O$1&amp;N62))/1.173</f>
        <v>2578.0051150895138</v>
      </c>
      <c r="I62" s="72">
        <f t="shared" ref="I62:I63" ca="1" si="84">SUM(INDIRECT($N$1&amp;"!"&amp;$P$3&amp;N62&amp;":"&amp;$P$1&amp;N62))</f>
        <v>1298</v>
      </c>
      <c r="J62" s="244">
        <f ca="1">IF(H62=0,"",1-((H62-I62)/ABS(H62)))</f>
        <v>0.50349007936507939</v>
      </c>
      <c r="K62" s="73">
        <f ca="1">SUM(INDIRECT($Q$1&amp;"!"&amp;$P$3&amp;P62&amp;":"&amp;$P$1&amp;P62))</f>
        <v>1268</v>
      </c>
      <c r="L62" s="74">
        <f t="shared" ref="L62:L85" ca="1" si="85">IF(ISERROR(((I62-K62)/ABS(K62))-1),0,((I62-K62)/ABS(K62)))</f>
        <v>2.365930599369085E-2</v>
      </c>
      <c r="M62" s="76">
        <f ca="1">SUM(INDIRECT($N$1&amp;"!"&amp;$P$3&amp;R62&amp;":"&amp;$P$1&amp;R62))</f>
        <v>4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326.62192393736018</v>
      </c>
      <c r="C63" s="78">
        <f ca="1">INDIRECT($N$1&amp; "!" &amp;$P$1&amp;N63)</f>
        <v>433</v>
      </c>
      <c r="D63" s="237">
        <f ca="1">IF(B63=0,"",1+((B63-C63)/ABS(B63)))</f>
        <v>0.67430821917808226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1</v>
      </c>
      <c r="H63" s="77">
        <f ca="1">SUM(INDIRECT($N$1&amp;"!"&amp;$O$3&amp;N63&amp;":"&amp;$O$1&amp;N63))/0.894</f>
        <v>1161.0738255033557</v>
      </c>
      <c r="I63" s="78">
        <f t="shared" ca="1" si="84"/>
        <v>2113</v>
      </c>
      <c r="J63" s="237">
        <f ca="1">IF(H63=0,"",1+((H63-I63)/ABS(H63)))</f>
        <v>0.18013294797687862</v>
      </c>
      <c r="K63" s="79">
        <f ca="1">SUM(INDIRECT($Q$1&amp;"!"&amp;$P$3&amp;P63&amp;":"&amp;$P$1&amp;P63))</f>
        <v>829</v>
      </c>
      <c r="L63" s="80">
        <f t="shared" ca="1" si="85"/>
        <v>1.548854041013269</v>
      </c>
      <c r="M63" s="82">
        <f t="shared" ref="M63:M84" ca="1" si="86">SUM(INDIRECT($N$1&amp;"!"&amp;$P$3&amp;R63&amp;":"&amp;$P$1&amp;R63))</f>
        <v>6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164.42666941302343</v>
      </c>
      <c r="C64" s="38">
        <f ca="1">+C62-C63</f>
        <v>-193</v>
      </c>
      <c r="D64" s="240">
        <f ca="1">IF(B64=0,"",1-((B64-C64)/ABS(B64)))</f>
        <v>-1.1737755236968477</v>
      </c>
      <c r="E64" s="38">
        <f ca="1">+E62-E63</f>
        <v>138</v>
      </c>
      <c r="F64" s="39">
        <f t="shared" ca="1" si="83"/>
        <v>-2.3985507246376812</v>
      </c>
      <c r="G64" s="40">
        <f ca="1">+G62-G63</f>
        <v>0</v>
      </c>
      <c r="H64" s="37">
        <f ca="1">+H62-H63</f>
        <v>1416.9312895861581</v>
      </c>
      <c r="I64" s="38">
        <f t="shared" ref="I64" ca="1" si="89">+I62-I63</f>
        <v>-815</v>
      </c>
      <c r="J64" s="240">
        <f ca="1">IF(H64=0,"",1-((H64-I64)/ABS(H64)))</f>
        <v>-0.57518667700396131</v>
      </c>
      <c r="K64" s="38">
        <f ca="1">+K62-K63</f>
        <v>439</v>
      </c>
      <c r="L64" s="39">
        <f t="shared" ca="1" si="85"/>
        <v>-2.856492027334852</v>
      </c>
      <c r="M64" s="41">
        <f ca="1">+M62-M63</f>
        <v>-2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335.89087809036658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0.91101015228426396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1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33.557046979865774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121.92393736017897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5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213.96694073018762</v>
      </c>
      <c r="I67" s="38">
        <f t="shared" ref="I67" ca="1" si="92">+I65-I66</f>
        <v>306</v>
      </c>
      <c r="J67" s="240">
        <f ca="1">IF(H67=0,"",1-((H67-I67)/ABS(H67)))</f>
        <v>1.4301274718222294</v>
      </c>
      <c r="K67" s="38">
        <f ca="1">+K65-K66</f>
        <v>301</v>
      </c>
      <c r="L67" s="39">
        <f t="shared" ca="1" si="85"/>
        <v>1.6611295681063124E-2</v>
      </c>
      <c r="M67" s="41">
        <f ca="1">+M65-M66</f>
        <v>-4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380.22165387894285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0.26300448430493273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89.485458612975393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318.79194630872485</v>
      </c>
      <c r="I69" s="78">
        <f t="shared" ca="1" si="93"/>
        <v>553</v>
      </c>
      <c r="J69" s="237">
        <f ca="1">IF(H69=0,"",1+((H69-I69)/ABS(H69)))</f>
        <v>0.26532631578947374</v>
      </c>
      <c r="K69" s="79">
        <f ca="1">SUM(INDIRECT($Q$1&amp;"!"&amp;$P$3&amp;P69&amp;":"&amp;$P$1&amp;P69))</f>
        <v>121</v>
      </c>
      <c r="L69" s="80">
        <f t="shared" ca="1" si="85"/>
        <v>3.5702479338842976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-17.021690497033362</v>
      </c>
      <c r="C70" s="38">
        <f ca="1">+C68-C69</f>
        <v>0</v>
      </c>
      <c r="D70" s="240">
        <f ca="1">IF(B70=0,"",1-((B70-C70)/ABS(B70)))</f>
        <v>2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61.429707570218</v>
      </c>
      <c r="I70" s="38">
        <f t="shared" ca="1" si="94"/>
        <v>-453</v>
      </c>
      <c r="J70" s="240">
        <f ca="1">IF(H70=0,"",1-((H70-I70)/ABS(H70)))</f>
        <v>-7.3742822148744978</v>
      </c>
      <c r="K70" s="38">
        <f ca="1">+K68-K69</f>
        <v>-55</v>
      </c>
      <c r="L70" s="39">
        <f t="shared" ca="1" si="85"/>
        <v>-7.2363636363636363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939.47144075021311</v>
      </c>
      <c r="I71" s="90">
        <f t="shared" ref="I71:I72" ca="1" si="95">SUM(INDIRECT($N$1&amp;"!"&amp;$P$3&amp;N71&amp;":"&amp;$P$1&amp;N71))</f>
        <v>422</v>
      </c>
      <c r="J71" s="246">
        <f ca="1">IF(H71=0,"",1-((H71-I71)/ABS(H71)))</f>
        <v>0.4491887477313975</v>
      </c>
      <c r="K71" s="91">
        <f ca="1">SUM(INDIRECT($Q$1&amp;"!"&amp;$P$3&amp;P71&amp;":"&amp;$P$1&amp;P71))</f>
        <v>468</v>
      </c>
      <c r="L71" s="92">
        <f t="shared" ca="1" si="85"/>
        <v>-9.8290598290598288E-2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138.70246085011186</v>
      </c>
      <c r="C72" s="78">
        <f ca="1">INDIRECT($N$1&amp; "!" &amp;$P$1&amp;N72)</f>
        <v>355</v>
      </c>
      <c r="D72" s="237">
        <f ca="1">IF(B72=0,"",1+((B72-C72)/ABS(B72)))</f>
        <v>-0.55943548387096764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1</v>
      </c>
      <c r="H72" s="77">
        <f ca="1">SUM(INDIRECT($N$1&amp;"!"&amp;$O$3&amp;N72&amp;":"&amp;$O$1&amp;N72))/0.894</f>
        <v>492.17002237136467</v>
      </c>
      <c r="I72" s="78">
        <f t="shared" ca="1" si="95"/>
        <v>885</v>
      </c>
      <c r="J72" s="237">
        <f ca="1">IF(H72=0,"",1+((H72-I72)/ABS(H72)))</f>
        <v>0.20184090909090913</v>
      </c>
      <c r="K72" s="79">
        <f ca="1">SUM(INDIRECT($Q$1&amp;"!"&amp;$P$3&amp;P72&amp;":"&amp;$P$1&amp;P72))</f>
        <v>291</v>
      </c>
      <c r="L72" s="80">
        <f t="shared" ca="1" si="85"/>
        <v>2.0412371134020617</v>
      </c>
      <c r="M72" s="82">
        <f t="shared" ca="1" si="86"/>
        <v>3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40.325672142215495</v>
      </c>
      <c r="C73" s="38">
        <f ca="1">+C71-C72</f>
        <v>-355</v>
      </c>
      <c r="D73" s="240">
        <f ca="1">IF(B73=0,"",1-((B73-C73)/ABS(B73)))</f>
        <v>-8.8033250567536907</v>
      </c>
      <c r="E73" s="38">
        <f ca="1">+E71-E72</f>
        <v>0</v>
      </c>
      <c r="F73" s="39">
        <f t="shared" ca="1" si="83"/>
        <v>0</v>
      </c>
      <c r="G73" s="40">
        <f ca="1">+G71-G72</f>
        <v>-1</v>
      </c>
      <c r="H73" s="37">
        <f t="shared" ref="H73:I73" ca="1" si="96">+H71-H72</f>
        <v>447.30141837884844</v>
      </c>
      <c r="I73" s="38">
        <f t="shared" ca="1" si="96"/>
        <v>-463</v>
      </c>
      <c r="J73" s="240">
        <f ca="1">IF(H73=0,"",1-((H73-I73)/ABS(H73)))</f>
        <v>-1.0350962035355216</v>
      </c>
      <c r="K73" s="38">
        <f ca="1">+K71-K72</f>
        <v>177</v>
      </c>
      <c r="L73" s="39">
        <f t="shared" ca="1" si="85"/>
        <v>-3.615819209039548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380</v>
      </c>
      <c r="D74" s="246">
        <f ca="1">IF(B74=0,"",1-((B74-C74)/ABS(B74)))</f>
        <v>0.60072776280323459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2</v>
      </c>
      <c r="H74" s="89">
        <f ca="1">SUM(INDIRECT($N$1&amp;"!"&amp;$O$3&amp;N74&amp;":"&amp;$O$1&amp;N74))/1.173</f>
        <v>3320.5456095481668</v>
      </c>
      <c r="I74" s="90">
        <f t="shared" ref="I74:I75" ca="1" si="97">SUM(INDIRECT($N$1&amp;"!"&amp;$P$3&amp;N74&amp;":"&amp;$P$1&amp;N74))</f>
        <v>1506</v>
      </c>
      <c r="J74" s="246">
        <f ca="1">IF(H74=0,"",1-((H74-I74)/ABS(H74)))</f>
        <v>0.45353992297817725</v>
      </c>
      <c r="K74" s="91">
        <f ca="1">SUM(INDIRECT($Q$1&amp;"!"&amp;$P$3&amp;P74&amp;":"&amp;$P$1&amp;P74))</f>
        <v>882</v>
      </c>
      <c r="L74" s="92">
        <f t="shared" ca="1" si="85"/>
        <v>0.70748299319727892</v>
      </c>
      <c r="M74" s="94">
        <f t="shared" ca="1" si="86"/>
        <v>5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338.92617449664431</v>
      </c>
      <c r="C75" s="78">
        <f ca="1">INDIRECT($N$1&amp; "!" &amp;$P$1&amp;N75)</f>
        <v>130</v>
      </c>
      <c r="D75" s="237">
        <f ca="1">IF(B75=0,"",1+((B75-C75)/ABS(B75)))</f>
        <v>1.6164356435643565</v>
      </c>
      <c r="E75" s="79">
        <f ca="1">INDIRECT($Q$1&amp; "!" &amp;$P$1&amp;P75)</f>
        <v>261</v>
      </c>
      <c r="F75" s="80">
        <f t="shared" ca="1" si="83"/>
        <v>-0.50191570881226055</v>
      </c>
      <c r="G75" s="81">
        <f ca="1">INDIRECT($N$1&amp; "!" &amp;$P$1&amp;R75)</f>
        <v>1</v>
      </c>
      <c r="H75" s="77">
        <f ca="1">SUM(INDIRECT($N$1&amp;"!"&amp;$O$3&amp;N75&amp;":"&amp;$O$1&amp;N75))/0.894</f>
        <v>1206.9351230425057</v>
      </c>
      <c r="I75" s="78">
        <f t="shared" ca="1" si="97"/>
        <v>960</v>
      </c>
      <c r="J75" s="237">
        <f t="shared" ref="J75" ca="1" si="98">IF(H75=0,"",1+((H75-I75)/ABS(H75)))</f>
        <v>1.2045968489341985</v>
      </c>
      <c r="K75" s="79">
        <f ca="1">SUM(INDIRECT($Q$1&amp;"!"&amp;$P$3&amp;P75&amp;":"&amp;$P$1&amp;P75))</f>
        <v>537</v>
      </c>
      <c r="L75" s="80">
        <f t="shared" ca="1" si="85"/>
        <v>0.78770949720670391</v>
      </c>
      <c r="M75" s="82">
        <f t="shared" ca="1" si="86"/>
        <v>3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293.63989540957903</v>
      </c>
      <c r="C76" s="38">
        <f ca="1">+C74-C75</f>
        <v>250</v>
      </c>
      <c r="D76" s="240">
        <f ca="1">IF(B76=0,"",1-((B76-C76)/ABS(B76)))</f>
        <v>0.85138294866673825</v>
      </c>
      <c r="E76" s="38">
        <f ca="1">+E74-E75</f>
        <v>-261</v>
      </c>
      <c r="F76" s="39">
        <f t="shared" ca="1" si="83"/>
        <v>1.9578544061302683</v>
      </c>
      <c r="G76" s="40">
        <f ca="1">+G74-G75</f>
        <v>1</v>
      </c>
      <c r="H76" s="37">
        <f t="shared" ref="H76:I76" ca="1" si="99">+H74-H75</f>
        <v>2113.6104865056614</v>
      </c>
      <c r="I76" s="38">
        <f t="shared" ca="1" si="99"/>
        <v>546</v>
      </c>
      <c r="J76" s="240">
        <f t="shared" ref="J76:J77" ca="1" si="100">IF(H76=0,"",1-((H76-I76)/ABS(H76)))</f>
        <v>0.25832574331265623</v>
      </c>
      <c r="K76" s="38">
        <f ca="1">+K74--K75</f>
        <v>1419</v>
      </c>
      <c r="L76" s="39">
        <f t="shared" ca="1" si="85"/>
        <v>-0.61522198731501054</v>
      </c>
      <c r="M76" s="41">
        <f ca="1">+M74-M75</f>
        <v>2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451.83290707587383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73.825503355704697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1284</v>
      </c>
      <c r="F78" s="230">
        <f t="shared" ca="1" si="83"/>
        <v>-1</v>
      </c>
      <c r="G78" s="231">
        <f ca="1">INDIRECT($N$1&amp; "!" &amp;$P$1&amp;R78)</f>
        <v>0</v>
      </c>
      <c r="H78" s="232">
        <f ca="1">SUM(INDIRECT($N$1&amp;"!"&amp;$O$3&amp;N78&amp;":"&amp;$O$1&amp;N78))/0.894</f>
        <v>260.6263982102908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2858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12.278503464414655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-1284</v>
      </c>
      <c r="F79" s="39">
        <f t="shared" ca="1" si="83"/>
        <v>1</v>
      </c>
      <c r="G79" s="40">
        <f ca="1">+G77-G78</f>
        <v>0</v>
      </c>
      <c r="H79" s="37">
        <f ca="1">+H77-H78</f>
        <v>191.20650886558303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-2858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620</v>
      </c>
      <c r="D83" s="247">
        <f t="shared" ca="1" si="104"/>
        <v>0.40651760760201239</v>
      </c>
      <c r="E83" s="229">
        <f ca="1">+E62+E65+E68+E71+E74+E77</f>
        <v>138</v>
      </c>
      <c r="F83" s="230">
        <f t="shared" ca="1" si="83"/>
        <v>3.4927536231884058</v>
      </c>
      <c r="G83" s="231">
        <f ca="1">INDIRECT($N$1&amp; "!" &amp;$P$1&amp;R83)</f>
        <v>3</v>
      </c>
      <c r="H83" s="44">
        <f t="shared" ref="H83" ca="1" si="115">+H62+H65+H68+H71+H74+H77+H80</f>
        <v>8005.9676044330772</v>
      </c>
      <c r="I83" s="45">
        <f ca="1">+I62+I65+I68+I71+I74+I77+I80</f>
        <v>3632</v>
      </c>
      <c r="J83" s="247">
        <f t="shared" ca="1" si="106"/>
        <v>0.45366159088488978</v>
      </c>
      <c r="K83" s="229">
        <f ca="1">K62+K65+K68+K71+K74+K77</f>
        <v>2985</v>
      </c>
      <c r="L83" s="230">
        <f t="shared" ca="1" si="85"/>
        <v>0.21675041876046902</v>
      </c>
      <c r="M83" s="234">
        <f t="shared" ca="1" si="86"/>
        <v>10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1001.1185682326621</v>
      </c>
      <c r="C84" s="89">
        <f t="shared" ca="1" si="114"/>
        <v>918</v>
      </c>
      <c r="D84" s="237">
        <f t="shared" ref="D84" ca="1" si="116">IF(B84=0,"",1+((B84-C84)/ABS(B84)))</f>
        <v>1.0830256983240223</v>
      </c>
      <c r="E84" s="79">
        <f ca="1">+E63+E66+E69+E72+E75+E78</f>
        <v>1545</v>
      </c>
      <c r="F84" s="80">
        <f t="shared" ca="1" si="83"/>
        <v>-0.40582524271844661</v>
      </c>
      <c r="G84" s="81">
        <f ca="1">INDIRECT($N$1&amp; "!" &amp;$P$1&amp;R84)</f>
        <v>3</v>
      </c>
      <c r="H84" s="31">
        <f t="shared" ref="H84:I84" ca="1" si="117">+H63+H66+H69+H72+H75+H78+H81</f>
        <v>3561.5212527964204</v>
      </c>
      <c r="I84" s="32">
        <f t="shared" ca="1" si="117"/>
        <v>4511</v>
      </c>
      <c r="J84" s="237">
        <f t="shared" ref="J84" ca="1" si="118">IF(H84=0,"",1+((H84-I84)/ABS(H84)))</f>
        <v>0.73340640703517579</v>
      </c>
      <c r="K84" s="79">
        <f ca="1">K63+K66+K69+K72+K75+K78</f>
        <v>4636</v>
      </c>
      <c r="L84" s="80">
        <f t="shared" ca="1" si="85"/>
        <v>-2.6962899050905955E-2</v>
      </c>
      <c r="M84" s="82">
        <f t="shared" ca="1" si="86"/>
        <v>21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722.6490499321992</v>
      </c>
      <c r="C85" s="106">
        <f t="shared" ca="1" si="114"/>
        <v>-878</v>
      </c>
      <c r="D85" s="249">
        <f t="shared" ref="D85" ca="1" si="119">IF(B85=0,"",1-((B85-C85)/ABS(B85)))</f>
        <v>-1.2149742673603132</v>
      </c>
      <c r="E85" s="106">
        <f ca="1">+E64+E67+E70+E73+E76+E79</f>
        <v>-1407</v>
      </c>
      <c r="F85" s="107">
        <f t="shared" ca="1" si="83"/>
        <v>0.3759772565742715</v>
      </c>
      <c r="G85" s="108">
        <f ca="1">+G83-G84</f>
        <v>0</v>
      </c>
      <c r="H85" s="105">
        <f t="shared" ref="H85:I85" ca="1" si="120">+H83-H84</f>
        <v>4444.4463516366568</v>
      </c>
      <c r="I85" s="106">
        <f t="shared" ca="1" si="120"/>
        <v>-879</v>
      </c>
      <c r="J85" s="249">
        <f t="shared" ref="J85" ca="1" si="121">IF(H85=0,"",1-((H85-I85)/ABS(H85)))</f>
        <v>-0.19777491513117496</v>
      </c>
      <c r="K85" s="106">
        <f ca="1">+K83-K84</f>
        <v>-1651</v>
      </c>
      <c r="L85" s="107">
        <f t="shared" ca="1" si="85"/>
        <v>0.46759539672925499</v>
      </c>
      <c r="M85" s="109">
        <f ca="1">+M83-M84</f>
        <v>-11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1123</v>
      </c>
      <c r="D90" s="244">
        <f ca="1">IF(B90=0,"",1-((B90-C90)/ABS(B90)))</f>
        <v>1.0968184845961699</v>
      </c>
      <c r="E90" s="73">
        <f ca="1">INDIRECT($Q$1&amp; "!" &amp;$P$1&amp;P90)</f>
        <v>185</v>
      </c>
      <c r="F90" s="74">
        <f t="shared" ref="F90:F113" ca="1" si="122">IF(ISERROR(((C90-E90)/ABS(E90))-1),0,((C90-E90)/ABS(E90)))</f>
        <v>5.07027027027027</v>
      </c>
      <c r="G90" s="75">
        <f ca="1">INDIRECT($N$1&amp; "!" &amp;$P$1&amp;R90)</f>
        <v>6</v>
      </c>
      <c r="H90" s="71">
        <f ca="1">SUM(INDIRECT($N$1&amp;"!"&amp;$O$3&amp;N90&amp;":"&amp;$O$1&amp;N90))/1.173</f>
        <v>5375.1065643648762</v>
      </c>
      <c r="I90" s="72">
        <f t="shared" ref="I90:I91" ca="1" si="123">SUM(INDIRECT($N$1&amp;"!"&amp;$P$3&amp;N90&amp;":"&amp;$P$1&amp;N90))</f>
        <v>2992</v>
      </c>
      <c r="J90" s="244">
        <f ca="1">IF(H90=0,"",1-((H90-I90)/ABS(H90)))</f>
        <v>0.55664012688342579</v>
      </c>
      <c r="K90" s="73">
        <f ca="1">SUM(INDIRECT($Q$1&amp;"!"&amp;$P$3&amp;P90&amp;":"&amp;$P$1&amp;P90))</f>
        <v>2788</v>
      </c>
      <c r="L90" s="74">
        <f t="shared" ref="L90:L113" ca="1" si="124">IF(ISERROR(((I90-K90)/ABS(K90))-1),0,((I90-K90)/ABS(K90)))</f>
        <v>7.3170731707317069E-2</v>
      </c>
      <c r="M90" s="76">
        <f ca="1">SUM(INDIRECT($N$1&amp;"!"&amp;$P$3&amp;R90&amp;":"&amp;$P$1&amp;R90))</f>
        <v>38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512.30425055928413</v>
      </c>
      <c r="C91" s="78">
        <f ca="1">INDIRECT($N$1&amp; "!" &amp;$P$1&amp;N91)</f>
        <v>429</v>
      </c>
      <c r="D91" s="237">
        <f ca="1">IF(B91=0,"",1+((B91-C91)/ABS(B91)))</f>
        <v>1.1626069868995634</v>
      </c>
      <c r="E91" s="79">
        <f ca="1">INDIRECT($Q$1&amp; "!" &amp;$P$1&amp;P91)</f>
        <v>159</v>
      </c>
      <c r="F91" s="80">
        <f t="shared" ca="1" si="122"/>
        <v>1.6981132075471699</v>
      </c>
      <c r="G91" s="81">
        <f ca="1">INDIRECT($N$1&amp; "!" &amp;$P$1&amp;R91)</f>
        <v>-45</v>
      </c>
      <c r="H91" s="77">
        <f ca="1">SUM(INDIRECT($N$1&amp;"!"&amp;$O$3&amp;N91&amp;":"&amp;$O$1&amp;N91))/0.894</f>
        <v>1822.1476510067114</v>
      </c>
      <c r="I91" s="78">
        <f t="shared" ca="1" si="123"/>
        <v>-4624</v>
      </c>
      <c r="J91" s="237">
        <f ca="1">IF(H91=0,"",1+((H91-I91)/ABS(H91)))</f>
        <v>4.5376648250460407</v>
      </c>
      <c r="K91" s="79">
        <f ca="1">SUM(INDIRECT($Q$1&amp;"!"&amp;$P$3&amp;P91&amp;":"&amp;$P$1&amp;P91))</f>
        <v>1917</v>
      </c>
      <c r="L91" s="80">
        <f t="shared" ca="1" si="124"/>
        <v>-3.4121022430881585</v>
      </c>
      <c r="M91" s="82">
        <f t="shared" ref="M91:M112" ca="1" si="125">SUM(INDIRECT($N$1&amp;"!"&amp;$P$3&amp;R91&amp;":"&amp;$P$1&amp;R91))</f>
        <v>-36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511.5661671730262</v>
      </c>
      <c r="C92" s="127">
        <f ca="1">+C90-C91</f>
        <v>694</v>
      </c>
      <c r="D92" s="250">
        <f ca="1">IF(B92=0,"",1-((B92-C92)/ABS(B92)))</f>
        <v>1.3566182529918354</v>
      </c>
      <c r="E92" s="127">
        <f ca="1">+E90-E91</f>
        <v>26</v>
      </c>
      <c r="F92" s="128">
        <f t="shared" ca="1" si="122"/>
        <v>25.692307692307693</v>
      </c>
      <c r="G92" s="129">
        <f ca="1">+G90-G91</f>
        <v>51</v>
      </c>
      <c r="H92" s="126">
        <f t="shared" ref="H92:I92" ca="1" si="128">+H90-H91</f>
        <v>3552.9589133581649</v>
      </c>
      <c r="I92" s="127">
        <f t="shared" ca="1" si="128"/>
        <v>7616</v>
      </c>
      <c r="J92" s="250">
        <f ca="1">IF(H92=0,"",1-((H92-I92)/ABS(H92)))</f>
        <v>2.1435654578964871</v>
      </c>
      <c r="K92" s="127">
        <f ca="1">+K90-K91</f>
        <v>871</v>
      </c>
      <c r="L92" s="128">
        <f t="shared" ca="1" si="124"/>
        <v>7.7439724454649825</v>
      </c>
      <c r="M92" s="130">
        <f ca="1">+M90-M91</f>
        <v>74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35</v>
      </c>
      <c r="D93" s="246">
        <f t="shared" ref="D93" ca="1" si="129">IF(B93=0,"",1-((B93-C93)/ABS(B93)))</f>
        <v>0.26149681528662427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5</v>
      </c>
      <c r="H93" s="89">
        <f ca="1">SUM(INDIRECT($N$1&amp;"!"&amp;$O$3&amp;N93&amp;":"&amp;$O$1&amp;N93))/1.173</f>
        <v>703.32480818414319</v>
      </c>
      <c r="I93" s="90">
        <f t="shared" ref="I93:I94" ca="1" si="130">SUM(INDIRECT($N$1&amp;"!"&amp;$P$3&amp;N93&amp;":"&amp;$P$1&amp;N93))</f>
        <v>968</v>
      </c>
      <c r="J93" s="246">
        <f t="shared" ref="J93" ca="1" si="131">IF(H93=0,"",1-((H93-I93)/ABS(H93)))</f>
        <v>1.37632</v>
      </c>
      <c r="K93" s="91">
        <f ca="1">SUM(INDIRECT($Q$1&amp;"!"&amp;$P$3&amp;P93&amp;":"&amp;$P$1&amp;P93))</f>
        <v>747</v>
      </c>
      <c r="L93" s="92">
        <f t="shared" ca="1" si="124"/>
        <v>0.2958500669344043</v>
      </c>
      <c r="M93" s="94">
        <f t="shared" ca="1" si="125"/>
        <v>14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53.691275167785236</v>
      </c>
      <c r="C94" s="78">
        <f ca="1">INDIRECT($N$1&amp; "!" &amp;$P$1&amp;N94)</f>
        <v>-1714</v>
      </c>
      <c r="D94" s="237">
        <f ca="1">IF(B94=0,"",1+((B94-C94)/ABS(B94)))</f>
        <v>33.923250000000003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1</v>
      </c>
      <c r="H94" s="77">
        <f ca="1">SUM(INDIRECT($N$1&amp;"!"&amp;$O$3&amp;N94&amp;":"&amp;$O$1&amp;N94))/0.894</f>
        <v>189.03803131991052</v>
      </c>
      <c r="I94" s="78">
        <f t="shared" ca="1" si="130"/>
        <v>-1386</v>
      </c>
      <c r="J94" s="237">
        <f ca="1">IF(H94=0,"",1+((H94-I94)/ABS(H94)))</f>
        <v>9.3318579881656802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80.153567116954733</v>
      </c>
      <c r="C95" s="127">
        <f ca="1">+C93-C94</f>
        <v>1749</v>
      </c>
      <c r="D95" s="250">
        <f ca="1">IF(B95=0,"",1-((B95-C95)/ABS(B95)))</f>
        <v>21.820613391391252</v>
      </c>
      <c r="E95" s="127">
        <f ca="1">+E93-E94</f>
        <v>0</v>
      </c>
      <c r="F95" s="128">
        <f t="shared" ca="1" si="122"/>
        <v>0</v>
      </c>
      <c r="G95" s="129">
        <f ca="1">+G93-G94</f>
        <v>4</v>
      </c>
      <c r="H95" s="126">
        <f t="shared" ref="H95:I95" ca="1" si="132">+H93-H94</f>
        <v>514.28677686423271</v>
      </c>
      <c r="I95" s="127">
        <f t="shared" ca="1" si="132"/>
        <v>2354</v>
      </c>
      <c r="J95" s="250">
        <f ca="1">IF(H95=0,"",1-((H95-I95)/ABS(H95)))</f>
        <v>4.5772127651289694</v>
      </c>
      <c r="K95" s="127">
        <f ca="1">+K93-K94</f>
        <v>747</v>
      </c>
      <c r="L95" s="128">
        <f t="shared" ca="1" si="124"/>
        <v>2.1512717536813923</v>
      </c>
      <c r="M95" s="130">
        <f ca="1">+M93-M94</f>
        <v>10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102</v>
      </c>
      <c r="D96" s="246">
        <f ca="1">IF(B96=0,"",1-((B96-C96)/ABS(B96)))</f>
        <v>0.67980681818181821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788.57630008525143</v>
      </c>
      <c r="I96" s="90">
        <f t="shared" ref="I96:I97" ca="1" si="133">SUM(INDIRECT($N$1&amp;"!"&amp;$P$3&amp;N96&amp;":"&amp;$P$1&amp;N96))</f>
        <v>272</v>
      </c>
      <c r="J96" s="246">
        <f ca="1">IF(H96=0,"",1-((H96-I96)/ABS(H96)))</f>
        <v>0.34492540540540539</v>
      </c>
      <c r="K96" s="91">
        <f ca="1">SUM(INDIRECT($Q$1&amp;"!"&amp;$P$3&amp;P96&amp;":"&amp;$P$1&amp;P96))</f>
        <v>581</v>
      </c>
      <c r="L96" s="92">
        <f t="shared" ca="1" si="124"/>
        <v>-0.53184165232358005</v>
      </c>
      <c r="M96" s="94">
        <f t="shared" ca="1" si="125"/>
        <v>1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140.93959731543623</v>
      </c>
      <c r="C97" s="78">
        <f ca="1">INDIRECT($N$1&amp; "!" &amp;$P$1&amp;N97)</f>
        <v>16</v>
      </c>
      <c r="D97" s="237">
        <f ca="1">IF(B97=0,"",1+((B97-C97)/ABS(B97)))</f>
        <v>1.8864761904761904</v>
      </c>
      <c r="E97" s="79">
        <f ca="1">INDIRECT($Q$1&amp; "!" &amp;$P$1&amp;P97)</f>
        <v>71</v>
      </c>
      <c r="F97" s="80">
        <f t="shared" ca="1" si="122"/>
        <v>-0.77464788732394363</v>
      </c>
      <c r="G97" s="81">
        <f ca="1">INDIRECT($N$1&amp; "!" &amp;$P$1&amp;R97)</f>
        <v>0</v>
      </c>
      <c r="H97" s="77">
        <f ca="1">SUM(INDIRECT($N$1&amp;"!"&amp;$O$3&amp;N97&amp;":"&amp;$O$1&amp;N97))/0.894</f>
        <v>501.1185682326622</v>
      </c>
      <c r="I97" s="78">
        <f t="shared" ca="1" si="133"/>
        <v>1218</v>
      </c>
      <c r="J97" s="237">
        <f ca="1">IF(H97=0,"",1+((H97-I97)/ABS(H97)))</f>
        <v>-0.43056249999999996</v>
      </c>
      <c r="K97" s="79">
        <f ca="1">SUM(INDIRECT($Q$1&amp;"!"&amp;$P$3&amp;P97&amp;":"&amp;$P$1&amp;P97))</f>
        <v>215</v>
      </c>
      <c r="L97" s="80">
        <f t="shared" ca="1" si="124"/>
        <v>4.6651162790697676</v>
      </c>
      <c r="M97" s="82">
        <f t="shared" ca="1" si="125"/>
        <v>9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9.1030284305143141</v>
      </c>
      <c r="C98" s="127">
        <f ca="1">+C96-C97</f>
        <v>86</v>
      </c>
      <c r="D98" s="250">
        <f ca="1">IF(B98=0,"",1-((B98-C98)/ABS(B98)))</f>
        <v>9.4474054054054033</v>
      </c>
      <c r="E98" s="127">
        <f ca="1">+E96-E97</f>
        <v>-71</v>
      </c>
      <c r="F98" s="128">
        <f t="shared" ca="1" si="122"/>
        <v>2.211267605633803</v>
      </c>
      <c r="G98" s="129">
        <f ca="1">+G96-G97</f>
        <v>1</v>
      </c>
      <c r="H98" s="126">
        <f t="shared" ref="H98:I98" ca="1" si="134">+H96-H97</f>
        <v>287.45773185258923</v>
      </c>
      <c r="I98" s="127">
        <f t="shared" ca="1" si="134"/>
        <v>-946</v>
      </c>
      <c r="J98" s="250">
        <f ca="1">IF(H98=0,"",1-((H98-I98)/ABS(H98)))</f>
        <v>-3.2909186122887686</v>
      </c>
      <c r="K98" s="127">
        <f ca="1">+K96-K97</f>
        <v>366</v>
      </c>
      <c r="L98" s="128">
        <f t="shared" ca="1" si="124"/>
        <v>-3.5846994535519126</v>
      </c>
      <c r="M98" s="130">
        <f ca="1">+M96-M97</f>
        <v>-8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793</v>
      </c>
      <c r="D99" s="246">
        <f ca="1">IF(B99=0,"",1-((B99-C99)/ABS(B99)))</f>
        <v>2.1285789473684211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1955.6692242114236</v>
      </c>
      <c r="I99" s="90">
        <f t="shared" ref="I99:I100" ca="1" si="135">SUM(INDIRECT($N$1&amp;"!"&amp;$P$3&amp;N99&amp;":"&amp;$P$1&amp;N99))</f>
        <v>1485</v>
      </c>
      <c r="J99" s="246">
        <f ca="1">IF(H99=0,"",1-((H99-I99)/ABS(H99)))</f>
        <v>0.7593308631211857</v>
      </c>
      <c r="K99" s="91">
        <f ca="1">SUM(INDIRECT($Q$1&amp;"!"&amp;$P$3&amp;P99&amp;":"&amp;$P$1&amp;P99))</f>
        <v>1048</v>
      </c>
      <c r="L99" s="92">
        <f t="shared" ca="1" si="124"/>
        <v>0.4169847328244275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218.12080536912751</v>
      </c>
      <c r="C100" s="78">
        <f ca="1">INDIRECT($N$1&amp; "!" &amp;$P$1&amp;N100)</f>
        <v>-456</v>
      </c>
      <c r="D100" s="237">
        <f ca="1">IF(B100=0,"",1+((B100-C100)/ABS(B100)))</f>
        <v>4.0905846153846159</v>
      </c>
      <c r="E100" s="79">
        <f ca="1">INDIRECT($Q$1&amp; "!" &amp;$P$1&amp;P100)</f>
        <v>26</v>
      </c>
      <c r="F100" s="80">
        <f t="shared" ca="1" si="122"/>
        <v>-18.53846153846154</v>
      </c>
      <c r="G100" s="81">
        <f ca="1">INDIRECT($N$1&amp; "!" &amp;$P$1&amp;R100)</f>
        <v>3</v>
      </c>
      <c r="H100" s="77">
        <f ca="1">SUM(INDIRECT($N$1&amp;"!"&amp;$O$3&amp;N100&amp;":"&amp;$O$1&amp;N100))/0.894</f>
        <v>776.28635346756153</v>
      </c>
      <c r="I100" s="78">
        <f t="shared" ca="1" si="135"/>
        <v>614</v>
      </c>
      <c r="J100" s="237">
        <f ca="1">IF(H100=0,"",1+((H100-I100)/ABS(H100)))</f>
        <v>1.2090547550432276</v>
      </c>
      <c r="K100" s="79">
        <f ca="1">SUM(INDIRECT($Q$1&amp;"!"&amp;$P$3&amp;P100&amp;":"&amp;$P$1&amp;P100))</f>
        <v>1296</v>
      </c>
      <c r="L100" s="80">
        <f t="shared" ca="1" si="124"/>
        <v>-0.52623456790123457</v>
      </c>
      <c r="M100" s="82">
        <f t="shared" ca="1" si="125"/>
        <v>5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154.42821423871564</v>
      </c>
      <c r="C101" s="127">
        <f ca="1">+C99-C100</f>
        <v>1249</v>
      </c>
      <c r="D101" s="250">
        <f ca="1">IF(B101=0,"",1-((B101-C101)/ABS(B101)))</f>
        <v>8.0879002982530892</v>
      </c>
      <c r="E101" s="127">
        <f ca="1">+E99-E100</f>
        <v>-26</v>
      </c>
      <c r="F101" s="128">
        <f t="shared" ca="1" si="122"/>
        <v>49.03846153846154</v>
      </c>
      <c r="G101" s="129">
        <f ca="1">+G99-G100</f>
        <v>-3</v>
      </c>
      <c r="H101" s="126">
        <f t="shared" ref="H101:I101" ca="1" si="136">+H99-H100</f>
        <v>1179.382870743862</v>
      </c>
      <c r="I101" s="127">
        <f t="shared" ca="1" si="136"/>
        <v>871</v>
      </c>
      <c r="J101" s="250">
        <f ca="1">IF(H101=0,"",1-((H101-I101)/ABS(H101)))</f>
        <v>0.73852183341499755</v>
      </c>
      <c r="K101" s="127">
        <f ca="1">+K99-K100</f>
        <v>-248</v>
      </c>
      <c r="L101" s="128">
        <f t="shared" ca="1" si="124"/>
        <v>4.512096774193548</v>
      </c>
      <c r="M101" s="130">
        <f ca="1">+M99-M100</f>
        <v>-4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1859</v>
      </c>
      <c r="D102" s="246">
        <f t="shared" ref="D102" ca="1" si="137">IF(B102=0,"",1-((B102-C102)/ABS(B102)))</f>
        <v>1.4704025623735673</v>
      </c>
      <c r="E102" s="91">
        <f ca="1">INDIRECT($Q$1&amp; "!" &amp;$P$1&amp;P102)</f>
        <v>3389</v>
      </c>
      <c r="F102" s="92">
        <f t="shared" ca="1" si="122"/>
        <v>-0.451460607848923</v>
      </c>
      <c r="G102" s="93">
        <f ca="1">INDIRECT($N$1&amp; "!" &amp;$P$1&amp;R102)</f>
        <v>9</v>
      </c>
      <c r="H102" s="89">
        <f ca="1">SUM(INDIRECT($N$1&amp;"!"&amp;$O$3&amp;N102&amp;":"&amp;$O$1&amp;N102))/1.173</f>
        <v>6637.68115942029</v>
      </c>
      <c r="I102" s="90">
        <f t="shared" ref="I102:I103" ca="1" si="138">SUM(INDIRECT($N$1&amp;"!"&amp;$P$3&amp;N102&amp;":"&amp;$P$1&amp;N102))</f>
        <v>18710</v>
      </c>
      <c r="J102" s="246">
        <f ca="1">IF(H102=0,"",1-((H102-I102)/ABS(H102)))</f>
        <v>2.8187554585152839</v>
      </c>
      <c r="K102" s="91">
        <f ca="1">SUM(INDIRECT($Q$1&amp;"!"&amp;$P$3&amp;P102&amp;":"&amp;$P$1&amp;P102))</f>
        <v>8929</v>
      </c>
      <c r="L102" s="92">
        <f t="shared" ca="1" si="124"/>
        <v>1.0954194198678464</v>
      </c>
      <c r="M102" s="94">
        <f t="shared" ca="1" si="125"/>
        <v>109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533.55704697986573</v>
      </c>
      <c r="C103" s="78">
        <f ca="1">INDIRECT($N$1&amp; "!" &amp;$P$1&amp;N103)</f>
        <v>1388</v>
      </c>
      <c r="D103" s="237">
        <f t="shared" ref="D103" ca="1" si="139">IF(B103=0,"",1+((B103-C103)/ABS(B103)))</f>
        <v>-0.60140880503144678</v>
      </c>
      <c r="E103" s="79">
        <f ca="1">INDIRECT($Q$1&amp; "!" &amp;$P$1&amp;P103)</f>
        <v>1468</v>
      </c>
      <c r="F103" s="80">
        <f t="shared" ca="1" si="122"/>
        <v>-5.4495912806539509E-2</v>
      </c>
      <c r="G103" s="81">
        <f ca="1">INDIRECT($N$1&amp; "!" &amp;$P$1&amp;R103)</f>
        <v>0</v>
      </c>
      <c r="H103" s="77">
        <f ca="1">SUM(INDIRECT($N$1&amp;"!"&amp;$O$3&amp;N103&amp;":"&amp;$O$1&amp;N103))/0.894</f>
        <v>1897.0917225950782</v>
      </c>
      <c r="I103" s="78">
        <f t="shared" ca="1" si="138"/>
        <v>3004</v>
      </c>
      <c r="J103" s="237">
        <f t="shared" ref="J103" ca="1" si="140">IF(H103=0,"",1+((H103-I103)/ABS(H103)))</f>
        <v>0.41652358490566033</v>
      </c>
      <c r="K103" s="79">
        <f ca="1">SUM(INDIRECT($Q$1&amp;"!"&amp;$P$3&amp;P103&amp;":"&amp;$P$1&amp;P103))</f>
        <v>2469</v>
      </c>
      <c r="L103" s="80">
        <f t="shared" ca="1" si="124"/>
        <v>0.21668691778047794</v>
      </c>
      <c r="M103" s="82">
        <f t="shared" ca="1" si="125"/>
        <v>1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730.72257791356981</v>
      </c>
      <c r="C104" s="127">
        <f ca="1">+C102-C103</f>
        <v>471</v>
      </c>
      <c r="D104" s="250">
        <f t="shared" ref="D104:D105" ca="1" si="141">IF(B104=0,"",1-((B104-C104)/ABS(B104)))</f>
        <v>0.64456746545979882</v>
      </c>
      <c r="E104" s="127">
        <f ca="1">+E102-E103</f>
        <v>1921</v>
      </c>
      <c r="F104" s="128">
        <f t="shared" ca="1" si="122"/>
        <v>-0.75481520041644978</v>
      </c>
      <c r="G104" s="129">
        <f ca="1">+G102-G103</f>
        <v>9</v>
      </c>
      <c r="H104" s="126">
        <f t="shared" ref="H104:I104" ca="1" si="142">+H102-H103</f>
        <v>4740.589436825212</v>
      </c>
      <c r="I104" s="127">
        <f t="shared" ca="1" si="142"/>
        <v>15706</v>
      </c>
      <c r="J104" s="250">
        <f t="shared" ref="J104:J105" ca="1" si="143">IF(H104=0,"",1-((H104-I104)/ABS(H104)))</f>
        <v>3.3130901144897202</v>
      </c>
      <c r="K104" s="127">
        <f ca="1">+K102-K103</f>
        <v>6460</v>
      </c>
      <c r="L104" s="128">
        <f t="shared" ca="1" si="124"/>
        <v>1.4312693498452012</v>
      </c>
      <c r="M104" s="130">
        <f ca="1">+M102-M103</f>
        <v>108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282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939.47144075021311</v>
      </c>
      <c r="I105" s="90">
        <f t="shared" ref="I105:I106" ca="1" si="144">SUM(INDIRECT($N$1&amp;"!"&amp;$P$3&amp;N105&amp;":"&amp;$P$1&amp;N105))</f>
        <v>254</v>
      </c>
      <c r="J105" s="246">
        <f t="shared" ca="1" si="143"/>
        <v>0.27036479128856628</v>
      </c>
      <c r="K105" s="91">
        <f ca="1">SUM(INDIRECT($Q$1&amp;"!"&amp;$P$3&amp;P105&amp;":"&amp;$P$1&amp;P105))</f>
        <v>1405</v>
      </c>
      <c r="L105" s="92">
        <f t="shared" ca="1" si="124"/>
        <v>-0.81921708185053377</v>
      </c>
      <c r="M105" s="94">
        <f t="shared" ca="1" si="125"/>
        <v>3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115.21252796420582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-56</v>
      </c>
      <c r="F106" s="230">
        <f t="shared" ca="1" si="122"/>
        <v>1</v>
      </c>
      <c r="G106" s="231">
        <f ca="1">INDIRECT($N$1&amp; "!" &amp;$P$1&amp;R106)</f>
        <v>0</v>
      </c>
      <c r="H106" s="232">
        <f ca="1">SUM(INDIRECT($N$1&amp;"!"&amp;$O$3&amp;N106&amp;":"&amp;$O$1&amp;N106))/0.894</f>
        <v>410.51454138702462</v>
      </c>
      <c r="I106" s="233">
        <f t="shared" ca="1" si="144"/>
        <v>117</v>
      </c>
      <c r="J106" s="247">
        <f t="shared" ref="J106" ca="1" si="145">IF(H106=0,"",1+((H106-I106)/ABS(H106)))</f>
        <v>1.7149918256130792</v>
      </c>
      <c r="K106" s="229">
        <f ca="1">SUM(INDIRECT($Q$1&amp;"!"&amp;$P$3&amp;P106&amp;":"&amp;$P$1&amp;P106))</f>
        <v>290</v>
      </c>
      <c r="L106" s="230">
        <f t="shared" ca="1" si="124"/>
        <v>-0.59655172413793101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63.815605028121539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338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528.95689936318854</v>
      </c>
      <c r="I107" s="127">
        <f t="shared" ca="1" si="147"/>
        <v>137</v>
      </c>
      <c r="J107" s="250">
        <f t="shared" ref="J107:J111" ca="1" si="148">IF(H107=0,"",1-((H107-I107)/ABS(H107)))</f>
        <v>0.25900030827641041</v>
      </c>
      <c r="K107" s="127">
        <f ca="1">+K105-K106</f>
        <v>1115</v>
      </c>
      <c r="L107" s="128">
        <f t="shared" ca="1" si="124"/>
        <v>-0.87713004484304935</v>
      </c>
      <c r="M107" s="130">
        <f ca="1">+M105-M106</f>
        <v>2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3912</v>
      </c>
      <c r="D111" s="247">
        <f t="shared" ca="1" si="146"/>
        <v>1.2523951965065503</v>
      </c>
      <c r="E111" s="229">
        <f ca="1">+E90+E93+E96+E99+E102+E105</f>
        <v>3856</v>
      </c>
      <c r="F111" s="230">
        <f t="shared" ca="1" si="122"/>
        <v>1.4522821576763486E-2</v>
      </c>
      <c r="G111" s="231">
        <f ca="1">INDIRECT($N$1&amp; "!" &amp;$P$1&amp;R111)</f>
        <v>21</v>
      </c>
      <c r="H111" s="44">
        <f ca="1">+H90+H93+H96+H99+H102+H105+H108</f>
        <v>16399.829497016199</v>
      </c>
      <c r="I111" s="45">
        <f ca="1">+I90+I93+I96+I99+I102+I105+I108</f>
        <v>24681</v>
      </c>
      <c r="J111" s="247">
        <f t="shared" ca="1" si="148"/>
        <v>1.5049546706866974</v>
      </c>
      <c r="K111" s="229">
        <f ca="1">K90+K93+K96+K99+K102+K105</f>
        <v>15498</v>
      </c>
      <c r="L111" s="230">
        <f t="shared" ca="1" si="124"/>
        <v>0.59252806813782422</v>
      </c>
      <c r="M111" s="234">
        <f t="shared" ca="1" si="125"/>
        <v>166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1573.8255033557045</v>
      </c>
      <c r="C112" s="89">
        <f t="shared" ca="1" si="156"/>
        <v>-337</v>
      </c>
      <c r="D112" s="237">
        <f t="shared" ref="D112" ca="1" si="157">IF(B112=0,"",1+((B112-C112)/ABS(B112)))</f>
        <v>2.2141279317697231</v>
      </c>
      <c r="E112" s="79">
        <f ca="1">+E91+E94+E97+E100+E103+E106</f>
        <v>1668</v>
      </c>
      <c r="F112" s="80">
        <f t="shared" ca="1" si="122"/>
        <v>-1.2020383693045564</v>
      </c>
      <c r="G112" s="81">
        <f ca="1">INDIRECT($N$1&amp; "!" &amp;$P$1&amp;R112)</f>
        <v>-41</v>
      </c>
      <c r="H112" s="31">
        <f t="shared" ref="H112:I112" ca="1" si="158">+H91+H94+H97+H100+H103+H106+H109</f>
        <v>5596.1968680089485</v>
      </c>
      <c r="I112" s="32">
        <f t="shared" ca="1" si="158"/>
        <v>-1057</v>
      </c>
      <c r="J112" s="237">
        <f t="shared" ref="J112" ca="1" si="159">IF(H112=0,"",1+((H112-I112)/ABS(H112)))</f>
        <v>2.1888782730361784</v>
      </c>
      <c r="K112" s="79">
        <f ca="1">K91+K94+K97+K100+K103+K106</f>
        <v>6187</v>
      </c>
      <c r="L112" s="80">
        <f t="shared" ca="1" si="124"/>
        <v>-1.1708420882495556</v>
      </c>
      <c r="M112" s="82">
        <f t="shared" ca="1" si="125"/>
        <v>-16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1549.7891599009024</v>
      </c>
      <c r="C113" s="133">
        <f t="shared" ca="1" si="156"/>
        <v>4249</v>
      </c>
      <c r="D113" s="251">
        <f t="shared" ref="D113" ca="1" si="160">IF(B113=0,"",1-((B113-C113)/ABS(B113)))</f>
        <v>2.7416632597118511</v>
      </c>
      <c r="E113" s="134">
        <f ca="1">+E92+E95+E98+E101+E104+E107</f>
        <v>2188</v>
      </c>
      <c r="F113" s="135">
        <f t="shared" ca="1" si="122"/>
        <v>0.94195612431444242</v>
      </c>
      <c r="G113" s="136">
        <f ca="1">+G111-G112</f>
        <v>62</v>
      </c>
      <c r="H113" s="132">
        <f t="shared" ref="H113:I113" ca="1" si="161">+H111-H112</f>
        <v>10803.63262900725</v>
      </c>
      <c r="I113" s="134">
        <f t="shared" ca="1" si="161"/>
        <v>25738</v>
      </c>
      <c r="J113" s="251">
        <f t="shared" ref="J113" ca="1" si="162">IF(H113=0,"",1-((H113-I113)/ABS(H113)))</f>
        <v>2.3823468349798076</v>
      </c>
      <c r="K113" s="134">
        <f ca="1">+K111-K112</f>
        <v>9311</v>
      </c>
      <c r="L113" s="135">
        <f t="shared" ca="1" si="124"/>
        <v>1.7642573300397379</v>
      </c>
      <c r="M113" s="137">
        <f ca="1">+M111-M112</f>
        <v>182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785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2578.0051150895138</v>
      </c>
      <c r="I118" s="72">
        <f t="shared" ref="I118:I119" ca="1" si="164">SUM(INDIRECT($N$1&amp;"!"&amp;$P$3&amp;N118&amp;":"&amp;$P$1&amp;N118))</f>
        <v>224</v>
      </c>
      <c r="J118" s="244">
        <f ca="1">IF(H118=0,"",1-((H118-I118)/ABS(H118)))</f>
        <v>8.6888888888888904E-2</v>
      </c>
      <c r="K118" s="73">
        <f ca="1">SUM(INDIRECT($Q$1&amp;"!"&amp;$P$3&amp;P118&amp;":"&amp;$P$1&amp;P118))</f>
        <v>1252</v>
      </c>
      <c r="L118" s="74">
        <f t="shared" ref="L118:L141" ca="1" si="165">IF(ISERROR(((I118-K118)/ABS(K118))-1),0,((I118-K118)/ABS(K118)))</f>
        <v>-0.82108626198083068</v>
      </c>
      <c r="M118" s="76">
        <f ca="1">SUM(INDIRECT($N$1&amp;"!"&amp;$P$3&amp;R118&amp;":"&amp;$P$1&amp;R118))</f>
        <v>5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186.80089485458612</v>
      </c>
      <c r="C119" s="78">
        <f ca="1">INDIRECT($N$1&amp; "!" &amp;$P$1&amp;N119)</f>
        <v>290</v>
      </c>
      <c r="D119" s="258">
        <f ca="1">IF(B119=0,"",1+((B119-C119)/ABS(B119)))</f>
        <v>0.4475449101796406</v>
      </c>
      <c r="E119" s="79">
        <f ca="1">INDIRECT($Q$1&amp; "!" &amp;$P$1&amp;P119)</f>
        <v>435</v>
      </c>
      <c r="F119" s="80">
        <f t="shared" ca="1" si="163"/>
        <v>-0.33333333333333331</v>
      </c>
      <c r="G119" s="81">
        <f ca="1">INDIRECT($N$1&amp; "!" &amp;$P$1&amp;R119)</f>
        <v>3</v>
      </c>
      <c r="H119" s="77">
        <f ca="1">SUM(INDIRECT($N$1&amp;"!"&amp;$O$3&amp;N119&amp;":"&amp;$O$1&amp;N119))/0.894</f>
        <v>663.31096196868009</v>
      </c>
      <c r="I119" s="78">
        <f t="shared" ca="1" si="164"/>
        <v>651</v>
      </c>
      <c r="J119" s="237">
        <f ca="1">IF(H119=0,"",1+((H119-I119)/ABS(H119)))</f>
        <v>1.0185598650927488</v>
      </c>
      <c r="K119" s="79">
        <f ca="1">SUM(INDIRECT($Q$1&amp;"!"&amp;$P$3&amp;P119&amp;":"&amp;$P$1&amp;P119))</f>
        <v>526</v>
      </c>
      <c r="L119" s="80">
        <f t="shared" ca="1" si="165"/>
        <v>0.2376425855513308</v>
      </c>
      <c r="M119" s="82">
        <f t="shared" ref="M119:M140" ca="1" si="166">SUM(INDIRECT($N$1&amp;"!"&amp;$P$3&amp;R119&amp;":"&amp;$P$1&amp;R119))</f>
        <v>6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304.24769849579752</v>
      </c>
      <c r="C120" s="155">
        <f ca="1">+C118-C119</f>
        <v>-290</v>
      </c>
      <c r="D120" s="252">
        <f ca="1">IF(B120=0,"",1-((B120-C120)/ABS(B120)))</f>
        <v>-0.95317072712057249</v>
      </c>
      <c r="E120" s="155">
        <f ca="1">+E118-E119</f>
        <v>350</v>
      </c>
      <c r="F120" s="156">
        <f t="shared" ca="1" si="163"/>
        <v>-1.8285714285714285</v>
      </c>
      <c r="G120" s="157">
        <f ca="1">+G118-G119</f>
        <v>-3</v>
      </c>
      <c r="H120" s="154">
        <f t="shared" ref="H120:I120" ca="1" si="169">+H118-H119</f>
        <v>1914.6941531208336</v>
      </c>
      <c r="I120" s="155">
        <f t="shared" ca="1" si="169"/>
        <v>-427</v>
      </c>
      <c r="J120" s="252">
        <f ca="1">IF(H120=0,"",1-((H120-I120)/ABS(H120)))</f>
        <v>-0.22301211883058003</v>
      </c>
      <c r="K120" s="155">
        <f ca="1">+K118-K119</f>
        <v>726</v>
      </c>
      <c r="L120" s="156">
        <f t="shared" ca="1" si="165"/>
        <v>-1.5881542699724518</v>
      </c>
      <c r="M120" s="158">
        <f ca="1">+M118-M119</f>
        <v>-1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50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335.89087809036658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0.29771573604060908</v>
      </c>
      <c r="K121" s="91">
        <f ca="1">SUM(INDIRECT($Q$1&amp;"!"&amp;$P$3&amp;P121&amp;":"&amp;$P$1&amp;P121))</f>
        <v>200</v>
      </c>
      <c r="L121" s="92">
        <f t="shared" ca="1" si="165"/>
        <v>-0.5</v>
      </c>
      <c r="M121" s="94">
        <f t="shared" ca="1" si="166"/>
        <v>2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19.01565995525727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3</v>
      </c>
      <c r="H122" s="77">
        <f ca="1">SUM(INDIRECT($N$1&amp;"!"&amp;$O$3&amp;N122&amp;":"&amp;$O$1&amp;N122))/0.894</f>
        <v>69.351230425055931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6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44.92295897057393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50</v>
      </c>
      <c r="F123" s="156">
        <f t="shared" ca="1" si="163"/>
        <v>-1</v>
      </c>
      <c r="G123" s="157">
        <f ca="1">+G121-G122</f>
        <v>-3</v>
      </c>
      <c r="H123" s="154">
        <f t="shared" ref="H123:I123" ca="1" si="173">+H121-H122</f>
        <v>266.53964766531067</v>
      </c>
      <c r="I123" s="155">
        <f t="shared" ca="1" si="173"/>
        <v>100</v>
      </c>
      <c r="J123" s="252">
        <f ca="1">IF(H123=0,"",1-((H123-I123)/ABS(H123)))</f>
        <v>0.37517870559192867</v>
      </c>
      <c r="K123" s="155">
        <f ca="1">+K121-K122</f>
        <v>90</v>
      </c>
      <c r="L123" s="156">
        <f t="shared" ca="1" si="165"/>
        <v>0.1111111111111111</v>
      </c>
      <c r="M123" s="158">
        <f ca="1">+M121-M122</f>
        <v>-4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380.22165387894285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51.454138702460853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182.32662192393735</v>
      </c>
      <c r="I125" s="78">
        <f t="shared" ca="1" si="174"/>
        <v>176</v>
      </c>
      <c r="J125" s="237">
        <f ca="1">IF(H125=0,"",1+((H125-I125)/ABS(H125)))</f>
        <v>1.0346993865030674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21.009629413481179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197.89503195500549</v>
      </c>
      <c r="I126" s="155">
        <f t="shared" ca="1" si="175"/>
        <v>-176</v>
      </c>
      <c r="J126" s="252">
        <f ca="1">IF(H126=0,"",1-((H126-I126)/ABS(H126)))</f>
        <v>-0.88936037585833039</v>
      </c>
      <c r="K126" s="155">
        <f ca="1">+K124-K125</f>
        <v>0</v>
      </c>
      <c r="L126" s="156">
        <f t="shared" ca="1" si="165"/>
        <v>0</v>
      </c>
      <c r="M126" s="158">
        <f ca="1">+M124-M125</f>
        <v>-1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939.47144075021311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6</v>
      </c>
      <c r="L127" s="92">
        <f t="shared" ca="1" si="165"/>
        <v>-1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79.418344519015662</v>
      </c>
      <c r="C128" s="78">
        <f ca="1">INDIRECT($N$1&amp; "!" &amp;$P$1&amp;N128)</f>
        <v>184</v>
      </c>
      <c r="D128" s="237">
        <f ca="1">IF(B128=0,"",1+((B128-C128)/ABS(B128)))</f>
        <v>-0.31684507042253518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4</v>
      </c>
      <c r="H128" s="77">
        <f ca="1">SUM(INDIRECT($N$1&amp;"!"&amp;$O$3&amp;N128&amp;":"&amp;$O$1&amp;N128))/0.894</f>
        <v>280.76062639821026</v>
      </c>
      <c r="I128" s="78">
        <f t="shared" ca="1" si="176"/>
        <v>464</v>
      </c>
      <c r="J128" s="237">
        <f ca="1">IF(H128=0,"",1+((H128-I128)/ABS(H128)))</f>
        <v>0.34734661354581653</v>
      </c>
      <c r="K128" s="79">
        <f ca="1">SUM(INDIRECT($Q$1&amp;"!"&amp;$P$3&amp;P128&amp;":"&amp;$P$1&amp;P128))</f>
        <v>156</v>
      </c>
      <c r="L128" s="80">
        <f t="shared" ca="1" si="165"/>
        <v>1.9743589743589745</v>
      </c>
      <c r="M128" s="82">
        <f t="shared" ca="1" si="166"/>
        <v>7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99.609788473311696</v>
      </c>
      <c r="C129" s="155">
        <f ca="1">+C127-C128</f>
        <v>-184</v>
      </c>
      <c r="D129" s="252">
        <f ca="1">IF(B129=0,"",1-((B129-C129)/ABS(B129)))</f>
        <v>-1.8472080186105289</v>
      </c>
      <c r="E129" s="155">
        <f ca="1">+E127-E128</f>
        <v>0</v>
      </c>
      <c r="F129" s="156">
        <f t="shared" ca="1" si="163"/>
        <v>0</v>
      </c>
      <c r="G129" s="157">
        <f ca="1">+G127-G128</f>
        <v>-4</v>
      </c>
      <c r="H129" s="154">
        <f t="shared" ref="H129:I129" ca="1" si="177">+H127-H128</f>
        <v>658.7108143520029</v>
      </c>
      <c r="I129" s="155">
        <f t="shared" ca="1" si="177"/>
        <v>-464</v>
      </c>
      <c r="J129" s="252">
        <f ca="1">IF(H129=0,"",1-((H129-I129)/ABS(H129)))</f>
        <v>-0.70440622787778762</v>
      </c>
      <c r="K129" s="155">
        <f ca="1">+K127-K128</f>
        <v>-150</v>
      </c>
      <c r="L129" s="156">
        <f t="shared" ca="1" si="165"/>
        <v>-2.0933333333333333</v>
      </c>
      <c r="M129" s="158">
        <f ca="1">+M127-M128</f>
        <v>-7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179</v>
      </c>
      <c r="D130" s="246">
        <f t="shared" ref="D130" ca="1" si="178">IF(B130=0,"",1-((B130-C130)/ABS(B130)))</f>
        <v>0.30696929824561403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1</v>
      </c>
      <c r="H130" s="89">
        <f ca="1">SUM(INDIRECT($N$1&amp;"!"&amp;$O$3&amp;N130&amp;":"&amp;$O$1&amp;N130))/1.173</f>
        <v>3062.2335890878089</v>
      </c>
      <c r="I130" s="90">
        <f t="shared" ref="I130:I131" ca="1" si="179">SUM(INDIRECT($N$1&amp;"!"&amp;$P$3&amp;N130&amp;":"&amp;$P$1&amp;N130))</f>
        <v>2018</v>
      </c>
      <c r="J130" s="246">
        <f ca="1">IF(H130=0,"",1-((H130-I130)/ABS(H130)))</f>
        <v>0.65899610244988871</v>
      </c>
      <c r="K130" s="91">
        <f ca="1">SUM(INDIRECT($Q$1&amp;"!"&amp;$P$3&amp;P130&amp;":"&amp;$P$1&amp;P130))</f>
        <v>541</v>
      </c>
      <c r="L130" s="92">
        <f t="shared" ca="1" si="165"/>
        <v>2.7301293900184844</v>
      </c>
      <c r="M130" s="94">
        <f t="shared" ca="1" si="166"/>
        <v>9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193.51230425055928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689.03803131991049</v>
      </c>
      <c r="I131" s="78">
        <f t="shared" ca="1" si="179"/>
        <v>740</v>
      </c>
      <c r="J131" s="237">
        <f t="shared" ref="J131" ca="1" si="181">IF(H131=0,"",1+((H131-I131)/ABS(H131)))</f>
        <v>0.92603896103896099</v>
      </c>
      <c r="K131" s="79">
        <f ca="1">SUM(INDIRECT($Q$1&amp;"!"&amp;$P$3&amp;P131&amp;":"&amp;$P$1&amp;P131))</f>
        <v>685</v>
      </c>
      <c r="L131" s="80">
        <f t="shared" ca="1" si="165"/>
        <v>8.0291970802919707E-2</v>
      </c>
      <c r="M131" s="82">
        <f t="shared" ca="1" si="166"/>
        <v>5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389.60790035302125</v>
      </c>
      <c r="C132" s="155">
        <f ca="1">+C130-C131</f>
        <v>179</v>
      </c>
      <c r="D132" s="252">
        <f t="shared" ref="D132:D133" ca="1" si="182">IF(B132=0,"",1-((B132-C132)/ABS(B132)))</f>
        <v>0.45943626871480081</v>
      </c>
      <c r="E132" s="155">
        <f ca="1">+E130-E131</f>
        <v>0</v>
      </c>
      <c r="F132" s="156">
        <f t="shared" ca="1" si="163"/>
        <v>0</v>
      </c>
      <c r="G132" s="157">
        <f ca="1">+G130-G131</f>
        <v>1</v>
      </c>
      <c r="H132" s="154">
        <f t="shared" ref="H132:I132" ca="1" si="183">+H130-H131</f>
        <v>2373.1955577678982</v>
      </c>
      <c r="I132" s="155">
        <f t="shared" ca="1" si="183"/>
        <v>1278</v>
      </c>
      <c r="J132" s="252">
        <f t="shared" ref="J132:J133" ca="1" si="184">IF(H132=0,"",1-((H132-I132)/ABS(H132)))</f>
        <v>0.53851440763778391</v>
      </c>
      <c r="K132" s="155">
        <f ca="1">+K130-K131</f>
        <v>-144</v>
      </c>
      <c r="L132" s="156">
        <f t="shared" ca="1" si="165"/>
        <v>9.875</v>
      </c>
      <c r="M132" s="158">
        <f ca="1">+M130-M131</f>
        <v>4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451.83290707587383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41.387024608501115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148.76957494407159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44.716982211618237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303.06333213180221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277.06734867860189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408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60.402684563758385</v>
      </c>
      <c r="C137" s="96">
        <f ca="1">INDIRECT($N$1&amp; "!" &amp;$P$1&amp;N137)</f>
        <v>467</v>
      </c>
      <c r="D137" s="247">
        <f t="shared" ref="D137" ca="1" si="193">IF(B137=0,"",1+((B137-C137)/ABS(B137)))</f>
        <v>-5.7314444444444455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3</v>
      </c>
      <c r="H137" s="232">
        <f ca="1">SUM(INDIRECT($N$1&amp;"!"&amp;$O$3&amp;N137&amp;":"&amp;$O$1&amp;N137))/0.894</f>
        <v>214.76510067114094</v>
      </c>
      <c r="I137" s="233">
        <f t="shared" ca="1" si="191"/>
        <v>649</v>
      </c>
      <c r="J137" s="247">
        <f t="shared" ref="J137" ca="1" si="194">IF(H137=0,"",1+((H137-I137)/ABS(H137)))</f>
        <v>-1.0219062499999998</v>
      </c>
      <c r="K137" s="229">
        <f ca="1">SUM(INDIRECT($Q$1&amp;"!"&amp;$P$3&amp;P137&amp;":"&amp;$P$1&amp;P137))</f>
        <v>182</v>
      </c>
      <c r="L137" s="230">
        <f t="shared" ca="1" si="165"/>
        <v>2.5659340659340661</v>
      </c>
      <c r="M137" s="234">
        <f t="shared" ca="1" si="192"/>
        <v>4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-7.546759585071257</v>
      </c>
      <c r="C138" s="155">
        <f ca="1">+C136-C137</f>
        <v>-467</v>
      </c>
      <c r="D138" s="252">
        <f t="shared" ref="D138" ca="1" si="195">IF(B138=0,"",1-((B138-C138)/ABS(B138)))</f>
        <v>-59.880863532979575</v>
      </c>
      <c r="E138" s="155">
        <f ca="1">+E136-E137</f>
        <v>0</v>
      </c>
      <c r="F138" s="156">
        <f t="shared" ca="1" si="163"/>
        <v>0</v>
      </c>
      <c r="G138" s="157">
        <f ca="1">+G136-G137</f>
        <v>-3</v>
      </c>
      <c r="H138" s="154">
        <f t="shared" ref="H138:I138" ca="1" si="196">+H136-H137</f>
        <v>62.302248007460946</v>
      </c>
      <c r="I138" s="155">
        <f t="shared" ca="1" si="196"/>
        <v>-649</v>
      </c>
      <c r="J138" s="252">
        <f t="shared" ref="J138" ca="1" si="197">IF(H138=0,"",1-((H138-I138)/ABS(H138)))</f>
        <v>-10.416959592249057</v>
      </c>
      <c r="K138" s="155">
        <f ca="1">+K136-K137</f>
        <v>226</v>
      </c>
      <c r="L138" s="156">
        <f t="shared" ca="1" si="165"/>
        <v>-3.8716814159292037</v>
      </c>
      <c r="M138" s="158">
        <f ca="1">+M136-M137</f>
        <v>-4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179</v>
      </c>
      <c r="D139" s="247">
        <f t="shared" ca="1" si="188"/>
        <v>0.11710373675404351</v>
      </c>
      <c r="E139" s="229">
        <f ca="1">+E118+E121+E124+E127+E130+E133</f>
        <v>835</v>
      </c>
      <c r="F139" s="230">
        <f t="shared" ca="1" si="163"/>
        <v>-0.78562874251497006</v>
      </c>
      <c r="G139" s="231">
        <f ca="1">INDIRECT($N$1&amp; "!" &amp;$P$1&amp;R139)</f>
        <v>1</v>
      </c>
      <c r="H139" s="44">
        <f ca="1">+H118+H121+H124+H127+H130+H133+H136</f>
        <v>8024.7229326513207</v>
      </c>
      <c r="I139" s="45">
        <f ca="1">+I118+I121+I124+I127+I130+I133+I136</f>
        <v>2342</v>
      </c>
      <c r="J139" s="247">
        <f t="shared" ca="1" si="190"/>
        <v>0.29184808243917992</v>
      </c>
      <c r="K139" s="229">
        <f ca="1">K118+K121+K124+K127+K130+K133</f>
        <v>1999</v>
      </c>
      <c r="L139" s="230">
        <f t="shared" ca="1" si="165"/>
        <v>0.17158579289644824</v>
      </c>
      <c r="M139" s="234">
        <f t="shared" ca="1" si="166"/>
        <v>16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631.99105145413853</v>
      </c>
      <c r="C140" s="89">
        <f t="shared" ca="1" si="198"/>
        <v>941</v>
      </c>
      <c r="D140" s="237">
        <f t="shared" ref="D140" ca="1" si="199">IF(B140=0,"",1+((B140-C140)/ABS(B140)))</f>
        <v>0.51105486725663674</v>
      </c>
      <c r="E140" s="79">
        <f ca="1">+E119+E122+E125+E128+E131+E134</f>
        <v>435</v>
      </c>
      <c r="F140" s="80">
        <f t="shared" ca="1" si="163"/>
        <v>1.1632183908045977</v>
      </c>
      <c r="G140" s="81">
        <f ca="1">INDIRECT($N$1&amp; "!" &amp;$P$1&amp;R140)</f>
        <v>10</v>
      </c>
      <c r="H140" s="31">
        <f t="shared" ref="H140:I140" ca="1" si="200">+H119+H122+H125+H128+H131+H134+H137</f>
        <v>2248.3221476510066</v>
      </c>
      <c r="I140" s="32">
        <f t="shared" ca="1" si="200"/>
        <v>2680</v>
      </c>
      <c r="J140" s="237">
        <f t="shared" ref="J140" ca="1" si="201">IF(H140=0,"",1+((H140-I140)/ABS(H140)))</f>
        <v>0.80799999999999994</v>
      </c>
      <c r="K140" s="79">
        <f ca="1">K119+K122+K125+K128+K131+K134</f>
        <v>1477</v>
      </c>
      <c r="L140" s="80">
        <f t="shared" ca="1" si="165"/>
        <v>0.81448882870683814</v>
      </c>
      <c r="M140" s="82">
        <f t="shared" ca="1" si="166"/>
        <v>25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896.56819833273244</v>
      </c>
      <c r="C141" s="161">
        <f t="shared" ca="1" si="198"/>
        <v>-762</v>
      </c>
      <c r="D141" s="253">
        <f t="shared" ref="D141" ca="1" si="202">IF(B141=0,"",1-((B141-C141)/ABS(B141)))</f>
        <v>-0.84990745981959104</v>
      </c>
      <c r="E141" s="161">
        <f ca="1">+E120+E123+E126+E129+E132+E135</f>
        <v>400</v>
      </c>
      <c r="F141" s="162">
        <f t="shared" ca="1" si="163"/>
        <v>-2.9049999999999998</v>
      </c>
      <c r="G141" s="163">
        <f ca="1">+G139-G140</f>
        <v>-9</v>
      </c>
      <c r="H141" s="160">
        <f t="shared" ref="H141:I141" ca="1" si="203">+H139-H140</f>
        <v>5776.4007850003145</v>
      </c>
      <c r="I141" s="161">
        <f t="shared" ca="1" si="203"/>
        <v>-338</v>
      </c>
      <c r="J141" s="253">
        <f t="shared" ref="J141" ca="1" si="204">IF(H141=0,"",1-((H141-I141)/ABS(H141)))</f>
        <v>-5.8513945375412879E-2</v>
      </c>
      <c r="K141" s="161">
        <f ca="1">+K139-K140</f>
        <v>522</v>
      </c>
      <c r="L141" s="162">
        <f t="shared" ca="1" si="165"/>
        <v>-1.6475095785440612</v>
      </c>
      <c r="M141" s="164">
        <f ca="1">+M139-M140</f>
        <v>-9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207</v>
      </c>
      <c r="D146" s="244">
        <f ca="1">IF(B146=0,"",1-((B146-C146)/ABS(B146)))</f>
        <v>0.50585625000000012</v>
      </c>
      <c r="E146" s="73">
        <f ca="1">INDIRECT($Q$1&amp; "!" &amp;$P$1&amp;P146)</f>
        <v>501</v>
      </c>
      <c r="F146" s="74">
        <f t="shared" ref="F146:F169" ca="1" si="205">IF(ISERROR(((C146-E146)/ABS(E146))-1),0,((C146-E146)/ABS(E146)))</f>
        <v>-0.58682634730538918</v>
      </c>
      <c r="G146" s="75">
        <f ca="1">INDIRECT($N$1&amp; "!" &amp;$P$1&amp;R146)</f>
        <v>1</v>
      </c>
      <c r="H146" s="71">
        <f ca="1">SUM(INDIRECT($N$1&amp;"!"&amp;$O$3&amp;N146&amp;":"&amp;$O$1&amp;N146))/1.173</f>
        <v>2148.3375959079285</v>
      </c>
      <c r="I146" s="72">
        <f t="shared" ref="I146:I147" ca="1" si="206">SUM(INDIRECT($N$1&amp;"!"&amp;$P$3&amp;N146&amp;":"&amp;$P$1&amp;N146))</f>
        <v>207</v>
      </c>
      <c r="J146" s="244">
        <f ca="1">IF(H146=0,"",1-((H146-I146)/ABS(H146)))</f>
        <v>9.6353571428571372E-2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-0.69423929098966031</v>
      </c>
      <c r="M146" s="76">
        <f ca="1">SUM(INDIRECT($N$1&amp;"!"&amp;$P$3&amp;R146&amp;":"&amp;$P$1&amp;R146))</f>
        <v>5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1</v>
      </c>
      <c r="H147" s="77">
        <f ca="1">SUM(INDIRECT($N$1&amp;"!"&amp;$O$3&amp;N147&amp;":"&amp;$O$1&amp;N147))/0.894</f>
        <v>663.31096196868009</v>
      </c>
      <c r="I147" s="78">
        <f t="shared" ca="1" si="206"/>
        <v>1609</v>
      </c>
      <c r="J147" s="237">
        <f ca="1">IF(H147=0,"",1+((H147-I147)/ABS(H147)))</f>
        <v>-0.42570994940978069</v>
      </c>
      <c r="K147" s="79">
        <f ca="1">SUM(INDIRECT($Q$1&amp;"!"&amp;$P$3&amp;P147&amp;":"&amp;$P$1&amp;P147))</f>
        <v>235</v>
      </c>
      <c r="L147" s="80">
        <f t="shared" ca="1" si="207"/>
        <v>5.8468085106382981</v>
      </c>
      <c r="M147" s="82">
        <f t="shared" ref="M147:M168" ca="1" si="208">SUM(INDIRECT($N$1&amp;"!"&amp;$P$3&amp;R147&amp;":"&amp;$P$1&amp;R147))</f>
        <v>11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222.40626627073354</v>
      </c>
      <c r="C148" s="183">
        <f ca="1">+C146-C147</f>
        <v>207</v>
      </c>
      <c r="D148" s="254">
        <f ca="1">IF(B148=0,"",1-((B148-C148)/ABS(B148)))</f>
        <v>0.93072917175822911</v>
      </c>
      <c r="E148" s="183">
        <f ca="1">+E146-E147</f>
        <v>501</v>
      </c>
      <c r="F148" s="184">
        <f t="shared" ca="1" si="205"/>
        <v>-0.58682634730538918</v>
      </c>
      <c r="G148" s="185">
        <f ca="1">+G146-G147</f>
        <v>0</v>
      </c>
      <c r="H148" s="182">
        <f t="shared" ref="H148:I148" ca="1" si="211">+H146-H147</f>
        <v>1485.0266339392483</v>
      </c>
      <c r="I148" s="183">
        <f t="shared" ca="1" si="211"/>
        <v>-1402</v>
      </c>
      <c r="J148" s="254">
        <f ca="1">IF(H148=0,"",1-((H148-I148)/ABS(H148)))</f>
        <v>-0.94409081154389263</v>
      </c>
      <c r="K148" s="183">
        <f ca="1">+K146-K147</f>
        <v>442</v>
      </c>
      <c r="L148" s="184">
        <f t="shared" ca="1" si="207"/>
        <v>-4.1719457013574663</v>
      </c>
      <c r="M148" s="186">
        <f ca="1">+M146-M147</f>
        <v>-6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282.18243819266837</v>
      </c>
      <c r="I149" s="90">
        <f t="shared" ref="I149:I150" ca="1" si="212">SUM(INDIRECT($N$1&amp;"!"&amp;$P$3&amp;N149&amp;":"&amp;$P$1&amp;N149))</f>
        <v>254</v>
      </c>
      <c r="J149" s="246">
        <f t="shared" ref="J149" ca="1" si="213">IF(H149=0,"",1-((H149-I149)/ABS(H149)))</f>
        <v>0.90012688821752262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19.01565995525727</v>
      </c>
      <c r="C150" s="78">
        <f ca="1">INDIRECT($N$1&amp; "!" &amp;$P$1&amp;N150)</f>
        <v>79</v>
      </c>
      <c r="D150" s="237">
        <f ca="1">IF(B150=0,"",1+((B150-C150)/ABS(B150)))</f>
        <v>-2.1544705882352941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69.351230425055931</v>
      </c>
      <c r="I150" s="78">
        <f t="shared" ca="1" si="212"/>
        <v>279</v>
      </c>
      <c r="J150" s="237">
        <f ca="1">IF(H150=0,"",1+((H150-I150)/ABS(H150)))</f>
        <v>-2.0230000000000001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8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34.692779942440936</v>
      </c>
      <c r="C151" s="183">
        <f ca="1">+C149-C150</f>
        <v>-79</v>
      </c>
      <c r="D151" s="254">
        <f ca="1">IF(B151=0,"",1-((B151-C151)/ABS(B151)))</f>
        <v>-2.2771308650119568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212.83120776761245</v>
      </c>
      <c r="I151" s="183">
        <f t="shared" ca="1" si="214"/>
        <v>-25</v>
      </c>
      <c r="J151" s="254">
        <f ca="1">IF(H151=0,"",1-((H151-I151)/ABS(H151)))</f>
        <v>-0.11746397655787955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317.13554987212274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51.454138702460853</v>
      </c>
      <c r="C153" s="78">
        <f ca="1">INDIRECT($N$1&amp; "!" &amp;$P$1&amp;N153)</f>
        <v>313</v>
      </c>
      <c r="D153" s="237">
        <f ca="1">IF(B153=0,"",1+((B153-C153)/ABS(B153)))</f>
        <v>-4.0830869565217389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2</v>
      </c>
      <c r="H153" s="77">
        <f ca="1">SUM(INDIRECT($N$1&amp;"!"&amp;$O$3&amp;N153&amp;":"&amp;$O$1&amp;N153))/0.894</f>
        <v>182.32662192393735</v>
      </c>
      <c r="I153" s="78">
        <f t="shared" ca="1" si="215"/>
        <v>651</v>
      </c>
      <c r="J153" s="237">
        <f ca="1">IF(H153=0,"",1+((H153-I153)/ABS(H153)))</f>
        <v>-1.5705153374233132</v>
      </c>
      <c r="K153" s="79">
        <f ca="1">SUM(INDIRECT($Q$1&amp;"!"&amp;$P$3&amp;P153&amp;":"&amp;$P$1&amp;P153))</f>
        <v>378</v>
      </c>
      <c r="L153" s="80">
        <f t="shared" ca="1" si="207"/>
        <v>0.72222222222222221</v>
      </c>
      <c r="M153" s="82">
        <f t="shared" ca="1" si="208"/>
        <v>3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9.0744205473260138</v>
      </c>
      <c r="C154" s="183">
        <f ca="1">+C152-C153</f>
        <v>-313</v>
      </c>
      <c r="D154" s="254">
        <f ca="1">IF(B154=0,"",1-((B154-C154)/ABS(B154)))</f>
        <v>-34.492560529634325</v>
      </c>
      <c r="E154" s="183">
        <f ca="1">+E152-E153</f>
        <v>0</v>
      </c>
      <c r="F154" s="184">
        <f t="shared" ca="1" si="205"/>
        <v>0</v>
      </c>
      <c r="G154" s="185">
        <f ca="1">+G152-G153</f>
        <v>-2</v>
      </c>
      <c r="H154" s="182">
        <f t="shared" ref="H154:I154" ca="1" si="216">+H152-H153</f>
        <v>134.80892794818539</v>
      </c>
      <c r="I154" s="183">
        <f t="shared" ca="1" si="216"/>
        <v>-651</v>
      </c>
      <c r="J154" s="254">
        <f ca="1">IF(H154=0,"",1-((H154-I154)/ABS(H154)))</f>
        <v>-4.8290570209876282</v>
      </c>
      <c r="K154" s="183">
        <f ca="1">+K152-K153</f>
        <v>-378</v>
      </c>
      <c r="L154" s="184">
        <f t="shared" ca="1" si="207"/>
        <v>-0.72222222222222221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782.60869565217388</v>
      </c>
      <c r="I155" s="90">
        <f t="shared" ref="I155:I156" ca="1" si="217">SUM(INDIRECT($N$1&amp;"!"&amp;$P$3&amp;N155&amp;":"&amp;$P$1&amp;N155))</f>
        <v>228</v>
      </c>
      <c r="J155" s="246">
        <f ca="1">IF(H155=0,"",1-((H155-I155)/ABS(H155)))</f>
        <v>0.29133333333333333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79.418344519015662</v>
      </c>
      <c r="C156" s="78">
        <f ca="1">INDIRECT($N$1&amp; "!" &amp;$P$1&amp;N156)</f>
        <v>97</v>
      </c>
      <c r="D156" s="237">
        <f ca="1">IF(B156=0,"",1+((B156-C156)/ABS(B156)))</f>
        <v>0.77861971830985921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280.76062639821026</v>
      </c>
      <c r="I156" s="78">
        <f t="shared" ca="1" si="217"/>
        <v>442</v>
      </c>
      <c r="J156" s="237">
        <f ca="1">IF(H156=0,"",1+((H156-I156)/ABS(H156)))</f>
        <v>0.42570517928286833</v>
      </c>
      <c r="K156" s="79">
        <f ca="1">SUM(INDIRECT($Q$1&amp;"!"&amp;$P$3&amp;P156&amp;":"&amp;$P$1&amp;P156))</f>
        <v>99</v>
      </c>
      <c r="L156" s="80">
        <f t="shared" ca="1" si="207"/>
        <v>3.4646464646464645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69.771766307923812</v>
      </c>
      <c r="C157" s="183">
        <f ca="1">+C155-C156</f>
        <v>-97</v>
      </c>
      <c r="D157" s="254">
        <f ca="1">IF(B157=0,"",1-((B157-C157)/ABS(B157)))</f>
        <v>-1.3902471606051909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501.84806925396362</v>
      </c>
      <c r="I157" s="183">
        <f t="shared" ca="1" si="218"/>
        <v>-214</v>
      </c>
      <c r="J157" s="254">
        <f ca="1">IF(H157=0,"",1-((H157-I157)/ABS(H157)))</f>
        <v>-0.42642387828277917</v>
      </c>
      <c r="K157" s="183">
        <f ca="1">+K155-K156</f>
        <v>-99</v>
      </c>
      <c r="L157" s="184">
        <f t="shared" ca="1" si="207"/>
        <v>-1.1616161616161615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311</v>
      </c>
      <c r="D158" s="246">
        <f t="shared" ref="D158" ca="1" si="219">IF(B158=0,"",1-((B158-C158)/ABS(B158)))</f>
        <v>0.64000526315789474</v>
      </c>
      <c r="E158" s="91">
        <f ca="1">INDIRECT($Q$1&amp; "!" &amp;$P$1&amp;P158)</f>
        <v>136</v>
      </c>
      <c r="F158" s="92">
        <f t="shared" ca="1" si="205"/>
        <v>1.286764705882353</v>
      </c>
      <c r="G158" s="93">
        <f ca="1">INDIRECT($N$1&amp; "!" &amp;$P$1&amp;R158)</f>
        <v>2</v>
      </c>
      <c r="H158" s="89">
        <f ca="1">SUM(INDIRECT($N$1&amp;"!"&amp;$O$3&amp;N158&amp;":"&amp;$O$1&amp;N158))/1.173</f>
        <v>2551.5771526001704</v>
      </c>
      <c r="I158" s="90">
        <f t="shared" ref="I158:I159" ca="1" si="220">SUM(INDIRECT($N$1&amp;"!"&amp;$P$3&amp;N158&amp;":"&amp;$P$1&amp;N158))</f>
        <v>2463</v>
      </c>
      <c r="J158" s="246">
        <f ca="1">IF(H158=0,"",1-((H158-I158)/ABS(H158)))</f>
        <v>0.96528533244236558</v>
      </c>
      <c r="K158" s="91">
        <f ca="1">SUM(INDIRECT($Q$1&amp;"!"&amp;$P$3&amp;P158&amp;":"&amp;$P$1&amp;P158))</f>
        <v>827</v>
      </c>
      <c r="L158" s="92">
        <f t="shared" ca="1" si="207"/>
        <v>1.9782345828295043</v>
      </c>
      <c r="M158" s="94">
        <f t="shared" ca="1" si="208"/>
        <v>11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193.51230425055928</v>
      </c>
      <c r="C159" s="78">
        <f ca="1">INDIRECT($N$1&amp; "!" &amp;$P$1&amp;N159)</f>
        <v>80</v>
      </c>
      <c r="D159" s="237">
        <f t="shared" ref="D159" ca="1" si="221">IF(B159=0,"",1+((B159-C159)/ABS(B159)))</f>
        <v>1.5865895953757225</v>
      </c>
      <c r="E159" s="79">
        <f ca="1">INDIRECT($Q$1&amp; "!" &amp;$P$1&amp;P159)</f>
        <v>809</v>
      </c>
      <c r="F159" s="80">
        <f t="shared" ca="1" si="205"/>
        <v>-0.90111248454882575</v>
      </c>
      <c r="G159" s="81">
        <f ca="1">INDIRECT($N$1&amp; "!" &amp;$P$1&amp;R159)</f>
        <v>0</v>
      </c>
      <c r="H159" s="77">
        <f ca="1">SUM(INDIRECT($N$1&amp;"!"&amp;$O$3&amp;N159&amp;":"&amp;$O$1&amp;N159))/0.894</f>
        <v>689.03803131991049</v>
      </c>
      <c r="I159" s="78">
        <f t="shared" ca="1" si="220"/>
        <v>873</v>
      </c>
      <c r="J159" s="237">
        <f t="shared" ref="J159" ca="1" si="222">IF(H159=0,"",1+((H159-I159)/ABS(H159)))</f>
        <v>0.7330162337662337</v>
      </c>
      <c r="K159" s="79">
        <f ca="1">SUM(INDIRECT($Q$1&amp;"!"&amp;$P$3&amp;P159&amp;":"&amp;$P$1&amp;P159))</f>
        <v>1075</v>
      </c>
      <c r="L159" s="80">
        <f t="shared" ca="1" si="207"/>
        <v>-0.18790697674418605</v>
      </c>
      <c r="M159" s="82">
        <f t="shared" ca="1" si="208"/>
        <v>1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292.42119958575785</v>
      </c>
      <c r="C160" s="183">
        <f ca="1">+C158-C159</f>
        <v>231</v>
      </c>
      <c r="D160" s="254">
        <f t="shared" ref="D160:D161" ca="1" si="223">IF(B160=0,"",1-((B160-C160)/ABS(B160)))</f>
        <v>0.78995640646859133</v>
      </c>
      <c r="E160" s="183">
        <f ca="1">+E158-E159</f>
        <v>-673</v>
      </c>
      <c r="F160" s="184">
        <f t="shared" ca="1" si="205"/>
        <v>1.3432392273402673</v>
      </c>
      <c r="G160" s="185">
        <f ca="1">+G158-G159</f>
        <v>2</v>
      </c>
      <c r="H160" s="182">
        <f t="shared" ref="H160:I160" ca="1" si="224">+H158-H159</f>
        <v>1862.5391212802599</v>
      </c>
      <c r="I160" s="183">
        <f t="shared" ca="1" si="224"/>
        <v>1590</v>
      </c>
      <c r="J160" s="254">
        <f t="shared" ref="J160:J161" ca="1" si="225">IF(H160=0,"",1-((H160-I160)/ABS(H160)))</f>
        <v>0.85367334400314565</v>
      </c>
      <c r="K160" s="183">
        <f ca="1">+K158-K159</f>
        <v>-248</v>
      </c>
      <c r="L160" s="184">
        <f t="shared" ca="1" si="207"/>
        <v>7.411290322580645</v>
      </c>
      <c r="M160" s="186">
        <f ca="1">+M158-M159</f>
        <v>10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348.67860187553282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41.387024608501115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148.76957494407159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25.109139074363334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199.90902693146123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518</v>
      </c>
      <c r="D167" s="247">
        <f t="shared" ca="1" si="229"/>
        <v>0.42283507306889345</v>
      </c>
      <c r="E167" s="229">
        <f ca="1">+E146+E149+E152+E155+E158+E161</f>
        <v>637</v>
      </c>
      <c r="F167" s="230">
        <f t="shared" ca="1" si="205"/>
        <v>-0.18681318681318682</v>
      </c>
      <c r="G167" s="231">
        <f ca="1">INDIRECT($N$1&amp; "!" &amp;$P$1&amp;R167)</f>
        <v>3</v>
      </c>
      <c r="H167" s="44">
        <f ca="1">+H146+H149+H152+H155+H158+H161+H164</f>
        <v>6430.5200341005975</v>
      </c>
      <c r="I167" s="45">
        <f ca="1">+I146+I149+I152+I155+I158+I161+I164</f>
        <v>3152</v>
      </c>
      <c r="J167" s="247">
        <f t="shared" ca="1" si="231"/>
        <v>0.49016253480047722</v>
      </c>
      <c r="K167" s="229">
        <f ca="1">K146+K149+K152+K155+K158+K161</f>
        <v>1504</v>
      </c>
      <c r="L167" s="230">
        <f t="shared" ca="1" si="207"/>
        <v>1.0957446808510638</v>
      </c>
      <c r="M167" s="234">
        <f t="shared" ca="1" si="208"/>
        <v>16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571.58836689038014</v>
      </c>
      <c r="C168" s="89">
        <f t="shared" ca="1" si="239"/>
        <v>569</v>
      </c>
      <c r="D168" s="237">
        <f t="shared" ref="D168" ca="1" si="240">IF(B168=0,"",1+((B168-C168)/ABS(B168)))</f>
        <v>1.0045283757338548</v>
      </c>
      <c r="E168" s="79">
        <f ca="1">+E147+E150+E153+E156+E159+E162</f>
        <v>809</v>
      </c>
      <c r="F168" s="80">
        <f t="shared" ca="1" si="205"/>
        <v>-0.29666254635352285</v>
      </c>
      <c r="G168" s="81">
        <f ca="1">INDIRECT($N$1&amp; "!" &amp;$P$1&amp;R168)</f>
        <v>3</v>
      </c>
      <c r="H168" s="31">
        <f t="shared" ref="H168:I168" ca="1" si="241">+H147+H150+H153+H156+H159+H162+H165</f>
        <v>2033.5570469798656</v>
      </c>
      <c r="I168" s="32">
        <f t="shared" ca="1" si="241"/>
        <v>3854</v>
      </c>
      <c r="J168" s="237">
        <f t="shared" ref="J168" ca="1" si="242">IF(H168=0,"",1+((H168-I168)/ABS(H168)))</f>
        <v>0.10479867986798663</v>
      </c>
      <c r="K168" s="79">
        <f ca="1">K147+K150+K153+K156+K159+K162</f>
        <v>1787</v>
      </c>
      <c r="L168" s="80">
        <f t="shared" ca="1" si="207"/>
        <v>1.1566871852266367</v>
      </c>
      <c r="M168" s="82">
        <f t="shared" ca="1" si="208"/>
        <v>23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653.47557172854545</v>
      </c>
      <c r="C169" s="190">
        <f t="shared" ca="1" si="239"/>
        <v>-51</v>
      </c>
      <c r="D169" s="255">
        <f t="shared" ref="D169" ca="1" si="243">IF(B169=0,"",1-((B169-C169)/ABS(B169)))</f>
        <v>-7.8044233336981517E-2</v>
      </c>
      <c r="E169" s="190">
        <f ca="1">+E148+E151+E154+E157+E160+E163</f>
        <v>-172</v>
      </c>
      <c r="F169" s="191">
        <f t="shared" ca="1" si="205"/>
        <v>0.70348837209302328</v>
      </c>
      <c r="G169" s="192">
        <f ca="1">+G167-G168</f>
        <v>0</v>
      </c>
      <c r="H169" s="189">
        <f t="shared" ref="H169:I169" ca="1" si="244">+H167-H168</f>
        <v>4396.9629871207317</v>
      </c>
      <c r="I169" s="190">
        <f t="shared" ca="1" si="244"/>
        <v>-702</v>
      </c>
      <c r="J169" s="255">
        <f t="shared" ref="J169" ca="1" si="245">IF(H169=0,"",1-((H169-I169)/ABS(H169)))</f>
        <v>-0.15965565369921197</v>
      </c>
      <c r="K169" s="190">
        <f ca="1">+K167-K168</f>
        <v>-283</v>
      </c>
      <c r="L169" s="191">
        <f t="shared" ca="1" si="207"/>
        <v>-1.4805653710247351</v>
      </c>
      <c r="M169" s="193">
        <f ca="1">+M167-M168</f>
        <v>-7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1289.0025575447569</v>
      </c>
      <c r="I174" s="72">
        <f t="shared" ref="I174:I175" ca="1" si="247">SUM(INDIRECT($N$1&amp;"!"&amp;$P$3&amp;N174&amp;":"&amp;$P$1&amp;N174))</f>
        <v>670</v>
      </c>
      <c r="J174" s="244">
        <f ca="1">IF(H174=0,"",1-((H174-I174)/ABS(H174)))</f>
        <v>0.51978174603174609</v>
      </c>
      <c r="K174" s="73">
        <f ca="1">SUM(INDIRECT($Q$1&amp;"!"&amp;$P$3&amp;P174&amp;":"&amp;$P$1&amp;P174))</f>
        <v>138</v>
      </c>
      <c r="L174" s="74">
        <f t="shared" ref="L174:L197" ca="1" si="248">IF(ISERROR(((I174-K174)/ABS(K174))-1),0,((I174-K174)/ABS(K174)))</f>
        <v>3.8550724637681157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186.80089485458612</v>
      </c>
      <c r="C175" s="78">
        <f ca="1">INDIRECT($N$1&amp; "!" &amp;$P$1&amp;N175)</f>
        <v>492</v>
      </c>
      <c r="D175" s="237">
        <f ca="1">IF(B175=0,"",1+((B175-C175)/ABS(B175)))</f>
        <v>-0.63382035928143754</v>
      </c>
      <c r="E175" s="79">
        <f ca="1">INDIRECT($Q$1&amp; "!" &amp;$P$1&amp;P175)</f>
        <v>353</v>
      </c>
      <c r="F175" s="80">
        <f t="shared" ca="1" si="246"/>
        <v>0.39376770538243627</v>
      </c>
      <c r="G175" s="81">
        <f ca="1">INDIRECT($N$1&amp; "!" &amp;$P$1&amp;R175)</f>
        <v>2</v>
      </c>
      <c r="H175" s="77">
        <f ca="1">SUM(INDIRECT($N$1&amp;"!"&amp;$O$3&amp;N175&amp;":"&amp;$O$1&amp;N175))/0.894</f>
        <v>663.31096196868009</v>
      </c>
      <c r="I175" s="78">
        <f t="shared" ca="1" si="247"/>
        <v>880</v>
      </c>
      <c r="J175" s="237">
        <f ca="1">IF(H175=0,"",1+((H175-I175)/ABS(H175)))</f>
        <v>0.6733220910623946</v>
      </c>
      <c r="K175" s="79">
        <f ca="1">SUM(INDIRECT($Q$1&amp;"!"&amp;$P$3&amp;P175&amp;":"&amp;$P$1&amp;P175))</f>
        <v>432</v>
      </c>
      <c r="L175" s="80">
        <f t="shared" ca="1" si="248"/>
        <v>1.037037037037037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58.723401820605687</v>
      </c>
      <c r="C176" s="85">
        <f ca="1">+C174-C175</f>
        <v>-492</v>
      </c>
      <c r="D176" s="245">
        <f ca="1">IF(B176=0,"",1-((B176-C176)/ABS(B176)))</f>
        <v>-8.3782612169337938</v>
      </c>
      <c r="E176" s="85">
        <f ca="1">+E174-E175</f>
        <v>-353</v>
      </c>
      <c r="F176" s="86">
        <f t="shared" ca="1" si="246"/>
        <v>-0.39376770538243627</v>
      </c>
      <c r="G176" s="87">
        <f ca="1">+G174-G175</f>
        <v>-2</v>
      </c>
      <c r="H176" s="84">
        <f ca="1">+H174-H175</f>
        <v>625.69159557607679</v>
      </c>
      <c r="I176" s="85">
        <f t="shared" ref="I176" ca="1" si="252">+I174-I175</f>
        <v>-210</v>
      </c>
      <c r="J176" s="245">
        <f ca="1">IF(H176=0,"",1-((H176-I176)/ABS(H176)))</f>
        <v>-0.33562860918189608</v>
      </c>
      <c r="K176" s="85">
        <f ca="1">+K174-K175</f>
        <v>-294</v>
      </c>
      <c r="L176" s="86">
        <f t="shared" ca="1" si="248"/>
        <v>0.2857142857142857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196.9309462915601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19.01565995525727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1</v>
      </c>
      <c r="H178" s="77">
        <f ca="1">SUM(INDIRECT($N$1&amp;"!"&amp;$O$3&amp;N178&amp;":"&amp;$O$1&amp;N178))/0.894</f>
        <v>69.351230425055931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3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18.494996481230366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-1</v>
      </c>
      <c r="H179" s="84">
        <f t="shared" ref="H179:I179" ca="1" si="256">+H177-H178</f>
        <v>127.57971586650417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188.40579710144928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46</v>
      </c>
      <c r="C181" s="78">
        <f ca="1">INDIRECT($N$1&amp; "!" &amp;$P$1&amp;N181)</f>
        <v>111</v>
      </c>
      <c r="D181" s="237">
        <f ca="1">IF(B181=0,"",1+((B181-C181)/ABS(B181)))</f>
        <v>-0.41304347826086962</v>
      </c>
      <c r="E181" s="79">
        <f ca="1">INDIRECT($Q$1&amp; "!" &amp;$P$1&amp;P181)</f>
        <v>203</v>
      </c>
      <c r="F181" s="80">
        <f t="shared" ca="1" si="246"/>
        <v>-0.45320197044334976</v>
      </c>
      <c r="G181" s="81">
        <f ca="1">INDIRECT($N$1&amp; "!" &amp;$P$1&amp;R181)</f>
        <v>1</v>
      </c>
      <c r="H181" s="77">
        <f ca="1">SUM(INDIRECT($N$1&amp;"!"&amp;$O$3&amp;N181&amp;":"&amp;$O$1&amp;N181))/0.894</f>
        <v>182.32662192393735</v>
      </c>
      <c r="I181" s="78">
        <f t="shared" ca="1" si="257"/>
        <v>111</v>
      </c>
      <c r="J181" s="237">
        <f ca="1">IF(H181=0,"",1+((H181-I181)/ABS(H181)))</f>
        <v>1.3912024539877299</v>
      </c>
      <c r="K181" s="79">
        <f ca="1">SUM(INDIRECT($Q$1&amp;"!"&amp;$P$3&amp;P181&amp;":"&amp;$P$1&amp;P181))</f>
        <v>560</v>
      </c>
      <c r="L181" s="80">
        <f t="shared" ca="1" si="248"/>
        <v>-0.80178571428571432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-10.194373401534527</v>
      </c>
      <c r="C182" s="85">
        <f ca="1">+C180-C181</f>
        <v>-111</v>
      </c>
      <c r="D182" s="245">
        <f ca="1">IF(B182=0,"",1-((B182-C182)/ABS(B182)))</f>
        <v>-8.8883592574009018</v>
      </c>
      <c r="E182" s="85">
        <f ca="1">+E180-E181</f>
        <v>-203</v>
      </c>
      <c r="F182" s="86">
        <f t="shared" ca="1" si="246"/>
        <v>0.45320197044334976</v>
      </c>
      <c r="G182" s="87">
        <f ca="1">+G180-G181</f>
        <v>-1</v>
      </c>
      <c r="H182" s="84">
        <f t="shared" ref="H182:I182" ca="1" si="258">+H180-H181</f>
        <v>6.079175177511928</v>
      </c>
      <c r="I182" s="85">
        <f t="shared" ca="1" si="258"/>
        <v>-111</v>
      </c>
      <c r="J182" s="245">
        <f ca="1">IF(H182=0,"",1-((H182-I182)/ABS(H182)))</f>
        <v>-18.259055999999962</v>
      </c>
      <c r="K182" s="85">
        <f ca="1">+K180-K181</f>
        <v>-560</v>
      </c>
      <c r="L182" s="86">
        <f t="shared" ca="1" si="248"/>
        <v>0.80178571428571432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469.73572037510655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79.418344519015662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280.76062639821026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43</v>
      </c>
      <c r="L184" s="80">
        <f t="shared" ca="1" si="248"/>
        <v>-1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10.095721977148017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188.97509397689629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-43</v>
      </c>
      <c r="L185" s="86">
        <f t="shared" ca="1" si="248"/>
        <v>1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200</v>
      </c>
      <c r="D186" s="246">
        <f t="shared" ref="D186" ca="1" si="261">IF(B186=0,"",1-((B186-C186)/ABS(B186)))</f>
        <v>1.0289473684210528</v>
      </c>
      <c r="E186" s="91">
        <f ca="1">INDIRECT($Q$1&amp; "!" &amp;$P$1&amp;P186)</f>
        <v>250</v>
      </c>
      <c r="F186" s="92">
        <f t="shared" ca="1" si="246"/>
        <v>-0.2</v>
      </c>
      <c r="G186" s="93">
        <f ca="1">INDIRECT($N$1&amp; "!" &amp;$P$1&amp;R186)</f>
        <v>1</v>
      </c>
      <c r="H186" s="89">
        <f ca="1">SUM(INDIRECT($N$1&amp;"!"&amp;$O$3&amp;N186&amp;":"&amp;$O$1&amp;N186))/1.173</f>
        <v>1020.4603580562659</v>
      </c>
      <c r="I186" s="90">
        <f t="shared" ref="I186:I187" ca="1" si="262">SUM(INDIRECT($N$1&amp;"!"&amp;$P$3&amp;N186&amp;":"&amp;$P$1&amp;N186))</f>
        <v>1030</v>
      </c>
      <c r="J186" s="246">
        <f ca="1">IF(H186=0,"",1-((H186-I186)/ABS(H186)))</f>
        <v>1.0093483709273183</v>
      </c>
      <c r="K186" s="91">
        <f ca="1">SUM(INDIRECT($Q$1&amp;"!"&amp;$P$3&amp;P186&amp;":"&amp;$P$1&amp;P186))</f>
        <v>680</v>
      </c>
      <c r="L186" s="92">
        <f t="shared" ca="1" si="248"/>
        <v>0.51470588235294112</v>
      </c>
      <c r="M186" s="94">
        <f t="shared" ca="1" si="249"/>
        <v>6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193.51230425055928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689.03803131991049</v>
      </c>
      <c r="I187" s="78">
        <f t="shared" ca="1" si="262"/>
        <v>374</v>
      </c>
      <c r="J187" s="237">
        <f t="shared" ref="J187" ca="1" si="264">IF(H187=0,"",1+((H187-I187)/ABS(H187)))</f>
        <v>1.4572142857142856</v>
      </c>
      <c r="K187" s="79">
        <f ca="1">SUM(INDIRECT($Q$1&amp;"!"&amp;$P$3&amp;P187&amp;":"&amp;$P$1&amp;P187))</f>
        <v>100</v>
      </c>
      <c r="L187" s="80">
        <f t="shared" ca="1" si="248"/>
        <v>2.74</v>
      </c>
      <c r="M187" s="82">
        <f t="shared" ca="1" si="249"/>
        <v>3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0.86109728396755258</v>
      </c>
      <c r="C188" s="85">
        <f ca="1">+C186-C187</f>
        <v>200</v>
      </c>
      <c r="D188" s="245">
        <f t="shared" ref="D188:D189" ca="1" si="265">IF(B188=0,"",1-((B188-C188)/ABS(B188)))</f>
        <v>232.26179401993829</v>
      </c>
      <c r="E188" s="85">
        <f ca="1">+E186-E187</f>
        <v>250</v>
      </c>
      <c r="F188" s="86">
        <f t="shared" ca="1" si="246"/>
        <v>-0.2</v>
      </c>
      <c r="G188" s="87">
        <f ca="1">+G186-G187</f>
        <v>1</v>
      </c>
      <c r="H188" s="84">
        <f ca="1">+H186-H187</f>
        <v>331.42232673635544</v>
      </c>
      <c r="I188" s="85">
        <f t="shared" ref="I188" ca="1" si="266">+I186-I187</f>
        <v>656</v>
      </c>
      <c r="J188" s="245">
        <f t="shared" ref="J188:J189" ca="1" si="267">IF(H188=0,"",1-((H188-I188)/ABS(H188)))</f>
        <v>1.9793476391886062</v>
      </c>
      <c r="K188" s="85">
        <f ca="1">+K186-K187</f>
        <v>580</v>
      </c>
      <c r="L188" s="86">
        <f t="shared" ca="1" si="248"/>
        <v>0.1310344827586207</v>
      </c>
      <c r="M188" s="88">
        <f ca="1">+M186-M187</f>
        <v>3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174.76555839727195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41.387024608501115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148.76957494407159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-8.1389427670688903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25.995983453200353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200</v>
      </c>
      <c r="D195" s="247">
        <f t="shared" ca="1" si="271"/>
        <v>0.31447721179624666</v>
      </c>
      <c r="E195" s="229">
        <f ca="1">+E174+E177+E180+E183+E186+E189</f>
        <v>250</v>
      </c>
      <c r="F195" s="230">
        <f t="shared" ca="1" si="246"/>
        <v>-0.2</v>
      </c>
      <c r="G195" s="231">
        <f ca="1">INDIRECT($N$1&amp; "!" &amp;$P$1&amp;R195)</f>
        <v>1</v>
      </c>
      <c r="H195" s="44">
        <f ca="1">+H174+H177+H180+H183+H186+H189+H192</f>
        <v>3339.3009377664102</v>
      </c>
      <c r="I195" s="45">
        <f ca="1">+I174+I177+I180+I183+I186+I189+I192</f>
        <v>1700</v>
      </c>
      <c r="J195" s="247">
        <f t="shared" ca="1" si="273"/>
        <v>0.50908858820525915</v>
      </c>
      <c r="K195" s="229">
        <f ca="1">K174+K177+K180+K183+K186+K189</f>
        <v>818</v>
      </c>
      <c r="L195" s="230">
        <f t="shared" ca="1" si="248"/>
        <v>1.0782396088019559</v>
      </c>
      <c r="M195" s="234">
        <f t="shared" ca="1" si="249"/>
        <v>8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566.13422818791935</v>
      </c>
      <c r="C196" s="89">
        <f t="shared" ca="1" si="281"/>
        <v>603</v>
      </c>
      <c r="D196" s="237">
        <f t="shared" ref="D196" ca="1" si="282">IF(B196=0,"",1+((B196-C196)/ABS(B196)))</f>
        <v>0.93488157052421916</v>
      </c>
      <c r="E196" s="79">
        <f ca="1">+E175+E178+E181+E184+E187+E190</f>
        <v>556</v>
      </c>
      <c r="F196" s="80">
        <f t="shared" ca="1" si="246"/>
        <v>8.4532374100719426E-2</v>
      </c>
      <c r="G196" s="81">
        <f ca="1">INDIRECT($N$1&amp; "!" &amp;$P$1&amp;R196)</f>
        <v>4</v>
      </c>
      <c r="H196" s="31">
        <f t="shared" ref="H196:I196" ca="1" si="283">+H175+H178+H181+H184+H187+H190+H193</f>
        <v>2033.5570469798656</v>
      </c>
      <c r="I196" s="32">
        <f t="shared" ca="1" si="283"/>
        <v>1365</v>
      </c>
      <c r="J196" s="237">
        <f t="shared" ref="J196" ca="1" si="284">IF(H196=0,"",1+((H196-I196)/ABS(H196)))</f>
        <v>1.3287623762376237</v>
      </c>
      <c r="K196" s="79">
        <f ca="1">K175+K178+K181+K184+K187+K190</f>
        <v>1135</v>
      </c>
      <c r="L196" s="80">
        <f t="shared" ca="1" si="248"/>
        <v>0.20264317180616739</v>
      </c>
      <c r="M196" s="82">
        <f t="shared" ca="1" si="249"/>
        <v>11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69.841901394348213</v>
      </c>
      <c r="C197" s="211">
        <f t="shared" ca="1" si="281"/>
        <v>-403</v>
      </c>
      <c r="D197" s="256">
        <f t="shared" ref="D197" ca="1" si="285">IF(B197=0,"",1-((B197-C197)/ABS(B197)))</f>
        <v>-5.7701750948122355</v>
      </c>
      <c r="E197" s="211">
        <f ca="1">+E176+E179+E182+E185+E188+E191</f>
        <v>-306</v>
      </c>
      <c r="F197" s="212">
        <f t="shared" ca="1" si="246"/>
        <v>-0.31699346405228757</v>
      </c>
      <c r="G197" s="213">
        <f ca="1">+G195-G196</f>
        <v>-3</v>
      </c>
      <c r="H197" s="210">
        <f t="shared" ref="H197:I197" ca="1" si="286">+H195-H196</f>
        <v>1305.7438907865446</v>
      </c>
      <c r="I197" s="211">
        <f t="shared" ca="1" si="286"/>
        <v>335</v>
      </c>
      <c r="J197" s="256">
        <f ca="1">IF(H197=0,"",1-((H197-I197)/ABS(H197)))</f>
        <v>0.25655873434583343</v>
      </c>
      <c r="K197" s="211">
        <f ca="1">+K195-K196</f>
        <v>-317</v>
      </c>
      <c r="L197" s="212">
        <f t="shared" ca="1" si="248"/>
        <v>2.0567823343848581</v>
      </c>
      <c r="M197" s="214">
        <f ca="1">+M195-M196</f>
        <v>-3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d o T M W O r d c 1 C k A A A A 9 g A A A B I A H A B D b 2 5 m a W c v U G F j a 2 F n Z S 5 4 b W w g o h g A K K A U A A A A A A A A A A A A A A A A A A A A A A A A A A A A h Y 8 x D o I w G I W v Q r r T l h o T J T 9 l Y J V o Y m J c m 1 K h A Y q h x X I 3 B 4 / k F c Q o 6 u b 4 v v c N 7 9 2 v N 0 j H t g k u q r e 6 M w m K M E W B M r I r t C k T N L h T u E I p h 5 2 Q t S h V M M n G x q M t E l Q 5 d 4 4 J 8 d 5 j v 8 B d X x J G a U S O + W Y v K 9 U K 9 J H 1 f z n U x j p h p E I c D q 8 x n O G I r T F b M k y B z B B y b b 4 C m / Y + 2 x 8 I 2 d C 4 o V d c 2 T D b A p k j k P c H / g B Q S w M E F A A C A A g A d o T M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a E z F g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H a E z F j q 3 X N Q p A A A A P Y A A A A S A A A A A A A A A A A A A A A A A A A A A A B D b 2 5 m a W c v U G F j a 2 F n Z S 5 4 b W x Q S w E C L Q A U A A I A C A B 2 h M x Y D 8 r p q 6 Q A A A D p A A A A E w A A A A A A A A A A A A A A A A D w A A A A W 0 N v b n R l b n R f V H l w Z X N d L n h t b F B L A Q I t A B Q A A g A I A H a E z F g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x h c 3 R V c G R h d G V k I i B W Y W x 1 Z T 0 i Z D I w M j Q t M D Y t M T J U M j E 6 M z U 6 M D k u N D M 3 M D Y z N F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T G F z d F V w Z G F 0 Z W Q i I F Z h b H V l P S J k M j A y N C 0 w N i 0 x M l Q y M T o z N T o w O S 4 y M T E 5 N z E z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D Y t M T J U M j E 6 M z U 6 M D k u N D c 0 N T Q 2 N V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C 0 w N i 0 x M l Q y M T o z N T o w O S 4 4 M j Q 3 M j Q x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N i 0 x M l Q y M T o z N T o y M y 4 3 N D c y M z g 5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2 L T E y V D I x O j M 1 O j I 0 L j g 3 N j U x M z Z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U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H 7 k g H 4 4 U Z D q 7 e X L j Z 7 m a c A A A A A A g A A A A A A A 2 Y A A M A A A A A Q A A A A r + c F j f w V 4 x l z I E 8 h B z e O I Q A A A A A E g A A A o A A A A B A A A A C y T o n P C b q F G H 1 k H s V r U T 1 V U A A A A E 6 u A s O N 0 T p G m a I t / x E e l P Y 0 9 E y g X 0 J z A 0 3 x 5 C q N R W o J O a T w x 6 s J + M V 0 f Y N 7 Y Y A s p m 7 D 5 n / 6 l G 2 9 X k + T 3 X e C G d Z t C r F H m M + g X m t I X T l B n Z x 8 F A A A A B x H k B f i B x B 0 d R W M B c r h 2 r y L J V o j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2024-06-12T21:39:55Z</dcterms:modified>
</cp:coreProperties>
</file>