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02EB81D9-9CE1-41B8-85BE-EA2D4378DC4C}" xr6:coauthVersionLast="47" xr6:coauthVersionMax="47" xr10:uidLastSave="{00000000-0000-0000-0000-000000000000}"/>
  <bookViews>
    <workbookView xWindow="9510" yWindow="0" windowWidth="9780" windowHeight="10170" activeTab="2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OdUHegO54kdm7+WixGl9XXwK8NVOqOBwJWdbqWfPI5g="/>
    </ext>
  </extLst>
</workbook>
</file>

<file path=xl/calcChain.xml><?xml version="1.0" encoding="utf-8"?>
<calcChain xmlns="http://schemas.openxmlformats.org/spreadsheetml/2006/main">
  <c r="D17" i="12" l="1"/>
  <c r="B17" i="12"/>
  <c r="D15" i="12"/>
  <c r="B15" i="12"/>
  <c r="E10" i="12"/>
  <c r="E13" i="12" s="1"/>
  <c r="C10" i="12"/>
  <c r="C13" i="12" s="1"/>
  <c r="B9" i="12"/>
  <c r="D9" i="12" s="1"/>
  <c r="B8" i="12"/>
  <c r="B10" i="12" s="1"/>
  <c r="D17" i="11"/>
  <c r="B17" i="11"/>
  <c r="D15" i="11"/>
  <c r="B15" i="11"/>
  <c r="E10" i="11"/>
  <c r="E13" i="11" s="1"/>
  <c r="C10" i="11"/>
  <c r="C13" i="11" s="1"/>
  <c r="B9" i="11"/>
  <c r="D9" i="11" s="1"/>
  <c r="B8" i="11"/>
  <c r="B10" i="11" s="1"/>
  <c r="D17" i="10"/>
  <c r="B17" i="10"/>
  <c r="D15" i="10"/>
  <c r="B15" i="10"/>
  <c r="E10" i="10"/>
  <c r="E13" i="10" s="1"/>
  <c r="C10" i="10"/>
  <c r="C13" i="10" s="1"/>
  <c r="B9" i="10"/>
  <c r="D9" i="10" s="1"/>
  <c r="B8" i="10"/>
  <c r="B10" i="10" s="1"/>
  <c r="D17" i="9"/>
  <c r="B17" i="9"/>
  <c r="D15" i="9"/>
  <c r="B15" i="9"/>
  <c r="E10" i="9"/>
  <c r="E13" i="9" s="1"/>
  <c r="C10" i="9"/>
  <c r="C13" i="9" s="1"/>
  <c r="B9" i="9"/>
  <c r="D9" i="9" s="1"/>
  <c r="B8" i="9"/>
  <c r="B10" i="9" s="1"/>
  <c r="D17" i="8"/>
  <c r="B17" i="8"/>
  <c r="D15" i="8"/>
  <c r="B15" i="8"/>
  <c r="E10" i="8"/>
  <c r="E13" i="8" s="1"/>
  <c r="D10" i="8"/>
  <c r="C10" i="8"/>
  <c r="C13" i="8" s="1"/>
  <c r="D13" i="8" s="1"/>
  <c r="B9" i="8"/>
  <c r="B8" i="8"/>
  <c r="B10" i="8" s="1"/>
  <c r="B13" i="8" s="1"/>
  <c r="D17" i="7"/>
  <c r="B17" i="7"/>
  <c r="D15" i="7"/>
  <c r="B15" i="7"/>
  <c r="E10" i="7"/>
  <c r="E13" i="7" s="1"/>
  <c r="C10" i="7"/>
  <c r="C13" i="7" s="1"/>
  <c r="D13" i="7" s="1"/>
  <c r="B9" i="7"/>
  <c r="B8" i="7"/>
  <c r="B10" i="7" s="1"/>
  <c r="B13" i="7" s="1"/>
  <c r="D17" i="6"/>
  <c r="B17" i="6"/>
  <c r="D15" i="6"/>
  <c r="B15" i="6"/>
  <c r="E10" i="6"/>
  <c r="E13" i="6" s="1"/>
  <c r="D10" i="6"/>
  <c r="C10" i="6"/>
  <c r="C13" i="6" s="1"/>
  <c r="D13" i="6" s="1"/>
  <c r="B9" i="6"/>
  <c r="B8" i="6"/>
  <c r="B10" i="6" s="1"/>
  <c r="B13" i="6" s="1"/>
  <c r="D17" i="5"/>
  <c r="B17" i="5"/>
  <c r="D15" i="5"/>
  <c r="B15" i="5"/>
  <c r="E10" i="5"/>
  <c r="E13" i="5" s="1"/>
  <c r="C10" i="5"/>
  <c r="C13" i="5" s="1"/>
  <c r="B9" i="5"/>
  <c r="B8" i="5"/>
  <c r="B10" i="5" s="1"/>
  <c r="B13" i="5" s="1"/>
  <c r="D13" i="5" s="1"/>
  <c r="D17" i="4"/>
  <c r="B17" i="4"/>
  <c r="D15" i="4"/>
  <c r="B15" i="4"/>
  <c r="E10" i="4"/>
  <c r="E13" i="4" s="1"/>
  <c r="D10" i="4"/>
  <c r="C10" i="4"/>
  <c r="C13" i="4" s="1"/>
  <c r="D13" i="4" s="1"/>
  <c r="B9" i="4"/>
  <c r="B8" i="4"/>
  <c r="B10" i="4" s="1"/>
  <c r="B13" i="4" s="1"/>
  <c r="D17" i="3"/>
  <c r="B17" i="3"/>
  <c r="D15" i="3"/>
  <c r="B15" i="3"/>
  <c r="E10" i="3"/>
  <c r="E13" i="3" s="1"/>
  <c r="C10" i="3"/>
  <c r="C13" i="3" s="1"/>
  <c r="B9" i="3"/>
  <c r="B8" i="3"/>
  <c r="D17" i="2"/>
  <c r="B17" i="2"/>
  <c r="D15" i="2"/>
  <c r="B15" i="2"/>
  <c r="E13" i="2"/>
  <c r="E10" i="2"/>
  <c r="C10" i="2"/>
  <c r="C13" i="2" s="1"/>
  <c r="I9" i="2"/>
  <c r="I9" i="3" s="1"/>
  <c r="I9" i="4" s="1"/>
  <c r="I9" i="5" s="1"/>
  <c r="I9" i="6" s="1"/>
  <c r="I9" i="7" s="1"/>
  <c r="B9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G17" i="2" s="1"/>
  <c r="G17" i="3" s="1"/>
  <c r="G17" i="4" s="1"/>
  <c r="G17" i="5" s="1"/>
  <c r="G17" i="6" s="1"/>
  <c r="G17" i="7" s="1"/>
  <c r="G17" i="8" s="1"/>
  <c r="D17" i="1"/>
  <c r="B17" i="1"/>
  <c r="F17" i="1" s="1"/>
  <c r="H17" i="1" s="1"/>
  <c r="I15" i="1"/>
  <c r="I15" i="2" s="1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G15" i="1"/>
  <c r="G15" i="2" s="1"/>
  <c r="F15" i="1"/>
  <c r="F15" i="2" s="1"/>
  <c r="F15" i="3" s="1"/>
  <c r="F15" i="4" s="1"/>
  <c r="F15" i="5" s="1"/>
  <c r="F15" i="6" s="1"/>
  <c r="F15" i="7" s="1"/>
  <c r="F15" i="8" s="1"/>
  <c r="F15" i="9" s="1"/>
  <c r="F15" i="10" s="1"/>
  <c r="F15" i="11" s="1"/>
  <c r="F15" i="12" s="1"/>
  <c r="D15" i="1"/>
  <c r="B15" i="1"/>
  <c r="E13" i="1"/>
  <c r="I10" i="1"/>
  <c r="I13" i="1" s="1"/>
  <c r="E10" i="1"/>
  <c r="C10" i="1"/>
  <c r="C13" i="1" s="1"/>
  <c r="I9" i="1"/>
  <c r="G9" i="1"/>
  <c r="B9" i="1"/>
  <c r="I8" i="1"/>
  <c r="I8" i="2" s="1"/>
  <c r="I8" i="3" s="1"/>
  <c r="I8" i="4" s="1"/>
  <c r="G8" i="1"/>
  <c r="D8" i="1"/>
  <c r="B8" i="1"/>
  <c r="I9" i="12" l="1"/>
  <c r="I9" i="11"/>
  <c r="I9" i="10"/>
  <c r="I9" i="8"/>
  <c r="I9" i="9" s="1"/>
  <c r="G17" i="9"/>
  <c r="F17" i="3"/>
  <c r="F17" i="4" s="1"/>
  <c r="D9" i="5"/>
  <c r="D9" i="7"/>
  <c r="D9" i="2"/>
  <c r="B13" i="10"/>
  <c r="D13" i="10" s="1"/>
  <c r="D10" i="10"/>
  <c r="F17" i="2"/>
  <c r="H17" i="2" s="1"/>
  <c r="B13" i="11"/>
  <c r="D13" i="11" s="1"/>
  <c r="D10" i="11"/>
  <c r="I10" i="2"/>
  <c r="I13" i="2" s="1"/>
  <c r="H17" i="3"/>
  <c r="D10" i="5"/>
  <c r="D10" i="7"/>
  <c r="I8" i="5"/>
  <c r="I10" i="4"/>
  <c r="I13" i="4" s="1"/>
  <c r="D9" i="3"/>
  <c r="F9" i="1"/>
  <c r="H9" i="1" s="1"/>
  <c r="D9" i="1"/>
  <c r="H8" i="1"/>
  <c r="G10" i="1"/>
  <c r="B13" i="9"/>
  <c r="D13" i="9" s="1"/>
  <c r="D10" i="9"/>
  <c r="D10" i="12"/>
  <c r="B13" i="12"/>
  <c r="D13" i="12" s="1"/>
  <c r="B10" i="1"/>
  <c r="B10" i="2"/>
  <c r="I10" i="3"/>
  <c r="I13" i="3" s="1"/>
  <c r="H15" i="2"/>
  <c r="G15" i="3"/>
  <c r="G8" i="2"/>
  <c r="B10" i="3"/>
  <c r="D9" i="4"/>
  <c r="D9" i="6"/>
  <c r="D9" i="8"/>
  <c r="H15" i="1"/>
  <c r="D8" i="2"/>
  <c r="G9" i="2"/>
  <c r="D8" i="3"/>
  <c r="D8" i="4"/>
  <c r="D8" i="5"/>
  <c r="D8" i="6"/>
  <c r="D8" i="7"/>
  <c r="D8" i="8"/>
  <c r="D8" i="9"/>
  <c r="D8" i="10"/>
  <c r="D8" i="11"/>
  <c r="D8" i="12"/>
  <c r="F8" i="1"/>
  <c r="F8" i="2"/>
  <c r="F8" i="3"/>
  <c r="F8" i="4"/>
  <c r="F8" i="5" s="1"/>
  <c r="H17" i="4" l="1"/>
  <c r="F17" i="5"/>
  <c r="F8" i="6"/>
  <c r="G15" i="4"/>
  <c r="H15" i="3"/>
  <c r="B13" i="1"/>
  <c r="D13" i="1" s="1"/>
  <c r="D10" i="1"/>
  <c r="B13" i="2"/>
  <c r="D13" i="2" s="1"/>
  <c r="D10" i="2"/>
  <c r="F9" i="2"/>
  <c r="F9" i="3" s="1"/>
  <c r="F9" i="4" s="1"/>
  <c r="F9" i="5" s="1"/>
  <c r="F9" i="6" s="1"/>
  <c r="F9" i="7" s="1"/>
  <c r="F9" i="8" s="1"/>
  <c r="F9" i="9" s="1"/>
  <c r="F9" i="10" s="1"/>
  <c r="F9" i="11" s="1"/>
  <c r="F9" i="12" s="1"/>
  <c r="F10" i="1"/>
  <c r="F13" i="1" s="1"/>
  <c r="I8" i="6"/>
  <c r="I10" i="5"/>
  <c r="I13" i="5" s="1"/>
  <c r="G17" i="10"/>
  <c r="B13" i="3"/>
  <c r="D13" i="3" s="1"/>
  <c r="D10" i="3"/>
  <c r="G13" i="1"/>
  <c r="H9" i="2"/>
  <c r="G9" i="3"/>
  <c r="H8" i="2"/>
  <c r="G10" i="2"/>
  <c r="G8" i="3"/>
  <c r="I8" i="7" l="1"/>
  <c r="I10" i="6"/>
  <c r="I13" i="6" s="1"/>
  <c r="F10" i="6"/>
  <c r="F13" i="6" s="1"/>
  <c r="F8" i="7"/>
  <c r="H8" i="3"/>
  <c r="G8" i="4"/>
  <c r="G10" i="3"/>
  <c r="F10" i="5"/>
  <c r="F13" i="5" s="1"/>
  <c r="G15" i="5"/>
  <c r="H15" i="4"/>
  <c r="H17" i="5"/>
  <c r="F17" i="6"/>
  <c r="F10" i="3"/>
  <c r="F13" i="3" s="1"/>
  <c r="H13" i="1"/>
  <c r="H10" i="1"/>
  <c r="F10" i="4"/>
  <c r="F13" i="4" s="1"/>
  <c r="F10" i="2"/>
  <c r="F13" i="2" s="1"/>
  <c r="H10" i="2"/>
  <c r="G13" i="2"/>
  <c r="H13" i="2" s="1"/>
  <c r="H9" i="3"/>
  <c r="G9" i="4"/>
  <c r="G17" i="11"/>
  <c r="H10" i="3" l="1"/>
  <c r="G13" i="3"/>
  <c r="H13" i="3" s="1"/>
  <c r="G17" i="12"/>
  <c r="H8" i="4"/>
  <c r="G8" i="5"/>
  <c r="G10" i="4"/>
  <c r="F10" i="7"/>
  <c r="F13" i="7" s="1"/>
  <c r="F8" i="8"/>
  <c r="H9" i="4"/>
  <c r="G9" i="5"/>
  <c r="F17" i="7"/>
  <c r="H17" i="6"/>
  <c r="H15" i="5"/>
  <c r="G15" i="6"/>
  <c r="I8" i="12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H10" i="4" l="1"/>
  <c r="G13" i="4"/>
  <c r="H13" i="4" s="1"/>
  <c r="H8" i="5"/>
  <c r="G8" i="6"/>
  <c r="G10" i="5"/>
  <c r="F17" i="8"/>
  <c r="H17" i="7"/>
  <c r="G15" i="7"/>
  <c r="H15" i="6"/>
  <c r="I8" i="9"/>
  <c r="I10" i="9" s="1"/>
  <c r="I13" i="9" s="1"/>
  <c r="I10" i="8"/>
  <c r="I13" i="8" s="1"/>
  <c r="H9" i="5"/>
  <c r="G9" i="6"/>
  <c r="F10" i="8"/>
  <c r="F13" i="8" s="1"/>
  <c r="F8" i="9"/>
  <c r="F10" i="9" l="1"/>
  <c r="F13" i="9" s="1"/>
  <c r="F8" i="10"/>
  <c r="H8" i="6"/>
  <c r="G8" i="7"/>
  <c r="G10" i="6"/>
  <c r="F17" i="9"/>
  <c r="H17" i="8"/>
  <c r="H9" i="6"/>
  <c r="G9" i="7"/>
  <c r="H10" i="5"/>
  <c r="G13" i="5"/>
  <c r="H13" i="5" s="1"/>
  <c r="H15" i="7"/>
  <c r="G15" i="8"/>
  <c r="F17" i="10" l="1"/>
  <c r="H17" i="9"/>
  <c r="G15" i="9"/>
  <c r="H15" i="8"/>
  <c r="H8" i="7"/>
  <c r="G8" i="8"/>
  <c r="G10" i="7"/>
  <c r="F10" i="10"/>
  <c r="F13" i="10" s="1"/>
  <c r="F8" i="11"/>
  <c r="H10" i="6"/>
  <c r="G13" i="6"/>
  <c r="H13" i="6" s="1"/>
  <c r="H9" i="7"/>
  <c r="G9" i="8"/>
  <c r="H8" i="8" l="1"/>
  <c r="G8" i="9"/>
  <c r="G10" i="8"/>
  <c r="H10" i="7"/>
  <c r="G13" i="7"/>
  <c r="H13" i="7" s="1"/>
  <c r="H9" i="8"/>
  <c r="G9" i="9"/>
  <c r="G15" i="10"/>
  <c r="H15" i="9"/>
  <c r="F10" i="11"/>
  <c r="F13" i="11" s="1"/>
  <c r="F8" i="12"/>
  <c r="F10" i="12" s="1"/>
  <c r="F13" i="12" s="1"/>
  <c r="F17" i="11"/>
  <c r="H17" i="10"/>
  <c r="F17" i="12" l="1"/>
  <c r="H17" i="12" s="1"/>
  <c r="H17" i="11"/>
  <c r="G15" i="11"/>
  <c r="H15" i="10"/>
  <c r="H9" i="9"/>
  <c r="G9" i="10"/>
  <c r="H10" i="8"/>
  <c r="G13" i="8"/>
  <c r="H13" i="8" s="1"/>
  <c r="H8" i="9"/>
  <c r="G8" i="10"/>
  <c r="G10" i="9"/>
  <c r="G15" i="12" l="1"/>
  <c r="H15" i="12" s="1"/>
  <c r="H15" i="11"/>
  <c r="H9" i="10"/>
  <c r="G9" i="11"/>
  <c r="H10" i="9"/>
  <c r="G13" i="9"/>
  <c r="H13" i="9" s="1"/>
  <c r="H8" i="10"/>
  <c r="G8" i="11"/>
  <c r="G10" i="10"/>
  <c r="H8" i="11" l="1"/>
  <c r="G8" i="12"/>
  <c r="G10" i="11"/>
  <c r="H9" i="11"/>
  <c r="G9" i="12"/>
  <c r="H9" i="12" s="1"/>
  <c r="H10" i="10"/>
  <c r="G13" i="10"/>
  <c r="H13" i="10" s="1"/>
  <c r="H10" i="11" l="1"/>
  <c r="G13" i="11"/>
  <c r="H13" i="11" s="1"/>
  <c r="H8" i="12"/>
  <c r="G10" i="12"/>
  <c r="H10" i="12" l="1"/>
  <c r="G13" i="12"/>
  <c r="H13" i="12" s="1"/>
</calcChain>
</file>

<file path=xl/sharedStrings.xml><?xml version="1.0" encoding="utf-8"?>
<sst xmlns="http://schemas.openxmlformats.org/spreadsheetml/2006/main" count="361" uniqueCount="58">
  <si>
    <t>Musicar SALVADOR</t>
  </si>
  <si>
    <t>Resultados del mes de:</t>
  </si>
  <si>
    <t>enero</t>
  </si>
  <si>
    <t>de 2024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</si>
  <si>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</si>
  <si>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</si>
  <si>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</si>
  <si>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</si>
  <si>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</si>
  <si>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</si>
  <si>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</si>
  <si>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</si>
  <si>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</si>
  <si>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</si>
  <si>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</si>
  <si>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</si>
  <si>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</si>
  <si>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</si>
  <si>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</si>
  <si>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</si>
  <si>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</si>
  <si>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</si>
  <si>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</si>
  <si>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</si>
  <si>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</si>
  <si>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</si>
  <si>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</si>
  <si>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</si>
  <si>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</si>
  <si>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</si>
  <si>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</si>
  <si>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</si>
  <si>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</si>
  <si>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</si>
  <si>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</si>
  <si>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</si>
  <si>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</si>
  <si>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</si>
  <si>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</si>
  <si>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</si>
  <si>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</si>
  <si>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</si>
  <si>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</si>
  <si>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</si>
  <si>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</si>
  <si>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</si>
  <si>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</si>
  <si>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</si>
  <si>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</si>
  <si>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</si>
  <si>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TOTAL VENTAS N</t>
  </si>
  <si>
    <t>PRESUPUESTO DE DESINSTALACIONES GERENTE: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</si>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</sst>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3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  <font>
      <b/>
      <sz val="10"/>
      <color rgb="FF333F4F"/>
      <name val="Arial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+Hoja2!B8</f>
        <v>49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49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+Hoja2!B19</f>
        <v>18</v>
      </c>
      <c r="C9" s="8">
        <v>46</v>
      </c>
      <c r="D9" s="9">
        <f t="shared" si="0"/>
        <v>2.5555555555555554</v>
      </c>
      <c r="E9" s="8"/>
      <c r="F9" s="8">
        <f t="shared" ref="F9:G9" si="4">+B9</f>
        <v>18</v>
      </c>
      <c r="G9" s="8">
        <f t="shared" si="4"/>
        <v>46</v>
      </c>
      <c r="H9" s="9">
        <f t="shared" si="2"/>
        <v>2.5555555555555554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5">+B8-B9</f>
        <v>31</v>
      </c>
      <c r="C10" s="12">
        <f t="shared" si="5"/>
        <v>-46</v>
      </c>
      <c r="D10" s="13">
        <f>+IFERROR(C10/B10,0)</f>
        <v>-1.4838709677419355</v>
      </c>
      <c r="E10" s="12">
        <f t="shared" ref="E10:G10" si="6">+E8-E9</f>
        <v>0</v>
      </c>
      <c r="F10" s="12">
        <f t="shared" si="6"/>
        <v>31</v>
      </c>
      <c r="G10" s="12">
        <f t="shared" si="6"/>
        <v>-46</v>
      </c>
      <c r="H10" s="13">
        <f>+IFERROR(G10/F10,0)</f>
        <v>-1.4838709677419355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7">B10</f>
        <v>31</v>
      </c>
      <c r="C13" s="12">
        <f t="shared" si="7"/>
        <v>-46</v>
      </c>
      <c r="D13" s="13">
        <f>+IFERROR((C13/B13),0)</f>
        <v>-1.4838709677419355</v>
      </c>
      <c r="E13" s="12">
        <f t="shared" ref="E13:G13" si="8">E10</f>
        <v>0</v>
      </c>
      <c r="F13" s="12">
        <f t="shared" si="8"/>
        <v>31</v>
      </c>
      <c r="G13" s="12">
        <f t="shared" si="8"/>
        <v>-46</v>
      </c>
      <c r="H13" s="13">
        <f>+IFERROR((G13/F13),0)</f>
        <v>-1.4838709677419355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+Hoja2!B35</f>
        <v>175</v>
      </c>
      <c r="C15" s="8">
        <v>0</v>
      </c>
      <c r="D15" s="13">
        <f>+IFERROR((C15/B15),0)</f>
        <v>0</v>
      </c>
      <c r="E15" s="8"/>
      <c r="F15" s="17">
        <f>B15</f>
        <v>175</v>
      </c>
      <c r="G15" s="17">
        <f>+C15</f>
        <v>0</v>
      </c>
      <c r="H15" s="13">
        <f>+IFERROR((G15/F15),0)</f>
        <v>0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+Hoja2!B36</f>
        <v>385</v>
      </c>
      <c r="C17" s="8">
        <v>290</v>
      </c>
      <c r="D17" s="13">
        <f>+IFERROR((C17/B17),0)</f>
        <v>0.75324675324675328</v>
      </c>
      <c r="E17" s="8"/>
      <c r="F17" s="17">
        <f>B17</f>
        <v>385</v>
      </c>
      <c r="G17" s="17">
        <f>+C17</f>
        <v>290</v>
      </c>
      <c r="H17" s="13">
        <f>+IFERROR((G17/F17),0)</f>
        <v>0.75324675324675328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+Hoja2!K8</f>
        <v>77</v>
      </c>
      <c r="C8" s="8"/>
      <c r="D8" s="9">
        <f t="shared" ref="D8:D9" si="0">+IFERROR((C8/B8),0)</f>
        <v>0</v>
      </c>
      <c r="E8" s="8"/>
      <c r="F8" s="8">
        <f>+B8+SEP!F8</f>
        <v>609</v>
      </c>
      <c r="G8" s="8">
        <f>+C8+SEP!G8</f>
        <v>20</v>
      </c>
      <c r="H8" s="9">
        <f t="shared" ref="H8:H9" si="1">+IFERROR((G8/F8),0)</f>
        <v>3.2840722495894911E-2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+Hoja2!K19</f>
        <v>28</v>
      </c>
      <c r="C9" s="8"/>
      <c r="D9" s="9">
        <f t="shared" si="0"/>
        <v>0</v>
      </c>
      <c r="E9" s="8"/>
      <c r="F9" s="8">
        <f>+B9+SEP!F9</f>
        <v>219</v>
      </c>
      <c r="G9" s="8">
        <f>+C9+SEP!G9</f>
        <v>420</v>
      </c>
      <c r="H9" s="9">
        <f t="shared" si="1"/>
        <v>1.9178082191780821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49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390</v>
      </c>
      <c r="G10" s="12">
        <f t="shared" si="3"/>
        <v>-400</v>
      </c>
      <c r="H10" s="13">
        <f>+IFERROR(G10/F10,0)</f>
        <v>-1.0256410256410255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49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390</v>
      </c>
      <c r="G13" s="12">
        <f t="shared" si="5"/>
        <v>-400</v>
      </c>
      <c r="H13" s="13">
        <f>+IFERROR((G13/F13),0)</f>
        <v>-1.0256410256410255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+Hoja2!K35</f>
        <v>275</v>
      </c>
      <c r="C15" s="8"/>
      <c r="D15" s="13">
        <f>+IFERROR((C15/B15),0)</f>
        <v>0</v>
      </c>
      <c r="E15" s="8"/>
      <c r="F15" s="8">
        <f>+B15+SEP!F15</f>
        <v>2175</v>
      </c>
      <c r="G15" s="8">
        <f>+C15+SEP!G15</f>
        <v>1107</v>
      </c>
      <c r="H15" s="13">
        <f>+IFERROR((G15/F15),0)</f>
        <v>0.50896551724137928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+Hoja2!K36</f>
        <v>605</v>
      </c>
      <c r="C17" s="8"/>
      <c r="D17" s="13">
        <f>+IFERROR((C17/B17),0)</f>
        <v>0</v>
      </c>
      <c r="E17" s="8"/>
      <c r="F17" s="8">
        <f>+B17+SEP!F17</f>
        <v>4785</v>
      </c>
      <c r="G17" s="8">
        <f>+C17+SEP!G17</f>
        <v>1270</v>
      </c>
      <c r="H17" s="13">
        <f>+IFERROR((G17/F17),0)</f>
        <v>0.26541274817136884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+Hoja2!L8</f>
        <v>56</v>
      </c>
      <c r="C8" s="8"/>
      <c r="D8" s="9">
        <f t="shared" ref="D8:D9" si="0">+IFERROR((C8/B8),0)</f>
        <v>0</v>
      </c>
      <c r="E8" s="8"/>
      <c r="F8" s="8">
        <f>+B8+OCT!F8</f>
        <v>665</v>
      </c>
      <c r="G8" s="8">
        <f>+C8+OCT!G8</f>
        <v>20</v>
      </c>
      <c r="H8" s="9">
        <f t="shared" ref="H8:H9" si="1">+IFERROR((G8/F8),0)</f>
        <v>3.007518796992481E-2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+Hoja2!L19</f>
        <v>20</v>
      </c>
      <c r="C9" s="8"/>
      <c r="D9" s="9">
        <f t="shared" si="0"/>
        <v>0</v>
      </c>
      <c r="E9" s="8"/>
      <c r="F9" s="8">
        <f>+B9+OCT!F9</f>
        <v>239</v>
      </c>
      <c r="G9" s="8">
        <f>+C9+OCT!G9</f>
        <v>420</v>
      </c>
      <c r="H9" s="9">
        <f t="shared" si="1"/>
        <v>1.7573221757322175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426</v>
      </c>
      <c r="G10" s="12">
        <f t="shared" si="3"/>
        <v>-400</v>
      </c>
      <c r="H10" s="13">
        <f>+IFERROR(G10/F10,0)</f>
        <v>-0.93896713615023475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426</v>
      </c>
      <c r="G13" s="12">
        <f t="shared" si="5"/>
        <v>-400</v>
      </c>
      <c r="H13" s="13">
        <f>+IFERROR((G13/F13),0)</f>
        <v>-0.93896713615023475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+Hoja2!L35</f>
        <v>200</v>
      </c>
      <c r="C15" s="8"/>
      <c r="D15" s="13">
        <f>+IFERROR((C15/B15),0)</f>
        <v>0</v>
      </c>
      <c r="E15" s="8"/>
      <c r="F15" s="8">
        <f>+B15+OCT!F15</f>
        <v>2375</v>
      </c>
      <c r="G15" s="8">
        <f>+C15+OCT!G15</f>
        <v>1107</v>
      </c>
      <c r="H15" s="13">
        <f>+IFERROR((G15/F15),0)</f>
        <v>0.46610526315789474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+Hoja2!L36</f>
        <v>440</v>
      </c>
      <c r="C17" s="8"/>
      <c r="D17" s="13">
        <f>+IFERROR((C17/B17),0)</f>
        <v>0</v>
      </c>
      <c r="E17" s="8"/>
      <c r="F17" s="8">
        <f>+B17+OCT!F17</f>
        <v>5225</v>
      </c>
      <c r="G17" s="8">
        <f>+C17+OCT!G17</f>
        <v>1270</v>
      </c>
      <c r="H17" s="13">
        <f>+IFERROR((G17/F17),0)</f>
        <v>0.24306220095693781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+Hoja2!M8</f>
        <v>35</v>
      </c>
      <c r="C8" s="8"/>
      <c r="D8" s="9">
        <f t="shared" ref="D8:D9" si="0">+IFERROR((C8/B8),0)</f>
        <v>0</v>
      </c>
      <c r="E8" s="8"/>
      <c r="F8" s="8">
        <f>+B8+NOV!F8</f>
        <v>700</v>
      </c>
      <c r="G8" s="8">
        <f>+C8+NOV!G8</f>
        <v>20</v>
      </c>
      <c r="H8" s="9">
        <f t="shared" ref="H8:H9" si="1">+IFERROR((G8/F8),0)</f>
        <v>2.8571428571428571E-2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+Hoja2!M19</f>
        <v>13</v>
      </c>
      <c r="C9" s="8"/>
      <c r="D9" s="9">
        <f t="shared" si="0"/>
        <v>0</v>
      </c>
      <c r="E9" s="8"/>
      <c r="F9" s="8">
        <f>+B9+NOV!F9</f>
        <v>252</v>
      </c>
      <c r="G9" s="8">
        <f>+C9+NOV!G9</f>
        <v>420</v>
      </c>
      <c r="H9" s="9">
        <f t="shared" si="1"/>
        <v>1.6666666666666667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22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448</v>
      </c>
      <c r="G10" s="12">
        <f t="shared" si="3"/>
        <v>-400</v>
      </c>
      <c r="H10" s="13">
        <f>+IFERROR(G10/F10,0)</f>
        <v>-0.8928571428571429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22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448</v>
      </c>
      <c r="G13" s="12">
        <f t="shared" si="5"/>
        <v>-400</v>
      </c>
      <c r="H13" s="13">
        <f>+IFERROR((G13/F13),0)</f>
        <v>-0.8928571428571429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+Hoja2!M35</f>
        <v>125</v>
      </c>
      <c r="C15" s="8"/>
      <c r="D15" s="13">
        <f>+IFERROR((C15/B15),0)</f>
        <v>0</v>
      </c>
      <c r="E15" s="8"/>
      <c r="F15" s="8">
        <f>+B15+NOV!F15</f>
        <v>2500</v>
      </c>
      <c r="G15" s="8">
        <f>+C15+NOV!G15</f>
        <v>1107</v>
      </c>
      <c r="H15" s="13">
        <f>+IFERROR((G15/F15),0)</f>
        <v>0.44280000000000003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+Hoja2!M36</f>
        <v>275</v>
      </c>
      <c r="C17" s="8"/>
      <c r="D17" s="13">
        <f>+IFERROR((C17/B17),0)</f>
        <v>0</v>
      </c>
      <c r="E17" s="8"/>
      <c r="F17" s="8">
        <f>+B17+NOV!F17</f>
        <v>5500</v>
      </c>
      <c r="G17" s="8">
        <f>+C17+NOV!G17</f>
        <v>1270</v>
      </c>
      <c r="H17" s="13">
        <f>+IFERROR((G17/F17),0)</f>
        <v>0.2309090909090909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25">
      <c r="A2" s="25" t="s">
        <v>44</v>
      </c>
      <c r="B2" s="26">
        <v>35</v>
      </c>
      <c r="C2" s="26">
        <v>40</v>
      </c>
      <c r="D2" s="26">
        <v>50</v>
      </c>
      <c r="E2" s="26">
        <v>40</v>
      </c>
      <c r="F2" s="26">
        <v>40</v>
      </c>
      <c r="G2" s="26">
        <v>40</v>
      </c>
      <c r="H2" s="26">
        <v>45</v>
      </c>
      <c r="I2" s="26">
        <v>40</v>
      </c>
      <c r="J2" s="26">
        <v>50</v>
      </c>
      <c r="K2" s="26">
        <v>55</v>
      </c>
      <c r="L2" s="26">
        <v>40</v>
      </c>
      <c r="M2" s="26">
        <v>25</v>
      </c>
      <c r="N2" s="26">
        <v>500</v>
      </c>
      <c r="O2" s="27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25">
      <c r="A3" s="25" t="s">
        <v>45</v>
      </c>
      <c r="B3" s="26">
        <v>7</v>
      </c>
      <c r="C3" s="26">
        <v>8</v>
      </c>
      <c r="D3" s="26">
        <v>10</v>
      </c>
      <c r="E3" s="26">
        <v>8</v>
      </c>
      <c r="F3" s="26">
        <v>8</v>
      </c>
      <c r="G3" s="26">
        <v>8</v>
      </c>
      <c r="H3" s="26">
        <v>9</v>
      </c>
      <c r="I3" s="26">
        <v>8</v>
      </c>
      <c r="J3" s="26">
        <v>10</v>
      </c>
      <c r="K3" s="26">
        <v>11</v>
      </c>
      <c r="L3" s="26">
        <v>8</v>
      </c>
      <c r="M3" s="26">
        <v>5</v>
      </c>
      <c r="N3" s="26">
        <v>100</v>
      </c>
      <c r="O3" s="27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25">
      <c r="A4" s="25" t="s">
        <v>46</v>
      </c>
      <c r="B4" s="26">
        <v>7</v>
      </c>
      <c r="C4" s="26">
        <v>8</v>
      </c>
      <c r="D4" s="26">
        <v>10</v>
      </c>
      <c r="E4" s="26">
        <v>8</v>
      </c>
      <c r="F4" s="26">
        <v>8</v>
      </c>
      <c r="G4" s="26">
        <v>8</v>
      </c>
      <c r="H4" s="26">
        <v>9</v>
      </c>
      <c r="I4" s="26">
        <v>8</v>
      </c>
      <c r="J4" s="26">
        <v>10</v>
      </c>
      <c r="K4" s="26">
        <v>11</v>
      </c>
      <c r="L4" s="26">
        <v>8</v>
      </c>
      <c r="M4" s="26">
        <v>5</v>
      </c>
      <c r="N4" s="26">
        <v>100</v>
      </c>
      <c r="O4" s="27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25">
      <c r="A5" s="25" t="s">
        <v>47</v>
      </c>
      <c r="B5" s="26">
        <v>0</v>
      </c>
      <c r="C5" s="26">
        <v>0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7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25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7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 t="s">
        <v>49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7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8" t="s">
        <v>50</v>
      </c>
      <c r="B8" s="29">
        <v>49</v>
      </c>
      <c r="C8" s="29">
        <v>56</v>
      </c>
      <c r="D8" s="29">
        <v>70</v>
      </c>
      <c r="E8" s="29">
        <v>56</v>
      </c>
      <c r="F8" s="29">
        <v>56</v>
      </c>
      <c r="G8" s="29">
        <v>56</v>
      </c>
      <c r="H8" s="29">
        <v>63</v>
      </c>
      <c r="I8" s="29">
        <v>56</v>
      </c>
      <c r="J8" s="29">
        <v>70</v>
      </c>
      <c r="K8" s="29">
        <v>77</v>
      </c>
      <c r="L8" s="29">
        <v>56</v>
      </c>
      <c r="M8" s="29">
        <v>35</v>
      </c>
      <c r="N8" s="29">
        <v>700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51</v>
      </c>
      <c r="B10" s="24"/>
      <c r="C10" s="24"/>
      <c r="D10" s="24"/>
      <c r="E10" s="24"/>
      <c r="F10" s="24"/>
      <c r="G10" s="24"/>
      <c r="H10" s="24"/>
      <c r="I10" s="31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14</v>
      </c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38</v>
      </c>
      <c r="J12" s="33" t="s">
        <v>39</v>
      </c>
      <c r="K12" s="33" t="s">
        <v>40</v>
      </c>
      <c r="L12" s="33" t="s">
        <v>41</v>
      </c>
      <c r="M12" s="33" t="s">
        <v>42</v>
      </c>
      <c r="N12" s="33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25">
      <c r="A13" s="25" t="s">
        <v>44</v>
      </c>
      <c r="B13" s="26">
        <v>14</v>
      </c>
      <c r="C13" s="26">
        <v>16</v>
      </c>
      <c r="D13" s="26">
        <v>20</v>
      </c>
      <c r="E13" s="26">
        <v>16</v>
      </c>
      <c r="F13" s="26">
        <v>16</v>
      </c>
      <c r="G13" s="26">
        <v>16</v>
      </c>
      <c r="H13" s="26">
        <v>18</v>
      </c>
      <c r="I13" s="26">
        <v>16</v>
      </c>
      <c r="J13" s="26">
        <v>20</v>
      </c>
      <c r="K13" s="26">
        <v>22</v>
      </c>
      <c r="L13" s="26">
        <v>16</v>
      </c>
      <c r="M13" s="26">
        <v>10</v>
      </c>
      <c r="N13" s="26">
        <v>200</v>
      </c>
      <c r="O13" s="27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25">
      <c r="A14" s="25" t="s">
        <v>45</v>
      </c>
      <c r="B14" s="26">
        <v>4</v>
      </c>
      <c r="C14" s="26">
        <v>4</v>
      </c>
      <c r="D14" s="26">
        <v>5</v>
      </c>
      <c r="E14" s="26">
        <v>4</v>
      </c>
      <c r="F14" s="26">
        <v>4</v>
      </c>
      <c r="G14" s="26">
        <v>4</v>
      </c>
      <c r="H14" s="26">
        <v>5</v>
      </c>
      <c r="I14" s="26">
        <v>4</v>
      </c>
      <c r="J14" s="26">
        <v>5</v>
      </c>
      <c r="K14" s="26">
        <v>5</v>
      </c>
      <c r="L14" s="26">
        <v>4</v>
      </c>
      <c r="M14" s="26">
        <v>3</v>
      </c>
      <c r="N14" s="26">
        <v>50</v>
      </c>
      <c r="O14" s="27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25">
      <c r="A15" s="25" t="s">
        <v>46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7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25">
      <c r="A16" s="25" t="s">
        <v>47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7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25">
      <c r="A17" s="25" t="s">
        <v>48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7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25">
      <c r="A18" s="25" t="s">
        <v>49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7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8" t="s">
        <v>52</v>
      </c>
      <c r="B19" s="29">
        <v>18</v>
      </c>
      <c r="C19" s="29">
        <v>20</v>
      </c>
      <c r="D19" s="29">
        <v>25</v>
      </c>
      <c r="E19" s="29">
        <v>20</v>
      </c>
      <c r="F19" s="29">
        <v>20</v>
      </c>
      <c r="G19" s="29">
        <v>20</v>
      </c>
      <c r="H19" s="29">
        <v>23</v>
      </c>
      <c r="I19" s="29">
        <v>20</v>
      </c>
      <c r="J19" s="29">
        <v>25</v>
      </c>
      <c r="K19" s="29">
        <v>28</v>
      </c>
      <c r="L19" s="29">
        <v>20</v>
      </c>
      <c r="M19" s="29">
        <v>13</v>
      </c>
      <c r="N19" s="29">
        <v>250</v>
      </c>
      <c r="O19" s="27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7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53</v>
      </c>
      <c r="B21" s="24"/>
      <c r="C21" s="24"/>
      <c r="D21" s="24"/>
      <c r="E21" s="24"/>
      <c r="F21" s="24"/>
      <c r="G21" s="24"/>
      <c r="H21" s="24"/>
      <c r="I21" s="31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54</v>
      </c>
      <c r="B23" s="35" t="s">
        <v>31</v>
      </c>
      <c r="C23" s="35" t="s">
        <v>32</v>
      </c>
      <c r="D23" s="35" t="s">
        <v>33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39</v>
      </c>
      <c r="K23" s="35" t="s">
        <v>40</v>
      </c>
      <c r="L23" s="35" t="s">
        <v>41</v>
      </c>
      <c r="M23" s="35" t="s">
        <v>42</v>
      </c>
      <c r="N23" s="35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25">
      <c r="A24" s="25" t="s">
        <v>44</v>
      </c>
      <c r="B24" s="26">
        <v>21</v>
      </c>
      <c r="C24" s="26">
        <v>24</v>
      </c>
      <c r="D24" s="26">
        <v>30</v>
      </c>
      <c r="E24" s="26">
        <v>24</v>
      </c>
      <c r="F24" s="26">
        <v>24</v>
      </c>
      <c r="G24" s="26">
        <v>24</v>
      </c>
      <c r="H24" s="26">
        <v>27</v>
      </c>
      <c r="I24" s="26">
        <v>24</v>
      </c>
      <c r="J24" s="26">
        <v>30</v>
      </c>
      <c r="K24" s="26">
        <v>33</v>
      </c>
      <c r="L24" s="26">
        <v>24</v>
      </c>
      <c r="M24" s="26">
        <v>15</v>
      </c>
      <c r="N24" s="26">
        <v>300</v>
      </c>
      <c r="O24" s="27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25">
      <c r="A25" s="25" t="s">
        <v>45</v>
      </c>
      <c r="B25" s="26">
        <v>4</v>
      </c>
      <c r="C25" s="26">
        <v>4</v>
      </c>
      <c r="D25" s="26">
        <v>5</v>
      </c>
      <c r="E25" s="26">
        <v>4</v>
      </c>
      <c r="F25" s="26">
        <v>4</v>
      </c>
      <c r="G25" s="26">
        <v>4</v>
      </c>
      <c r="H25" s="26">
        <v>5</v>
      </c>
      <c r="I25" s="26">
        <v>4</v>
      </c>
      <c r="J25" s="26">
        <v>5</v>
      </c>
      <c r="K25" s="26">
        <v>6</v>
      </c>
      <c r="L25" s="26">
        <v>4</v>
      </c>
      <c r="M25" s="26">
        <v>3</v>
      </c>
      <c r="N25" s="26">
        <v>50</v>
      </c>
      <c r="O25" s="27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25">
      <c r="A26" s="25" t="s">
        <v>46</v>
      </c>
      <c r="B26" s="26">
        <v>7</v>
      </c>
      <c r="C26" s="26">
        <v>8</v>
      </c>
      <c r="D26" s="26">
        <v>10</v>
      </c>
      <c r="E26" s="26">
        <v>8</v>
      </c>
      <c r="F26" s="26">
        <v>8</v>
      </c>
      <c r="G26" s="26">
        <v>8</v>
      </c>
      <c r="H26" s="26">
        <v>9</v>
      </c>
      <c r="I26" s="26">
        <v>8</v>
      </c>
      <c r="J26" s="26">
        <v>10</v>
      </c>
      <c r="K26" s="26">
        <v>11</v>
      </c>
      <c r="L26" s="26">
        <v>8</v>
      </c>
      <c r="M26" s="26">
        <v>5</v>
      </c>
      <c r="N26" s="26">
        <v>100</v>
      </c>
      <c r="O26" s="27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25">
      <c r="A27" s="25" t="s">
        <v>47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7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25">
      <c r="A28" s="25" t="s">
        <v>48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7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49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7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8" t="s">
        <v>55</v>
      </c>
      <c r="B30" s="29">
        <v>32</v>
      </c>
      <c r="C30" s="29">
        <v>36</v>
      </c>
      <c r="D30" s="29">
        <v>45</v>
      </c>
      <c r="E30" s="29">
        <v>36</v>
      </c>
      <c r="F30" s="29">
        <v>36</v>
      </c>
      <c r="G30" s="29">
        <v>36</v>
      </c>
      <c r="H30" s="29">
        <v>41</v>
      </c>
      <c r="I30" s="29">
        <v>36</v>
      </c>
      <c r="J30" s="29">
        <v>45</v>
      </c>
      <c r="K30" s="29">
        <v>50</v>
      </c>
      <c r="L30" s="29">
        <v>36</v>
      </c>
      <c r="M30" s="29">
        <v>23</v>
      </c>
      <c r="N30" s="29">
        <v>450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56</v>
      </c>
      <c r="B32" s="37"/>
      <c r="C32" s="37"/>
      <c r="D32" s="37"/>
      <c r="E32" s="37"/>
      <c r="F32" s="37"/>
      <c r="G32" s="37"/>
      <c r="H32" s="24"/>
      <c r="I32" s="31" t="s">
        <v>5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54</v>
      </c>
      <c r="B34" s="39" t="s">
        <v>31</v>
      </c>
      <c r="C34" s="39" t="s">
        <v>32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25">
      <c r="A35" s="25" t="s">
        <v>57</v>
      </c>
      <c r="B35" s="26">
        <v>175</v>
      </c>
      <c r="C35" s="26">
        <v>200</v>
      </c>
      <c r="D35" s="26">
        <v>250</v>
      </c>
      <c r="E35" s="26">
        <v>200</v>
      </c>
      <c r="F35" s="26">
        <v>200</v>
      </c>
      <c r="G35" s="26">
        <v>200</v>
      </c>
      <c r="H35" s="26">
        <v>225</v>
      </c>
      <c r="I35" s="26">
        <v>200</v>
      </c>
      <c r="J35" s="26">
        <v>250</v>
      </c>
      <c r="K35" s="26">
        <v>275</v>
      </c>
      <c r="L35" s="26">
        <v>200</v>
      </c>
      <c r="M35" s="26">
        <v>125</v>
      </c>
      <c r="N35" s="40">
        <v>2500</v>
      </c>
      <c r="O35" s="27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25">
      <c r="A36" s="25" t="s">
        <v>18</v>
      </c>
      <c r="B36" s="26">
        <v>385</v>
      </c>
      <c r="C36" s="26">
        <v>440</v>
      </c>
      <c r="D36" s="26">
        <v>550</v>
      </c>
      <c r="E36" s="26">
        <v>440</v>
      </c>
      <c r="F36" s="26">
        <v>440</v>
      </c>
      <c r="G36" s="26">
        <v>440</v>
      </c>
      <c r="H36" s="26">
        <v>495</v>
      </c>
      <c r="I36" s="26">
        <v>440</v>
      </c>
      <c r="J36" s="26">
        <v>550</v>
      </c>
      <c r="K36" s="26">
        <v>605</v>
      </c>
      <c r="L36" s="26">
        <v>440</v>
      </c>
      <c r="M36" s="26">
        <v>275</v>
      </c>
      <c r="N36" s="40">
        <v>5500</v>
      </c>
      <c r="O36" s="27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7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>
      <selection activeCell="C16" sqref="C16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+Hoja2!C8</f>
        <v>56</v>
      </c>
      <c r="C8" s="8">
        <v>0</v>
      </c>
      <c r="D8" s="9">
        <f t="shared" ref="D8:D9" si="0">+IFERROR((C8/B8),0)</f>
        <v>0</v>
      </c>
      <c r="E8" s="8"/>
      <c r="F8" s="8">
        <f>+B8+ENE!F8</f>
        <v>105</v>
      </c>
      <c r="G8" s="8">
        <f>+C8+ENE!G8</f>
        <v>0</v>
      </c>
      <c r="H8" s="9">
        <f t="shared" ref="H8:H9" si="1">+IFERROR((G8/F8),0)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+Hoja2!C19</f>
        <v>20</v>
      </c>
      <c r="C9" s="8">
        <v>0</v>
      </c>
      <c r="D9" s="9">
        <f t="shared" si="0"/>
        <v>0</v>
      </c>
      <c r="E9" s="8"/>
      <c r="F9" s="8">
        <f>+B9+ENE!F9</f>
        <v>38</v>
      </c>
      <c r="G9" s="8">
        <f>+C9+ENE!G9</f>
        <v>46</v>
      </c>
      <c r="H9" s="9">
        <f t="shared" si="1"/>
        <v>1.2105263157894737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67</v>
      </c>
      <c r="G10" s="12">
        <f t="shared" si="3"/>
        <v>-46</v>
      </c>
      <c r="H10" s="13">
        <f>+IFERROR(G10/F10,0)</f>
        <v>-0.68656716417910446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67</v>
      </c>
      <c r="G13" s="12">
        <f t="shared" si="5"/>
        <v>-46</v>
      </c>
      <c r="H13" s="13">
        <f>+IFERROR((G13/F13),0)</f>
        <v>-0.68656716417910446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+Hoja2!C35</f>
        <v>200</v>
      </c>
      <c r="C15" s="8">
        <v>1107</v>
      </c>
      <c r="D15" s="13">
        <f>+IFERROR((C15/B15),0)</f>
        <v>5.5350000000000001</v>
      </c>
      <c r="E15" s="8"/>
      <c r="F15" s="8">
        <f>+B15+ENE!F15</f>
        <v>375</v>
      </c>
      <c r="G15" s="8">
        <f>+C15+ENE!G15</f>
        <v>1107</v>
      </c>
      <c r="H15" s="13">
        <f>+IFERROR((G15/F15),0)</f>
        <v>2.952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+Hoja2!C36</f>
        <v>440</v>
      </c>
      <c r="C17" s="8">
        <v>750</v>
      </c>
      <c r="D17" s="13">
        <f>+IFERROR((C17/B17),0)</f>
        <v>1.7045454545454546</v>
      </c>
      <c r="E17" s="8"/>
      <c r="F17" s="8">
        <f>+B17+ENE!F17</f>
        <v>825</v>
      </c>
      <c r="G17" s="8">
        <f>+C17+ENE!G17</f>
        <v>1040</v>
      </c>
      <c r="H17" s="13">
        <f>+IFERROR((G17/F17),0)</f>
        <v>1.2606060606060605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tabSelected="1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20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+Hoja2!D8</f>
        <v>70</v>
      </c>
      <c r="C8" s="8">
        <v>20</v>
      </c>
      <c r="D8" s="9">
        <f t="shared" ref="D8:D9" si="0">+IFERROR((C8/B8),0)</f>
        <v>0.2857142857142857</v>
      </c>
      <c r="E8" s="8"/>
      <c r="F8" s="8">
        <f>+B8+FEB!F8</f>
        <v>175</v>
      </c>
      <c r="G8" s="8">
        <f>+C8+FEB!G8</f>
        <v>20</v>
      </c>
      <c r="H8" s="9">
        <f t="shared" ref="H8:H9" si="1">+IFERROR((G8/F8),0)</f>
        <v>0.11428571428571428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+Hoja2!D19</f>
        <v>25</v>
      </c>
      <c r="C9" s="8">
        <v>374</v>
      </c>
      <c r="D9" s="9">
        <f t="shared" si="0"/>
        <v>14.96</v>
      </c>
      <c r="E9" s="8"/>
      <c r="F9" s="8">
        <f>+B9+FEB!F9</f>
        <v>63</v>
      </c>
      <c r="G9" s="8">
        <f>+C9+FEB!G9</f>
        <v>420</v>
      </c>
      <c r="H9" s="9">
        <f t="shared" si="1"/>
        <v>6.666666666666667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45</v>
      </c>
      <c r="C10" s="12">
        <f t="shared" si="2"/>
        <v>-354</v>
      </c>
      <c r="D10" s="13">
        <f>+IFERROR(C10/B10,0)</f>
        <v>-7.8666666666666663</v>
      </c>
      <c r="E10" s="12">
        <f t="shared" ref="E10:G10" si="3">+E8-E9</f>
        <v>0</v>
      </c>
      <c r="F10" s="12">
        <f t="shared" si="3"/>
        <v>112</v>
      </c>
      <c r="G10" s="12">
        <f t="shared" si="3"/>
        <v>-400</v>
      </c>
      <c r="H10" s="13">
        <f>+IFERROR(G10/F10,0)</f>
        <v>-3.5714285714285716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45</v>
      </c>
      <c r="C13" s="12">
        <f t="shared" si="4"/>
        <v>-354</v>
      </c>
      <c r="D13" s="13">
        <f>+IFERROR((C13/B13),0)</f>
        <v>-7.8666666666666663</v>
      </c>
      <c r="E13" s="12">
        <f t="shared" ref="E13:G13" si="5">E10</f>
        <v>0</v>
      </c>
      <c r="F13" s="12">
        <f t="shared" si="5"/>
        <v>112</v>
      </c>
      <c r="G13" s="12">
        <f t="shared" si="5"/>
        <v>-400</v>
      </c>
      <c r="H13" s="13">
        <f>+IFERROR((G13/F13),0)</f>
        <v>-3.5714285714285716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+Hoja2!D35</f>
        <v>250</v>
      </c>
      <c r="C15" s="8">
        <v>0</v>
      </c>
      <c r="D15" s="13">
        <f>+IFERROR((C15/B15),0)</f>
        <v>0</v>
      </c>
      <c r="E15" s="8"/>
      <c r="F15" s="8">
        <f>+B15+FEB!F15</f>
        <v>625</v>
      </c>
      <c r="G15" s="8">
        <f>+C15+FEB!G15</f>
        <v>1107</v>
      </c>
      <c r="H15" s="13">
        <f>+IFERROR((G15/F15),0)</f>
        <v>1.7712000000000001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+Hoja2!D36</f>
        <v>550</v>
      </c>
      <c r="C17" s="8">
        <v>230</v>
      </c>
      <c r="D17" s="13">
        <f>+IFERROR((C17/B17),0)</f>
        <v>0.41818181818181815</v>
      </c>
      <c r="E17" s="8"/>
      <c r="F17" s="8">
        <f>+B17+FEB!F17</f>
        <v>1375</v>
      </c>
      <c r="G17" s="8">
        <f>+C17+FEB!G17</f>
        <v>1270</v>
      </c>
      <c r="H17" s="13">
        <f>+IFERROR((G17/F17),0)</f>
        <v>0.92363636363636359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21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+Hoja2!E8</f>
        <v>56</v>
      </c>
      <c r="C8" s="8"/>
      <c r="D8" s="9">
        <f t="shared" ref="D8:D9" si="0">+IFERROR((C8/B8),0)</f>
        <v>0</v>
      </c>
      <c r="E8" s="8"/>
      <c r="F8" s="8">
        <f>+B8+MAR!F8</f>
        <v>231</v>
      </c>
      <c r="G8" s="8">
        <f>+C8+MAR!G8</f>
        <v>20</v>
      </c>
      <c r="H8" s="9">
        <f t="shared" ref="H8:H9" si="1">+IFERROR((G8/F8),0)</f>
        <v>8.6580086580086577E-2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+Hoja2!E19</f>
        <v>20</v>
      </c>
      <c r="C9" s="8"/>
      <c r="D9" s="9">
        <f t="shared" si="0"/>
        <v>0</v>
      </c>
      <c r="E9" s="8"/>
      <c r="F9" s="8">
        <f>+B9+MAR!F9</f>
        <v>83</v>
      </c>
      <c r="G9" s="8">
        <f>+C9+MAR!G9</f>
        <v>420</v>
      </c>
      <c r="H9" s="9">
        <f t="shared" si="1"/>
        <v>5.0602409638554215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148</v>
      </c>
      <c r="G10" s="12">
        <f t="shared" si="3"/>
        <v>-400</v>
      </c>
      <c r="H10" s="13">
        <f>+IFERROR(G10/F10,0)</f>
        <v>-2.7027027027027026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148</v>
      </c>
      <c r="G13" s="12">
        <f t="shared" si="5"/>
        <v>-400</v>
      </c>
      <c r="H13" s="13">
        <f>+IFERROR((G13/F13),0)</f>
        <v>-2.7027027027027026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+Hoja2!E35</f>
        <v>200</v>
      </c>
      <c r="C15" s="8"/>
      <c r="D15" s="13">
        <f>+IFERROR((C15/B15),0)</f>
        <v>0</v>
      </c>
      <c r="E15" s="8"/>
      <c r="F15" s="8">
        <f>+B15+MAR!F15</f>
        <v>825</v>
      </c>
      <c r="G15" s="8">
        <f>+C15+MAR!G15</f>
        <v>1107</v>
      </c>
      <c r="H15" s="13">
        <f>+IFERROR((G15/F15),0)</f>
        <v>1.3418181818181818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+Hoja2!E36</f>
        <v>440</v>
      </c>
      <c r="C17" s="8"/>
      <c r="D17" s="13">
        <f>+IFERROR((C17/B17),0)</f>
        <v>0</v>
      </c>
      <c r="E17" s="8"/>
      <c r="F17" s="8">
        <f>+B17+MAR!F17</f>
        <v>1815</v>
      </c>
      <c r="G17" s="8">
        <f>+C17+MAR!G17</f>
        <v>1270</v>
      </c>
      <c r="H17" s="13">
        <f>+IFERROR((G17/F17),0)</f>
        <v>0.69972451790633605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+Hoja2!F8</f>
        <v>56</v>
      </c>
      <c r="C8" s="8"/>
      <c r="D8" s="9">
        <f t="shared" ref="D8:D9" si="0">+IFERROR((C8/B8),0)</f>
        <v>0</v>
      </c>
      <c r="E8" s="8"/>
      <c r="F8" s="8">
        <f>+B8+ABR!F8</f>
        <v>287</v>
      </c>
      <c r="G8" s="8">
        <f>+C8+ABR!G8</f>
        <v>20</v>
      </c>
      <c r="H8" s="9">
        <f t="shared" ref="H8:H9" si="1">+IFERROR((G8/F8),0)</f>
        <v>6.968641114982578E-2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+Hoja2!F19</f>
        <v>20</v>
      </c>
      <c r="C9" s="8"/>
      <c r="D9" s="9">
        <f t="shared" si="0"/>
        <v>0</v>
      </c>
      <c r="E9" s="8"/>
      <c r="F9" s="8">
        <f>+B9+ABR!F9</f>
        <v>103</v>
      </c>
      <c r="G9" s="8">
        <f>+C9+ABR!G9</f>
        <v>420</v>
      </c>
      <c r="H9" s="9">
        <f t="shared" si="1"/>
        <v>4.0776699029126213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184</v>
      </c>
      <c r="G10" s="12">
        <f t="shared" si="3"/>
        <v>-400</v>
      </c>
      <c r="H10" s="13">
        <f>+IFERROR(G10/F10,0)</f>
        <v>-2.1739130434782608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184</v>
      </c>
      <c r="G13" s="12">
        <f t="shared" si="5"/>
        <v>-400</v>
      </c>
      <c r="H13" s="13">
        <f>+IFERROR((G13/F13),0)</f>
        <v>-2.1739130434782608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+Hoja2!F35</f>
        <v>200</v>
      </c>
      <c r="C15" s="8"/>
      <c r="D15" s="13">
        <f>+IFERROR((C15/B15),0)</f>
        <v>0</v>
      </c>
      <c r="E15" s="8"/>
      <c r="F15" s="8">
        <f>+B15+ABR!F15</f>
        <v>1025</v>
      </c>
      <c r="G15" s="8">
        <f>+C15+ABR!G15</f>
        <v>1107</v>
      </c>
      <c r="H15" s="13">
        <f>+IFERROR((G15/F15),0)</f>
        <v>1.08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+Hoja2!F36</f>
        <v>440</v>
      </c>
      <c r="C17" s="8"/>
      <c r="D17" s="13">
        <f>+IFERROR((C17/B17),0)</f>
        <v>0</v>
      </c>
      <c r="E17" s="8"/>
      <c r="F17" s="8">
        <f>+B17+ABR!F17</f>
        <v>2255</v>
      </c>
      <c r="G17" s="8">
        <f>+C17+ABR!G17</f>
        <v>1270</v>
      </c>
      <c r="H17" s="13">
        <f>+IFERROR((G17/F17),0)</f>
        <v>0.56319290465631933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+Hoja2!G8</f>
        <v>56</v>
      </c>
      <c r="C8" s="8"/>
      <c r="D8" s="9">
        <f t="shared" ref="D8:D9" si="0">+IFERROR((C8/B8),0)</f>
        <v>0</v>
      </c>
      <c r="E8" s="8"/>
      <c r="F8" s="8">
        <f>+B8+MAY!F8</f>
        <v>343</v>
      </c>
      <c r="G8" s="8">
        <f>+C8+MAY!G8</f>
        <v>20</v>
      </c>
      <c r="H8" s="9">
        <f t="shared" ref="H8:H9" si="1">+IFERROR((G8/F8),0)</f>
        <v>5.8309037900874633E-2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+Hoja2!G19</f>
        <v>20</v>
      </c>
      <c r="C9" s="8"/>
      <c r="D9" s="9">
        <f t="shared" si="0"/>
        <v>0</v>
      </c>
      <c r="E9" s="8"/>
      <c r="F9" s="8">
        <f>+B9+MAY!F9</f>
        <v>123</v>
      </c>
      <c r="G9" s="8">
        <f>+C9+MAY!G9</f>
        <v>420</v>
      </c>
      <c r="H9" s="9">
        <f t="shared" si="1"/>
        <v>3.4146341463414633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220</v>
      </c>
      <c r="G10" s="12">
        <f t="shared" si="3"/>
        <v>-400</v>
      </c>
      <c r="H10" s="13">
        <f>+IFERROR(G10/F10,0)</f>
        <v>-1.8181818181818181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220</v>
      </c>
      <c r="G13" s="12">
        <f t="shared" si="5"/>
        <v>-400</v>
      </c>
      <c r="H13" s="13">
        <f>+IFERROR((G13/F13),0)</f>
        <v>-1.8181818181818181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+Hoja2!G35</f>
        <v>200</v>
      </c>
      <c r="C15" s="8"/>
      <c r="D15" s="13">
        <f>+IFERROR((C15/B15),0)</f>
        <v>0</v>
      </c>
      <c r="E15" s="8"/>
      <c r="F15" s="8">
        <f>+B15+MAY!F15</f>
        <v>1225</v>
      </c>
      <c r="G15" s="8">
        <f>+C15+MAY!G15</f>
        <v>1107</v>
      </c>
      <c r="H15" s="13">
        <f>+IFERROR((G15/F15),0)</f>
        <v>0.90367346938775506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+Hoja2!G36</f>
        <v>440</v>
      </c>
      <c r="C17" s="8"/>
      <c r="D17" s="13">
        <f>+IFERROR((C17/B17),0)</f>
        <v>0</v>
      </c>
      <c r="E17" s="8"/>
      <c r="F17" s="8">
        <f>+B17+MAY!F17</f>
        <v>2695</v>
      </c>
      <c r="G17" s="8">
        <f>+C17+MAY!G17</f>
        <v>1270</v>
      </c>
      <c r="H17" s="13">
        <f>+IFERROR((G17/F17),0)</f>
        <v>0.4712430426716141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+Hoja2!H8</f>
        <v>63</v>
      </c>
      <c r="C8" s="8"/>
      <c r="D8" s="9">
        <f t="shared" ref="D8:D9" si="0">+IFERROR((C8/B8),0)</f>
        <v>0</v>
      </c>
      <c r="E8" s="8"/>
      <c r="F8" s="8">
        <f>+B8+JUN!F8</f>
        <v>406</v>
      </c>
      <c r="G8" s="8">
        <f>+C8+JUN!G8</f>
        <v>20</v>
      </c>
      <c r="H8" s="9">
        <f t="shared" ref="H8:H9" si="1">+IFERROR((G8/F8),0)</f>
        <v>4.9261083743842367E-2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+Hoja2!H19</f>
        <v>23</v>
      </c>
      <c r="C9" s="8"/>
      <c r="D9" s="9">
        <f t="shared" si="0"/>
        <v>0</v>
      </c>
      <c r="E9" s="8"/>
      <c r="F9" s="8">
        <f>+B9+JUN!F9</f>
        <v>146</v>
      </c>
      <c r="G9" s="8">
        <f>+C9+JUN!G9</f>
        <v>420</v>
      </c>
      <c r="H9" s="9">
        <f t="shared" si="1"/>
        <v>2.8767123287671232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260</v>
      </c>
      <c r="G10" s="12">
        <f t="shared" si="3"/>
        <v>-400</v>
      </c>
      <c r="H10" s="13">
        <f>+IFERROR(G10/F10,0)</f>
        <v>-1.5384615384615385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40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260</v>
      </c>
      <c r="G13" s="12">
        <f t="shared" si="5"/>
        <v>-400</v>
      </c>
      <c r="H13" s="13">
        <f>+IFERROR((G13/F13),0)</f>
        <v>-1.5384615384615385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+Hoja2!H35</f>
        <v>225</v>
      </c>
      <c r="C15" s="8"/>
      <c r="D15" s="13">
        <f>+IFERROR((C15/B15),0)</f>
        <v>0</v>
      </c>
      <c r="E15" s="8"/>
      <c r="F15" s="8">
        <f>+B15+JUN!F15</f>
        <v>1450</v>
      </c>
      <c r="G15" s="8">
        <f>+C15+JUN!G15</f>
        <v>1107</v>
      </c>
      <c r="H15" s="13">
        <f>+IFERROR((G15/F15),0)</f>
        <v>0.76344827586206898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+Hoja2!H36</f>
        <v>495</v>
      </c>
      <c r="C17" s="8"/>
      <c r="D17" s="13">
        <f>+IFERROR((C17/B17),0)</f>
        <v>0</v>
      </c>
      <c r="E17" s="8"/>
      <c r="F17" s="8">
        <f>+B17+JUN!F17</f>
        <v>3190</v>
      </c>
      <c r="G17" s="8">
        <f>+C17+JUN!G17</f>
        <v>1270</v>
      </c>
      <c r="H17" s="13">
        <f>+IFERROR((G17/F17),0)</f>
        <v>0.39811912225705332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+Hoja2!I8</f>
        <v>56</v>
      </c>
      <c r="C8" s="8"/>
      <c r="D8" s="9">
        <f t="shared" ref="D8:D9" si="0">+IFERROR((C8/B8),0)</f>
        <v>0</v>
      </c>
      <c r="E8" s="8"/>
      <c r="F8" s="8">
        <f>+B8+JUL!F8</f>
        <v>462</v>
      </c>
      <c r="G8" s="8">
        <f>+C8+JUL!G8</f>
        <v>20</v>
      </c>
      <c r="H8" s="9">
        <f t="shared" ref="H8:H9" si="1">+IFERROR((G8/F8),0)</f>
        <v>4.3290043290043288E-2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+Hoja2!I19</f>
        <v>20</v>
      </c>
      <c r="C9" s="8"/>
      <c r="D9" s="9">
        <f t="shared" si="0"/>
        <v>0</v>
      </c>
      <c r="E9" s="8"/>
      <c r="F9" s="8">
        <f>+B9+JUL!F9</f>
        <v>166</v>
      </c>
      <c r="G9" s="8">
        <f>+C9+JUL!G9</f>
        <v>420</v>
      </c>
      <c r="H9" s="9">
        <f t="shared" si="1"/>
        <v>2.5301204819277108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296</v>
      </c>
      <c r="G10" s="12">
        <f t="shared" si="3"/>
        <v>-400</v>
      </c>
      <c r="H10" s="13">
        <f>+IFERROR(G10/F10,0)</f>
        <v>-1.3513513513513513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296</v>
      </c>
      <c r="G13" s="12">
        <f t="shared" si="5"/>
        <v>-400</v>
      </c>
      <c r="H13" s="13">
        <f>+IFERROR((G13/F13),0)</f>
        <v>-1.3513513513513513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+Hoja2!I35</f>
        <v>200</v>
      </c>
      <c r="C15" s="8"/>
      <c r="D15" s="13">
        <f>+IFERROR((C15/B15),0)</f>
        <v>0</v>
      </c>
      <c r="E15" s="8"/>
      <c r="F15" s="8">
        <f>+B15+JUL!F15</f>
        <v>1650</v>
      </c>
      <c r="G15" s="8">
        <f>+C15+JUL!G15</f>
        <v>1107</v>
      </c>
      <c r="H15" s="13">
        <f>+IFERROR((G15/F15),0)</f>
        <v>0.6709090909090909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+Hoja2!I36</f>
        <v>440</v>
      </c>
      <c r="C17" s="8"/>
      <c r="D17" s="13">
        <f>+IFERROR((C17/B17),0)</f>
        <v>0</v>
      </c>
      <c r="E17" s="8"/>
      <c r="F17" s="8">
        <f>+B17+JUL!F17</f>
        <v>3630</v>
      </c>
      <c r="G17" s="8">
        <f>+C17+JUL!G17</f>
        <v>1270</v>
      </c>
      <c r="H17" s="13">
        <f>+IFERROR((G17/F17),0)</f>
        <v>0.34986225895316803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+Hoja2!J8</f>
        <v>70</v>
      </c>
      <c r="C8" s="8"/>
      <c r="D8" s="9">
        <f t="shared" ref="D8:D9" si="0">+IFERROR((C8/B8),0)</f>
        <v>0</v>
      </c>
      <c r="E8" s="8"/>
      <c r="F8" s="8">
        <f>+B8+AGO!F8</f>
        <v>532</v>
      </c>
      <c r="G8" s="8">
        <f>+C8+AGO!G8</f>
        <v>20</v>
      </c>
      <c r="H8" s="9">
        <f t="shared" ref="H8:H9" si="1">+IFERROR((G8/F8),0)</f>
        <v>3.7593984962406013E-2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+Hoja2!J19</f>
        <v>25</v>
      </c>
      <c r="C9" s="8"/>
      <c r="D9" s="9">
        <f t="shared" si="0"/>
        <v>0</v>
      </c>
      <c r="E9" s="8"/>
      <c r="F9" s="8">
        <f>+B9+AGO!F9</f>
        <v>191</v>
      </c>
      <c r="G9" s="8">
        <f>+C9+AGO!G9</f>
        <v>420</v>
      </c>
      <c r="H9" s="9">
        <f t="shared" si="1"/>
        <v>2.1989528795811517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45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341</v>
      </c>
      <c r="G10" s="12">
        <f t="shared" si="3"/>
        <v>-400</v>
      </c>
      <c r="H10" s="13">
        <f>+IFERROR(G10/F10,0)</f>
        <v>-1.1730205278592376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45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341</v>
      </c>
      <c r="G13" s="12">
        <f t="shared" si="5"/>
        <v>-400</v>
      </c>
      <c r="H13" s="13">
        <f>+IFERROR((G13/F13),0)</f>
        <v>-1.1730205278592376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+Hoja2!J35</f>
        <v>250</v>
      </c>
      <c r="C15" s="8"/>
      <c r="D15" s="13">
        <f>+IFERROR((C15/B15),0)</f>
        <v>0</v>
      </c>
      <c r="E15" s="8"/>
      <c r="F15" s="8">
        <f>+B15+AGO!F15</f>
        <v>1900</v>
      </c>
      <c r="G15" s="8">
        <f>+C15+AGO!G15</f>
        <v>1107</v>
      </c>
      <c r="H15" s="13">
        <f>+IFERROR((G15/F15),0)</f>
        <v>0.58263157894736839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+Hoja2!J36</f>
        <v>550</v>
      </c>
      <c r="C17" s="8"/>
      <c r="D17" s="13">
        <f>+IFERROR((C17/B17),0)</f>
        <v>0</v>
      </c>
      <c r="E17" s="8"/>
      <c r="F17" s="8">
        <f>+B17+AGO!F17</f>
        <v>4180</v>
      </c>
      <c r="G17" s="8">
        <f>+C17+AGO!G17</f>
        <v>1270</v>
      </c>
      <c r="H17" s="13">
        <f>+IFERROR((G17/F17),0)</f>
        <v>0.30382775119617222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2024-04-22T13:18:45Z</dcterms:modified>
</cp:coreProperties>
</file>