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MAR 2024/"/>
    </mc:Choice>
  </mc:AlternateContent>
  <xr:revisionPtr revIDLastSave="227" documentId="13_ncr:1_{7376FED3-D316-424F-93F3-D4AA02BC802E}" xr6:coauthVersionLast="47" xr6:coauthVersionMax="47" xr10:uidLastSave="{CA34BB4F-D60C-4CA2-A4B1-76CD77BCF767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99" i="1"/>
  <c r="R180" i="1"/>
  <c r="P164" i="1"/>
  <c r="R103" i="1"/>
  <c r="R74" i="1"/>
  <c r="R97" i="1"/>
  <c r="R167" i="1"/>
  <c r="R112" i="1"/>
  <c r="N164" i="1"/>
  <c r="R187" i="1"/>
  <c r="R108" i="1"/>
  <c r="R147" i="1"/>
  <c r="R100" i="1"/>
  <c r="R46" i="1"/>
  <c r="R193" i="1"/>
  <c r="R105" i="1"/>
  <c r="R133" i="1"/>
  <c r="P53" i="1"/>
  <c r="R158" i="1"/>
  <c r="R164" i="1"/>
  <c r="R122" i="1"/>
  <c r="R37" i="1"/>
  <c r="R134" i="1"/>
  <c r="R162" i="1"/>
  <c r="R124" i="1"/>
  <c r="R78" i="1"/>
  <c r="R165" i="1"/>
  <c r="N81" i="1"/>
  <c r="N136" i="1"/>
  <c r="N109" i="1"/>
  <c r="R119" i="1"/>
  <c r="R152" i="1"/>
  <c r="R155" i="1"/>
  <c r="P137" i="1"/>
  <c r="R109" i="1"/>
  <c r="R146" i="1"/>
  <c r="R181" i="1"/>
  <c r="R34" i="1"/>
  <c r="R44" i="1"/>
  <c r="R49" i="1"/>
  <c r="R50" i="1"/>
  <c r="R84" i="1"/>
  <c r="R52" i="1"/>
  <c r="P192" i="1"/>
  <c r="P109" i="1"/>
  <c r="R55" i="1"/>
  <c r="P52" i="1"/>
  <c r="R178" i="1"/>
  <c r="R175" i="1"/>
  <c r="R177" i="1"/>
  <c r="N192" i="1"/>
  <c r="R159" i="1"/>
  <c r="R140" i="1"/>
  <c r="R80" i="1"/>
  <c r="R83" i="1"/>
  <c r="P108" i="1"/>
  <c r="R131" i="1"/>
  <c r="R96" i="1"/>
  <c r="R121" i="1"/>
  <c r="N165" i="1"/>
  <c r="R184" i="1"/>
  <c r="R161" i="1"/>
  <c r="R127" i="1"/>
  <c r="R72" i="1"/>
  <c r="N52" i="1"/>
  <c r="N34" i="1"/>
  <c r="R62" i="1"/>
  <c r="N108" i="1"/>
  <c r="R118" i="1"/>
  <c r="R66" i="1"/>
  <c r="N137" i="1"/>
  <c r="R90" i="1"/>
  <c r="R192" i="1"/>
  <c r="N80" i="1"/>
  <c r="R43" i="1"/>
  <c r="R102" i="1"/>
  <c r="R53" i="1"/>
  <c r="R195" i="1"/>
  <c r="P81" i="1"/>
  <c r="R47" i="1"/>
  <c r="R189" i="1"/>
  <c r="P136" i="1"/>
  <c r="R186" i="1"/>
  <c r="R125" i="1"/>
  <c r="R68" i="1"/>
  <c r="R128" i="1"/>
  <c r="R136" i="1"/>
  <c r="R137" i="1"/>
  <c r="R174" i="1"/>
  <c r="R63" i="1"/>
  <c r="R69" i="1"/>
  <c r="R77" i="1"/>
  <c r="R41" i="1"/>
  <c r="N193" i="1"/>
  <c r="R106" i="1"/>
  <c r="R75" i="1"/>
  <c r="R91" i="1"/>
  <c r="R93" i="1"/>
  <c r="R190" i="1"/>
  <c r="R71" i="1"/>
  <c r="N53" i="1"/>
  <c r="R183" i="1"/>
  <c r="R65" i="1"/>
  <c r="R196" i="1"/>
  <c r="R35" i="1"/>
  <c r="R94" i="1"/>
  <c r="R156" i="1"/>
  <c r="R168" i="1"/>
  <c r="R56" i="1"/>
  <c r="R150" i="1"/>
  <c r="R111" i="1"/>
  <c r="R130" i="1"/>
  <c r="R153" i="1"/>
  <c r="R149" i="1"/>
  <c r="R139" i="1"/>
  <c r="P165" i="1"/>
  <c r="R38" i="1"/>
  <c r="R81" i="1"/>
  <c r="P80" i="1"/>
  <c r="P193" i="1"/>
  <c r="R40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164" i="1"/>
  <c r="H53" i="1"/>
  <c r="B80" i="1"/>
  <c r="B53" i="1"/>
  <c r="H52" i="1"/>
  <c r="H137" i="1"/>
  <c r="B34" i="1"/>
  <c r="H193" i="1"/>
  <c r="B136" i="1"/>
  <c r="B81" i="1"/>
  <c r="B108" i="1"/>
  <c r="H80" i="1"/>
  <c r="B52" i="1"/>
  <c r="H165" i="1"/>
  <c r="B165" i="1"/>
  <c r="B137" i="1"/>
  <c r="H34" i="1"/>
  <c r="H81" i="1"/>
  <c r="B109" i="1"/>
  <c r="B192" i="1"/>
  <c r="B193" i="1"/>
  <c r="B164" i="1"/>
  <c r="H109" i="1"/>
  <c r="H108" i="1"/>
  <c r="H192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N118" i="1"/>
  <c r="P159" i="1"/>
  <c r="P177" i="1"/>
  <c r="N94" i="1"/>
  <c r="N187" i="1"/>
  <c r="G140" i="1"/>
  <c r="G136" i="1"/>
  <c r="N153" i="1"/>
  <c r="C34" i="1"/>
  <c r="G167" i="1"/>
  <c r="M83" i="1"/>
  <c r="P175" i="1"/>
  <c r="G111" i="1"/>
  <c r="N63" i="1"/>
  <c r="P38" i="1"/>
  <c r="N155" i="1"/>
  <c r="N50" i="1"/>
  <c r="P100" i="1"/>
  <c r="P122" i="1"/>
  <c r="P180" i="1"/>
  <c r="C109" i="1"/>
  <c r="P121" i="1"/>
  <c r="N78" i="1"/>
  <c r="N44" i="1"/>
  <c r="P155" i="1"/>
  <c r="M81" i="1"/>
  <c r="P190" i="1"/>
  <c r="G84" i="1"/>
  <c r="M137" i="1"/>
  <c r="G108" i="1"/>
  <c r="E109" i="1"/>
  <c r="I109" i="1"/>
  <c r="M167" i="1"/>
  <c r="E80" i="1"/>
  <c r="N122" i="1"/>
  <c r="P102" i="1"/>
  <c r="K81" i="1"/>
  <c r="P106" i="1"/>
  <c r="N183" i="1"/>
  <c r="P189" i="1"/>
  <c r="K164" i="1"/>
  <c r="M80" i="1"/>
  <c r="N106" i="1"/>
  <c r="P99" i="1"/>
  <c r="P69" i="1"/>
  <c r="K52" i="1"/>
  <c r="C164" i="1"/>
  <c r="P35" i="1"/>
  <c r="P78" i="1"/>
  <c r="N133" i="1"/>
  <c r="N128" i="1"/>
  <c r="N130" i="1"/>
  <c r="P66" i="1"/>
  <c r="M111" i="1"/>
  <c r="N184" i="1"/>
  <c r="M84" i="1"/>
  <c r="N37" i="1"/>
  <c r="M165" i="1"/>
  <c r="P47" i="1"/>
  <c r="P91" i="1"/>
  <c r="G195" i="1"/>
  <c r="N38" i="1"/>
  <c r="K53" i="1"/>
  <c r="N158" i="1"/>
  <c r="E164" i="1"/>
  <c r="C52" i="1"/>
  <c r="P153" i="1"/>
  <c r="N190" i="1"/>
  <c r="P44" i="1"/>
  <c r="P90" i="1"/>
  <c r="C80" i="1"/>
  <c r="N161" i="1"/>
  <c r="P65" i="1"/>
  <c r="P186" i="1"/>
  <c r="P134" i="1"/>
  <c r="N121" i="1"/>
  <c r="N68" i="1"/>
  <c r="N189" i="1"/>
  <c r="P94" i="1"/>
  <c r="K136" i="1"/>
  <c r="N66" i="1"/>
  <c r="G55" i="1"/>
  <c r="P131" i="1"/>
  <c r="P152" i="1"/>
  <c r="P125" i="1"/>
  <c r="M136" i="1"/>
  <c r="C137" i="1"/>
  <c r="P178" i="1"/>
  <c r="G34" i="1"/>
  <c r="N46" i="1"/>
  <c r="N180" i="1"/>
  <c r="N149" i="1"/>
  <c r="N62" i="1"/>
  <c r="C165" i="1"/>
  <c r="I52" i="1"/>
  <c r="P75" i="1"/>
  <c r="N127" i="1"/>
  <c r="P103" i="1"/>
  <c r="I165" i="1"/>
  <c r="P72" i="1"/>
  <c r="G164" i="1"/>
  <c r="P127" i="1"/>
  <c r="E108" i="1"/>
  <c r="P181" i="1"/>
  <c r="N40" i="1"/>
  <c r="P93" i="1"/>
  <c r="C81" i="1"/>
  <c r="I164" i="1"/>
  <c r="G193" i="1"/>
  <c r="M139" i="1"/>
  <c r="E136" i="1"/>
  <c r="E137" i="1"/>
  <c r="P183" i="1"/>
  <c r="M34" i="1"/>
  <c r="N71" i="1"/>
  <c r="N181" i="1"/>
  <c r="P133" i="1"/>
  <c r="G168" i="1"/>
  <c r="N96" i="1"/>
  <c r="M56" i="1"/>
  <c r="N119" i="1"/>
  <c r="I108" i="1"/>
  <c r="E193" i="1"/>
  <c r="N102" i="1"/>
  <c r="N69" i="1"/>
  <c r="N97" i="1"/>
  <c r="M153" i="1"/>
  <c r="P77" i="1"/>
  <c r="P97" i="1"/>
  <c r="M193" i="1"/>
  <c r="N174" i="1"/>
  <c r="M53" i="1"/>
  <c r="N47" i="1"/>
  <c r="N65" i="1"/>
  <c r="G196" i="1"/>
  <c r="N43" i="1"/>
  <c r="N178" i="1"/>
  <c r="P128" i="1"/>
  <c r="M164" i="1"/>
  <c r="G56" i="1"/>
  <c r="E165" i="1"/>
  <c r="N100" i="1"/>
  <c r="M55" i="1"/>
  <c r="P158" i="1"/>
  <c r="G83" i="1"/>
  <c r="N175" i="1"/>
  <c r="E52" i="1"/>
  <c r="P74" i="1"/>
  <c r="K109" i="1"/>
  <c r="P68" i="1"/>
  <c r="E192" i="1"/>
  <c r="N124" i="1"/>
  <c r="N125" i="1"/>
  <c r="G137" i="1"/>
  <c r="K80" i="1"/>
  <c r="P146" i="1"/>
  <c r="G139" i="1"/>
  <c r="P150" i="1"/>
  <c r="P46" i="1"/>
  <c r="N75" i="1"/>
  <c r="N35" i="1"/>
  <c r="K108" i="1"/>
  <c r="G80" i="1"/>
  <c r="N74" i="1"/>
  <c r="N162" i="1"/>
  <c r="K192" i="1"/>
  <c r="P105" i="1"/>
  <c r="P161" i="1"/>
  <c r="C108" i="1"/>
  <c r="M112" i="1"/>
  <c r="P96" i="1"/>
  <c r="G53" i="1"/>
  <c r="G153" i="1"/>
  <c r="P43" i="1"/>
  <c r="N131" i="1"/>
  <c r="N103" i="1"/>
  <c r="P41" i="1"/>
  <c r="G81" i="1"/>
  <c r="N186" i="1"/>
  <c r="P50" i="1"/>
  <c r="P37" i="1"/>
  <c r="I137" i="1"/>
  <c r="N99" i="1"/>
  <c r="I192" i="1"/>
  <c r="N146" i="1"/>
  <c r="N41" i="1"/>
  <c r="G192" i="1"/>
  <c r="P49" i="1"/>
  <c r="M140" i="1"/>
  <c r="M109" i="1"/>
  <c r="N147" i="1"/>
  <c r="N177" i="1"/>
  <c r="I53" i="1"/>
  <c r="P63" i="1"/>
  <c r="P124" i="1"/>
  <c r="M196" i="1"/>
  <c r="N152" i="1"/>
  <c r="M195" i="1"/>
  <c r="N72" i="1"/>
  <c r="N159" i="1"/>
  <c r="P156" i="1"/>
  <c r="P40" i="1"/>
  <c r="N91" i="1"/>
  <c r="G165" i="1"/>
  <c r="P34" i="1"/>
  <c r="P71" i="1"/>
  <c r="I34" i="1"/>
  <c r="E81" i="1"/>
  <c r="N105" i="1"/>
  <c r="M192" i="1"/>
  <c r="I80" i="1"/>
  <c r="N150" i="1"/>
  <c r="P62" i="1"/>
  <c r="I81" i="1"/>
  <c r="P149" i="1"/>
  <c r="P174" i="1"/>
  <c r="P162" i="1"/>
  <c r="K193" i="1"/>
  <c r="M168" i="1"/>
  <c r="P119" i="1"/>
  <c r="I193" i="1"/>
  <c r="C53" i="1"/>
  <c r="C193" i="1"/>
  <c r="P130" i="1"/>
  <c r="E53" i="1"/>
  <c r="M108" i="1"/>
  <c r="M52" i="1"/>
  <c r="P187" i="1"/>
  <c r="G112" i="1"/>
  <c r="P118" i="1"/>
  <c r="P147" i="1"/>
  <c r="N77" i="1"/>
  <c r="G52" i="1"/>
  <c r="C136" i="1"/>
  <c r="P184" i="1"/>
  <c r="N90" i="1"/>
  <c r="K165" i="1"/>
  <c r="N156" i="1"/>
  <c r="K137" i="1"/>
  <c r="C192" i="1"/>
  <c r="G90" i="1"/>
  <c r="N49" i="1"/>
  <c r="M90" i="1"/>
  <c r="N134" i="1"/>
  <c r="N93" i="1"/>
  <c r="G109" i="1"/>
  <c r="I136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90" i="1"/>
  <c r="H128" i="1"/>
  <c r="H62" i="1"/>
  <c r="H69" i="1"/>
  <c r="H50" i="1"/>
  <c r="H78" i="1"/>
  <c r="H184" i="1"/>
  <c r="H130" i="1"/>
  <c r="H97" i="1"/>
  <c r="H174" i="1"/>
  <c r="H100" i="1"/>
  <c r="H150" i="1"/>
  <c r="H190" i="1"/>
  <c r="H77" i="1"/>
  <c r="H158" i="1"/>
  <c r="H68" i="1"/>
  <c r="H152" i="1"/>
  <c r="H175" i="1"/>
  <c r="H103" i="1"/>
  <c r="H183" i="1"/>
  <c r="H66" i="1"/>
  <c r="H146" i="1"/>
  <c r="H122" i="1"/>
  <c r="H147" i="1"/>
  <c r="H134" i="1"/>
  <c r="H91" i="1"/>
  <c r="H162" i="1"/>
  <c r="H105" i="1"/>
  <c r="H40" i="1"/>
  <c r="H35" i="1"/>
  <c r="H46" i="1"/>
  <c r="H49" i="1"/>
  <c r="H181" i="1"/>
  <c r="H63" i="1"/>
  <c r="H94" i="1"/>
  <c r="H71" i="1"/>
  <c r="H125" i="1"/>
  <c r="H37" i="1"/>
  <c r="H133" i="1"/>
  <c r="H118" i="1"/>
  <c r="H127" i="1"/>
  <c r="H124" i="1"/>
  <c r="H156" i="1"/>
  <c r="H72" i="1"/>
  <c r="H187" i="1"/>
  <c r="H186" i="1"/>
  <c r="H96" i="1"/>
  <c r="H74" i="1"/>
  <c r="H102" i="1"/>
  <c r="H106" i="1"/>
  <c r="H47" i="1"/>
  <c r="H119" i="1"/>
  <c r="H178" i="1"/>
  <c r="H177" i="1"/>
  <c r="H65" i="1"/>
  <c r="H44" i="1"/>
  <c r="H99" i="1"/>
  <c r="H155" i="1"/>
  <c r="H41" i="1"/>
  <c r="H189" i="1"/>
  <c r="H153" i="1"/>
  <c r="H38" i="1"/>
  <c r="H75" i="1"/>
  <c r="H149" i="1"/>
  <c r="H121" i="1"/>
  <c r="H180" i="1"/>
  <c r="H159" i="1"/>
  <c r="H131" i="1"/>
  <c r="H43" i="1"/>
  <c r="H93" i="1"/>
  <c r="H161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M177" i="1"/>
  <c r="E152" i="1"/>
  <c r="G156" i="1"/>
  <c r="M174" i="1"/>
  <c r="B122" i="1"/>
  <c r="B44" i="1"/>
  <c r="M100" i="1"/>
  <c r="I131" i="1"/>
  <c r="E75" i="1"/>
  <c r="C152" i="1"/>
  <c r="E187" i="1"/>
  <c r="K146" i="1"/>
  <c r="C69" i="1"/>
  <c r="M146" i="1"/>
  <c r="K130" i="1"/>
  <c r="M149" i="1"/>
  <c r="I97" i="1"/>
  <c r="B158" i="1"/>
  <c r="B102" i="1"/>
  <c r="I128" i="1"/>
  <c r="B71" i="1"/>
  <c r="G91" i="1"/>
  <c r="B153" i="1"/>
  <c r="M66" i="1"/>
  <c r="B63" i="1"/>
  <c r="K69" i="1"/>
  <c r="K186" i="1"/>
  <c r="I150" i="1"/>
  <c r="G130" i="1"/>
  <c r="B66" i="1"/>
  <c r="E50" i="1"/>
  <c r="M74" i="1"/>
  <c r="K102" i="1"/>
  <c r="M99" i="1"/>
  <c r="I162" i="1"/>
  <c r="E184" i="1"/>
  <c r="C147" i="1"/>
  <c r="M37" i="1"/>
  <c r="K187" i="1"/>
  <c r="I72" i="1"/>
  <c r="G63" i="1"/>
  <c r="E119" i="1"/>
  <c r="K128" i="1"/>
  <c r="C72" i="1"/>
  <c r="K125" i="1"/>
  <c r="G44" i="1"/>
  <c r="C186" i="1"/>
  <c r="I62" i="1"/>
  <c r="I65" i="1"/>
  <c r="I63" i="1"/>
  <c r="I152" i="1"/>
  <c r="E155" i="1"/>
  <c r="B187" i="1"/>
  <c r="I66" i="1"/>
  <c r="E62" i="1"/>
  <c r="I91" i="1"/>
  <c r="B106" i="1"/>
  <c r="E94" i="1"/>
  <c r="B146" i="1"/>
  <c r="E147" i="1"/>
  <c r="K50" i="1"/>
  <c r="K38" i="1"/>
  <c r="K183" i="1"/>
  <c r="I119" i="1"/>
  <c r="C90" i="1"/>
  <c r="E134" i="1"/>
  <c r="E100" i="1"/>
  <c r="B159" i="1"/>
  <c r="K103" i="1"/>
  <c r="G121" i="1"/>
  <c r="E186" i="1"/>
  <c r="G74" i="1"/>
  <c r="G105" i="1"/>
  <c r="B50" i="1"/>
  <c r="I35" i="1"/>
  <c r="K121" i="1"/>
  <c r="B47" i="1"/>
  <c r="M38" i="1"/>
  <c r="B69" i="1"/>
  <c r="E180" i="1"/>
  <c r="I122" i="1"/>
  <c r="E40" i="1"/>
  <c r="M46" i="1"/>
  <c r="M186" i="1"/>
  <c r="E125" i="1"/>
  <c r="C150" i="1"/>
  <c r="I43" i="1"/>
  <c r="E175" i="1"/>
  <c r="M184" i="1"/>
  <c r="M121" i="1"/>
  <c r="I69" i="1"/>
  <c r="I78" i="1"/>
  <c r="B90" i="1"/>
  <c r="G65" i="1"/>
  <c r="C37" i="1"/>
  <c r="K100" i="1"/>
  <c r="K131" i="1"/>
  <c r="M147" i="1"/>
  <c r="E47" i="1"/>
  <c r="E41" i="1"/>
  <c r="M93" i="1"/>
  <c r="K122" i="1"/>
  <c r="G62" i="1"/>
  <c r="G69" i="1"/>
  <c r="M181" i="1"/>
  <c r="B65" i="1"/>
  <c r="G184" i="1"/>
  <c r="C102" i="1"/>
  <c r="B38" i="1"/>
  <c r="B149" i="1"/>
  <c r="K105" i="1"/>
  <c r="I49" i="1"/>
  <c r="M105" i="1"/>
  <c r="G178" i="1"/>
  <c r="G131" i="1"/>
  <c r="E189" i="1"/>
  <c r="M41" i="1"/>
  <c r="E69" i="1"/>
  <c r="I93" i="1"/>
  <c r="M78" i="1"/>
  <c r="M156" i="1"/>
  <c r="G68" i="1"/>
  <c r="E97" i="1"/>
  <c r="B134" i="1"/>
  <c r="G72" i="1"/>
  <c r="C66" i="1"/>
  <c r="B189" i="1"/>
  <c r="K93" i="1"/>
  <c r="I99" i="1"/>
  <c r="B40" i="1"/>
  <c r="G181" i="1"/>
  <c r="M69" i="1"/>
  <c r="G162" i="1"/>
  <c r="C99" i="1"/>
  <c r="M96" i="1"/>
  <c r="B93" i="1"/>
  <c r="I77" i="1"/>
  <c r="K119" i="1"/>
  <c r="B152" i="1"/>
  <c r="G40" i="1"/>
  <c r="C35" i="1"/>
  <c r="E44" i="1"/>
  <c r="E146" i="1"/>
  <c r="G124" i="1"/>
  <c r="I184" i="1"/>
  <c r="M75" i="1"/>
  <c r="B174" i="1"/>
  <c r="C62" i="1"/>
  <c r="C130" i="1"/>
  <c r="E37" i="1"/>
  <c r="I37" i="1"/>
  <c r="K174" i="1"/>
  <c r="C178" i="1"/>
  <c r="M180" i="1"/>
  <c r="K161" i="1"/>
  <c r="E99" i="1"/>
  <c r="E121" i="1"/>
  <c r="C77" i="1"/>
  <c r="M72" i="1"/>
  <c r="C125" i="1"/>
  <c r="G43" i="1"/>
  <c r="C47" i="1"/>
  <c r="I40" i="1"/>
  <c r="B161" i="1"/>
  <c r="E124" i="1"/>
  <c r="G119" i="1"/>
  <c r="K153" i="1"/>
  <c r="B162" i="1"/>
  <c r="K124" i="1"/>
  <c r="E90" i="1"/>
  <c r="B150" i="1"/>
  <c r="B177" i="1"/>
  <c r="K90" i="1"/>
  <c r="B127" i="1"/>
  <c r="B124" i="1"/>
  <c r="E34" i="1"/>
  <c r="B94" i="1"/>
  <c r="I186" i="1"/>
  <c r="M119" i="1"/>
  <c r="G100" i="1"/>
  <c r="E49" i="1"/>
  <c r="C177" i="1"/>
  <c r="C180" i="1"/>
  <c r="C44" i="1"/>
  <c r="I68" i="1"/>
  <c r="C124" i="1"/>
  <c r="I177" i="1"/>
  <c r="E131" i="1"/>
  <c r="E103" i="1"/>
  <c r="I47" i="1"/>
  <c r="C74" i="1"/>
  <c r="G50" i="1"/>
  <c r="K118" i="1"/>
  <c r="M124" i="1"/>
  <c r="K44" i="1"/>
  <c r="B97" i="1"/>
  <c r="M63" i="1"/>
  <c r="M175" i="1"/>
  <c r="M183" i="1"/>
  <c r="I103" i="1"/>
  <c r="K37" i="1"/>
  <c r="I74" i="1"/>
  <c r="I133" i="1"/>
  <c r="E68" i="1"/>
  <c r="G187" i="1"/>
  <c r="E63" i="1"/>
  <c r="E91" i="1"/>
  <c r="G155" i="1"/>
  <c r="K71" i="1"/>
  <c r="E150" i="1"/>
  <c r="I71" i="1"/>
  <c r="E35" i="1"/>
  <c r="G127" i="1"/>
  <c r="G190" i="1"/>
  <c r="G77" i="1"/>
  <c r="K189" i="1"/>
  <c r="B35" i="1"/>
  <c r="B49" i="1"/>
  <c r="C106" i="1"/>
  <c r="C184" i="1"/>
  <c r="E66" i="1"/>
  <c r="C155" i="1"/>
  <c r="I121" i="1"/>
  <c r="I90" i="1"/>
  <c r="K63" i="1"/>
  <c r="E178" i="1"/>
  <c r="G118" i="1"/>
  <c r="G75" i="1"/>
  <c r="I147" i="1"/>
  <c r="C91" i="1"/>
  <c r="K178" i="1"/>
  <c r="C128" i="1"/>
  <c r="M187" i="1"/>
  <c r="C131" i="1"/>
  <c r="M94" i="1"/>
  <c r="M43" i="1"/>
  <c r="E153" i="1"/>
  <c r="G71" i="1"/>
  <c r="I50" i="1"/>
  <c r="C68" i="1"/>
  <c r="K35" i="1"/>
  <c r="I46" i="1"/>
  <c r="C159" i="1"/>
  <c r="B99" i="1"/>
  <c r="C183" i="1"/>
  <c r="G102" i="1"/>
  <c r="C118" i="1"/>
  <c r="K34" i="1"/>
  <c r="K181" i="1"/>
  <c r="M118" i="1"/>
  <c r="C94" i="1"/>
  <c r="I183" i="1"/>
  <c r="E93" i="1"/>
  <c r="K47" i="1"/>
  <c r="G99" i="1"/>
  <c r="K147" i="1"/>
  <c r="K156" i="1"/>
  <c r="K97" i="1"/>
  <c r="B43" i="1"/>
  <c r="G150" i="1"/>
  <c r="K46" i="1"/>
  <c r="K159" i="1"/>
  <c r="K134" i="1"/>
  <c r="E71" i="1"/>
  <c r="K68" i="1"/>
  <c r="I124" i="1"/>
  <c r="M178" i="1"/>
  <c r="G189" i="1"/>
  <c r="K94" i="1"/>
  <c r="B96" i="1"/>
  <c r="M127" i="1"/>
  <c r="B74" i="1"/>
  <c r="G146" i="1"/>
  <c r="M150" i="1"/>
  <c r="B68" i="1"/>
  <c r="I118" i="1"/>
  <c r="C187" i="1"/>
  <c r="I175" i="1"/>
  <c r="E102" i="1"/>
  <c r="E133" i="1"/>
  <c r="C46" i="1"/>
  <c r="C134" i="1"/>
  <c r="M40" i="1"/>
  <c r="C40" i="1"/>
  <c r="B119" i="1"/>
  <c r="M106" i="1"/>
  <c r="B41" i="1"/>
  <c r="C146" i="1"/>
  <c r="C158" i="1"/>
  <c r="I158" i="1"/>
  <c r="I75" i="1"/>
  <c r="E96" i="1"/>
  <c r="K162" i="1"/>
  <c r="I180" i="1"/>
  <c r="E118" i="1"/>
  <c r="M50" i="1"/>
  <c r="K184" i="1"/>
  <c r="M161" i="1"/>
  <c r="I102" i="1"/>
  <c r="M35" i="1"/>
  <c r="B103" i="1"/>
  <c r="M122" i="1"/>
  <c r="I38" i="1"/>
  <c r="M125" i="1"/>
  <c r="C41" i="1"/>
  <c r="C175" i="1"/>
  <c r="I187" i="1"/>
  <c r="K78" i="1"/>
  <c r="G97" i="1"/>
  <c r="B181" i="1"/>
  <c r="G147" i="1"/>
  <c r="B46" i="1"/>
  <c r="K155" i="1"/>
  <c r="C119" i="1"/>
  <c r="K96" i="1"/>
  <c r="K175" i="1"/>
  <c r="K74" i="1"/>
  <c r="B178" i="1"/>
  <c r="G134" i="1"/>
  <c r="C38" i="1"/>
  <c r="E183" i="1"/>
  <c r="G152" i="1"/>
  <c r="I134" i="1"/>
  <c r="I174" i="1"/>
  <c r="G46" i="1"/>
  <c r="G37" i="1"/>
  <c r="I125" i="1"/>
  <c r="M91" i="1"/>
  <c r="G38" i="1"/>
  <c r="E156" i="1"/>
  <c r="B183" i="1"/>
  <c r="I181" i="1"/>
  <c r="K41" i="1"/>
  <c r="C75" i="1"/>
  <c r="K177" i="1"/>
  <c r="G183" i="1"/>
  <c r="C161" i="1"/>
  <c r="K62" i="1"/>
  <c r="C103" i="1"/>
  <c r="E106" i="1"/>
  <c r="G96" i="1"/>
  <c r="I156" i="1"/>
  <c r="K75" i="1"/>
  <c r="K72" i="1"/>
  <c r="C49" i="1"/>
  <c r="K66" i="1"/>
  <c r="I155" i="1"/>
  <c r="B175" i="1"/>
  <c r="K150" i="1"/>
  <c r="C156" i="1"/>
  <c r="B155" i="1"/>
  <c r="G106" i="1"/>
  <c r="C174" i="1"/>
  <c r="E174" i="1"/>
  <c r="M159" i="1"/>
  <c r="M102" i="1"/>
  <c r="C78" i="1"/>
  <c r="I41" i="1"/>
  <c r="E181" i="1"/>
  <c r="C97" i="1"/>
  <c r="G93" i="1"/>
  <c r="B118" i="1"/>
  <c r="G103" i="1"/>
  <c r="M133" i="1"/>
  <c r="C105" i="1"/>
  <c r="B78" i="1"/>
  <c r="E78" i="1"/>
  <c r="B128" i="1"/>
  <c r="B190" i="1"/>
  <c r="C181" i="1"/>
  <c r="I189" i="1"/>
  <c r="E74" i="1"/>
  <c r="B147" i="1"/>
  <c r="B130" i="1"/>
  <c r="M130" i="1"/>
  <c r="G78" i="1"/>
  <c r="C189" i="1"/>
  <c r="K158" i="1"/>
  <c r="G41" i="1"/>
  <c r="B62" i="1"/>
  <c r="M162" i="1"/>
  <c r="M152" i="1"/>
  <c r="C122" i="1"/>
  <c r="B131" i="1"/>
  <c r="B180" i="1"/>
  <c r="B156" i="1"/>
  <c r="G149" i="1"/>
  <c r="I106" i="1"/>
  <c r="I127" i="1"/>
  <c r="C162" i="1"/>
  <c r="E149" i="1"/>
  <c r="G35" i="1"/>
  <c r="G128" i="1"/>
  <c r="E127" i="1"/>
  <c r="M103" i="1"/>
  <c r="B72" i="1"/>
  <c r="E105" i="1"/>
  <c r="I159" i="1"/>
  <c r="I178" i="1"/>
  <c r="K65" i="1"/>
  <c r="C127" i="1"/>
  <c r="M71" i="1"/>
  <c r="G186" i="1"/>
  <c r="M155" i="1"/>
  <c r="I100" i="1"/>
  <c r="E72" i="1"/>
  <c r="K149" i="1"/>
  <c r="I161" i="1"/>
  <c r="C71" i="1"/>
  <c r="B77" i="1"/>
  <c r="G177" i="1"/>
  <c r="C65" i="1"/>
  <c r="G174" i="1"/>
  <c r="C100" i="1"/>
  <c r="K152" i="1"/>
  <c r="B184" i="1"/>
  <c r="C121" i="1"/>
  <c r="C190" i="1"/>
  <c r="M68" i="1"/>
  <c r="K133" i="1"/>
  <c r="B100" i="1"/>
  <c r="B37" i="1"/>
  <c r="G161" i="1"/>
  <c r="C93" i="1"/>
  <c r="C43" i="1"/>
  <c r="G49" i="1"/>
  <c r="B91" i="1"/>
  <c r="C63" i="1"/>
  <c r="G94" i="1"/>
  <c r="E177" i="1"/>
  <c r="M158" i="1"/>
  <c r="C153" i="1"/>
  <c r="B121" i="1"/>
  <c r="G159" i="1"/>
  <c r="M97" i="1"/>
  <c r="K99" i="1"/>
  <c r="K49" i="1"/>
  <c r="K190" i="1"/>
  <c r="M44" i="1"/>
  <c r="I105" i="1"/>
  <c r="B133" i="1"/>
  <c r="K43" i="1"/>
  <c r="G180" i="1"/>
  <c r="K127" i="1"/>
  <c r="B186" i="1"/>
  <c r="M65" i="1"/>
  <c r="I153" i="1"/>
  <c r="C133" i="1"/>
  <c r="E46" i="1"/>
  <c r="M190" i="1"/>
  <c r="G47" i="1"/>
  <c r="B75" i="1"/>
  <c r="G175" i="1"/>
  <c r="G122" i="1"/>
  <c r="K106" i="1"/>
  <c r="I149" i="1"/>
  <c r="E77" i="1"/>
  <c r="K91" i="1"/>
  <c r="I146" i="1"/>
  <c r="G158" i="1"/>
  <c r="M189" i="1"/>
  <c r="M134" i="1"/>
  <c r="K40" i="1"/>
  <c r="M49" i="1"/>
  <c r="E161" i="1"/>
  <c r="B105" i="1"/>
  <c r="E162" i="1"/>
  <c r="I130" i="1"/>
  <c r="C96" i="1"/>
  <c r="K180" i="1"/>
  <c r="E190" i="1"/>
  <c r="M62" i="1"/>
  <c r="I94" i="1"/>
  <c r="I96" i="1"/>
  <c r="E128" i="1"/>
  <c r="B125" i="1"/>
  <c r="E122" i="1"/>
  <c r="I44" i="1"/>
  <c r="G66" i="1"/>
  <c r="E158" i="1"/>
  <c r="K77" i="1"/>
  <c r="C50" i="1"/>
  <c r="M77" i="1"/>
  <c r="M47" i="1"/>
  <c r="E130" i="1"/>
  <c r="E38" i="1"/>
  <c r="I190" i="1"/>
  <c r="E65" i="1"/>
  <c r="G133" i="1"/>
  <c r="G125" i="1"/>
  <c r="M131" i="1"/>
  <c r="M128" i="1"/>
  <c r="C149" i="1"/>
  <c r="E159" i="1"/>
  <c r="E43" i="1"/>
  <c r="B5" i="1" l="1"/>
  <c r="I9" i="1"/>
  <c r="J25" i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I182" i="1"/>
  <c r="L180" i="1"/>
  <c r="D190" i="1"/>
  <c r="M185" i="1"/>
  <c r="G129" i="1"/>
  <c r="G101" i="1"/>
  <c r="L71" i="1"/>
  <c r="I73" i="1"/>
  <c r="J152" i="1"/>
  <c r="H154" i="1"/>
  <c r="G9" i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B26" i="1" l="1"/>
  <c r="G10" i="1"/>
  <c r="F160" i="1"/>
  <c r="F107" i="1"/>
  <c r="J98" i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<sst xmlns="http://schemas.openxmlformats.org/spreadsheetml/2006/main" count="13176" uniqueCount="1070">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</sst>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54" tableType="queryTable" totalsRowShown="0">
  <autoFilter ref="A1:Z1254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54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649</v>
      </c>
      <c r="P2">
        <v>2719</v>
      </c>
      <c r="Q2">
        <v>2344</v>
      </c>
      <c r="R2">
        <v>141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1969</v>
      </c>
      <c r="P3">
        <v>2162</v>
      </c>
      <c r="Q3">
        <v>-2905</v>
      </c>
      <c r="R3">
        <v>169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-1320</v>
      </c>
      <c r="P4">
        <v>557</v>
      </c>
      <c r="Q4">
        <v>5249</v>
      </c>
      <c r="R4">
        <v>-28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100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386</v>
      </c>
      <c r="P6">
        <v>18</v>
      </c>
      <c r="Q6">
        <v>1458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-386</v>
      </c>
      <c r="P7">
        <v>-18</v>
      </c>
      <c r="Q7">
        <v>-1358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399</v>
      </c>
      <c r="P8">
        <v>1198</v>
      </c>
      <c r="Q8">
        <v>714</v>
      </c>
      <c r="R8">
        <v>30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726</v>
      </c>
      <c r="P9">
        <v>560</v>
      </c>
      <c r="Q9">
        <v>605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-326</v>
      </c>
      <c r="P10">
        <v>638</v>
      </c>
      <c r="Q10">
        <v>108</v>
      </c>
      <c r="R10">
        <v>30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8008</v>
      </c>
      <c r="P11">
        <v>8263</v>
      </c>
      <c r="Q11">
        <v>10986</v>
      </c>
      <c r="R11">
        <v>5071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4344</v>
      </c>
      <c r="P12">
        <v>3714</v>
      </c>
      <c r="Q12">
        <v>1158</v>
      </c>
      <c r="R12">
        <v>601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431112</v>
      </c>
      <c r="P13">
        <v>377921</v>
      </c>
      <c r="Q13">
        <v>443992</v>
      </c>
      <c r="R13">
        <v>407414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80713</v>
      </c>
      <c r="P14">
        <v>68076</v>
      </c>
      <c r="Q14">
        <v>86968</v>
      </c>
      <c r="R14">
        <v>59655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149381</v>
      </c>
      <c r="P15">
        <v>136321</v>
      </c>
      <c r="Q15">
        <v>131106</v>
      </c>
      <c r="R15">
        <v>126978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41282</v>
      </c>
      <c r="P16">
        <v>9109</v>
      </c>
      <c r="Q16">
        <v>104535</v>
      </c>
      <c r="R16">
        <v>10771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99649</v>
      </c>
      <c r="P17">
        <v>205218</v>
      </c>
      <c r="Q17">
        <v>92792</v>
      </c>
      <c r="R17">
        <v>25515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1008447</v>
      </c>
      <c r="P19">
        <v>1009274</v>
      </c>
      <c r="Q19">
        <v>1144221</v>
      </c>
      <c r="R19">
        <v>829489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107224</v>
      </c>
      <c r="P20">
        <v>160134</v>
      </c>
      <c r="Q20">
        <v>95634</v>
      </c>
      <c r="R20">
        <v>16328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160675</v>
      </c>
      <c r="P21">
        <v>243053</v>
      </c>
      <c r="Q21">
        <v>191068</v>
      </c>
      <c r="R21">
        <v>61034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740548</v>
      </c>
      <c r="P22">
        <v>606087</v>
      </c>
      <c r="Q22">
        <v>857518</v>
      </c>
      <c r="R22">
        <v>752126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317463</v>
      </c>
      <c r="P23">
        <v>346134</v>
      </c>
      <c r="Q23">
        <v>358196</v>
      </c>
      <c r="R23">
        <v>69876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54220</v>
      </c>
      <c r="P24">
        <v>57078</v>
      </c>
      <c r="Q24">
        <v>55251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201673</v>
      </c>
      <c r="P25">
        <v>186251</v>
      </c>
      <c r="Q25">
        <v>191686</v>
      </c>
      <c r="R25">
        <v>9398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574106</v>
      </c>
      <c r="P26">
        <v>590616</v>
      </c>
      <c r="Q26">
        <v>606276</v>
      </c>
      <c r="R26">
        <v>79274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166442</v>
      </c>
      <c r="P27">
        <v>15471</v>
      </c>
      <c r="Q27">
        <v>251242</v>
      </c>
      <c r="R27">
        <v>672853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214202</v>
      </c>
      <c r="P28">
        <v>64126</v>
      </c>
      <c r="Q28">
        <v>299746</v>
      </c>
      <c r="R28">
        <v>672853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3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254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15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-15</v>
      </c>
      <c r="Q41">
        <v>254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10901</v>
      </c>
      <c r="P42">
        <v>10844</v>
      </c>
      <c r="Q42">
        <v>39725</v>
      </c>
      <c r="R42">
        <v>11120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1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24</v>
      </c>
      <c r="R49">
        <v>26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29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3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3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141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30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169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141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-169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30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4948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123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601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76706</v>
      </c>
      <c r="P171">
        <v>170417</v>
      </c>
      <c r="Q171">
        <v>19785</v>
      </c>
      <c r="R171">
        <v>18355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5189</v>
      </c>
      <c r="P172">
        <v>25708</v>
      </c>
      <c r="Q172">
        <v>18038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35657</v>
      </c>
      <c r="P173">
        <v>6392</v>
      </c>
      <c r="Q173">
        <v>115773</v>
      </c>
      <c r="R173">
        <v>887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5847</v>
      </c>
      <c r="P174">
        <v>805</v>
      </c>
      <c r="Q174">
        <v>6899</v>
      </c>
      <c r="R174">
        <v>230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5651</v>
      </c>
      <c r="P175">
        <v>3005</v>
      </c>
      <c r="Q175">
        <v>18533</v>
      </c>
      <c r="R175">
        <v>240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9529</v>
      </c>
      <c r="P176">
        <v>7621</v>
      </c>
      <c r="Q176">
        <v>18071</v>
      </c>
      <c r="R176">
        <v>16575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185570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26473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177398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45754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111946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135201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297531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24542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218663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51515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96722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29444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75904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15667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144399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76893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22039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1202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19536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33288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8739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43217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25923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4431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9192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240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11514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887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12955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210389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30879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246936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125026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163763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8541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329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59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7399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12481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2166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24534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3224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7291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11248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290516</v>
      </c>
      <c r="R243">
        <v>189367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30089</v>
      </c>
      <c r="R244">
        <v>28713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266949</v>
      </c>
      <c r="R245">
        <v>222073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36968</v>
      </c>
      <c r="R246">
        <v>49214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110881</v>
      </c>
      <c r="R247">
        <v>117735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125376</v>
      </c>
      <c r="R248">
        <v>145115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3797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2240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44675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3460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5789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9915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137840</v>
      </c>
      <c r="R261">
        <v>3797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33150</v>
      </c>
      <c r="R262">
        <v>2240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191361</v>
      </c>
      <c r="R263">
        <v>44675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33226</v>
      </c>
      <c r="R264">
        <v>3460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85437</v>
      </c>
      <c r="R265">
        <v>5789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113691</v>
      </c>
      <c r="R266">
        <v>9915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185570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26473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177398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45754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111946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135201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7609</v>
      </c>
      <c r="P282">
        <v>7065</v>
      </c>
      <c r="Q282">
        <v>10273</v>
      </c>
      <c r="R282">
        <v>5041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3147</v>
      </c>
      <c r="P283">
        <v>3576</v>
      </c>
      <c r="Q283">
        <v>3714</v>
      </c>
      <c r="R283">
        <v>93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763</v>
      </c>
      <c r="P284">
        <v>653</v>
      </c>
      <c r="Q284">
        <v>751</v>
      </c>
      <c r="R284">
        <v>584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1782</v>
      </c>
      <c r="P285">
        <v>2641</v>
      </c>
      <c r="Q285">
        <v>1753</v>
      </c>
      <c r="R285">
        <v>342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864</v>
      </c>
      <c r="P286">
        <v>1019</v>
      </c>
      <c r="Q286">
        <v>683</v>
      </c>
      <c r="R286">
        <v>434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659</v>
      </c>
      <c r="P287">
        <v>881</v>
      </c>
      <c r="Q287">
        <v>828</v>
      </c>
      <c r="R287">
        <v>142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1791</v>
      </c>
      <c r="P288">
        <v>2114</v>
      </c>
      <c r="Q288">
        <v>2015</v>
      </c>
      <c r="R288">
        <v>1918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579</v>
      </c>
      <c r="P290">
        <v>304</v>
      </c>
      <c r="Q290">
        <v>1149</v>
      </c>
      <c r="R290">
        <v>30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67</v>
      </c>
      <c r="P291">
        <v>160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512</v>
      </c>
      <c r="P292">
        <v>145</v>
      </c>
      <c r="Q292">
        <v>1149</v>
      </c>
      <c r="R292">
        <v>30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30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30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12275</v>
      </c>
      <c r="P311">
        <v>4236</v>
      </c>
      <c r="Q311">
        <v>718</v>
      </c>
      <c r="R311">
        <v>833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9049</v>
      </c>
      <c r="P312">
        <v>5938</v>
      </c>
      <c r="Q312">
        <v>1312</v>
      </c>
      <c r="R312">
        <v>2581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994</v>
      </c>
      <c r="P317">
        <v>432</v>
      </c>
      <c r="Q317">
        <v>0</v>
      </c>
      <c r="R317">
        <v>419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0</v>
      </c>
      <c r="E322">
        <v>34136</v>
      </c>
      <c r="F322">
        <v>62615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100767</v>
      </c>
      <c r="P322">
        <v>172579</v>
      </c>
      <c r="Q322">
        <v>31074</v>
      </c>
      <c r="R322">
        <v>62203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17219</v>
      </c>
      <c r="P325">
        <v>7059</v>
      </c>
      <c r="Q325">
        <v>4354</v>
      </c>
      <c r="R325">
        <v>2206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7008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10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35</v>
      </c>
      <c r="P328">
        <v>31</v>
      </c>
      <c r="Q328">
        <v>33</v>
      </c>
      <c r="R328">
        <v>7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6381</v>
      </c>
      <c r="P329">
        <v>4042</v>
      </c>
      <c r="Q329">
        <v>6427</v>
      </c>
      <c r="R329">
        <v>4870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1013</v>
      </c>
      <c r="P330">
        <v>799</v>
      </c>
      <c r="Q330">
        <v>1999</v>
      </c>
      <c r="R330">
        <v>432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5368</v>
      </c>
      <c r="P331">
        <v>3242</v>
      </c>
      <c r="Q331">
        <v>4428</v>
      </c>
      <c r="R331">
        <v>4438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135465</v>
      </c>
      <c r="P332">
        <v>145918</v>
      </c>
      <c r="Q332">
        <v>189539</v>
      </c>
      <c r="R332">
        <v>132613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4747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123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4747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123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51305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36970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15980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3664</v>
      </c>
      <c r="P357">
        <v>4549</v>
      </c>
      <c r="Q357">
        <v>9828</v>
      </c>
      <c r="R357">
        <v>4470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4948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123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-601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50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41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71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53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49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106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66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7</v>
      </c>
      <c r="P372">
        <v>7</v>
      </c>
      <c r="Q372">
        <v>7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2442</v>
      </c>
      <c r="P374">
        <v>2405</v>
      </c>
      <c r="Q374">
        <v>2099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140932</v>
      </c>
      <c r="P375">
        <v>214327</v>
      </c>
      <c r="Q375">
        <v>197327</v>
      </c>
      <c r="R375">
        <v>36286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4900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432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2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1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1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1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1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1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-1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1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1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1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22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1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26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1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2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3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40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18354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887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240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16574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9650</v>
      </c>
      <c r="P510">
        <v>9713</v>
      </c>
      <c r="Q510">
        <v>6774</v>
      </c>
      <c r="R510">
        <v>6407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2064</v>
      </c>
      <c r="P511">
        <v>667</v>
      </c>
      <c r="Q511">
        <v>-1020</v>
      </c>
      <c r="R511">
        <v>5661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9647</v>
      </c>
      <c r="G514">
        <v>9424</v>
      </c>
      <c r="H514">
        <v>9606</v>
      </c>
      <c r="I514">
        <v>9652</v>
      </c>
      <c r="J514">
        <v>9323</v>
      </c>
      <c r="K514">
        <v>9494</v>
      </c>
      <c r="L514">
        <v>9318</v>
      </c>
      <c r="M514">
        <v>9462</v>
      </c>
      <c r="N514">
        <v>9908</v>
      </c>
      <c r="O514">
        <v>10085</v>
      </c>
      <c r="P514">
        <v>10483</v>
      </c>
      <c r="Q514">
        <v>7735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9647</v>
      </c>
      <c r="G515">
        <v>9424</v>
      </c>
      <c r="H515">
        <v>9606</v>
      </c>
      <c r="I515">
        <v>9652</v>
      </c>
      <c r="J515">
        <v>9323</v>
      </c>
      <c r="K515">
        <v>9494</v>
      </c>
      <c r="L515">
        <v>9318</v>
      </c>
      <c r="M515">
        <v>9462</v>
      </c>
      <c r="N515">
        <v>9908</v>
      </c>
      <c r="O515">
        <v>10085</v>
      </c>
      <c r="P515">
        <v>10483</v>
      </c>
      <c r="Q515">
        <v>7735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73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1018</v>
      </c>
      <c r="P517">
        <v>3628</v>
      </c>
      <c r="Q517">
        <v>2620</v>
      </c>
      <c r="R517">
        <v>171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6529</v>
      </c>
      <c r="P518">
        <v>4042</v>
      </c>
      <c r="Q518">
        <v>6680</v>
      </c>
      <c r="R518">
        <v>4870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12</v>
      </c>
      <c r="P526">
        <v>13</v>
      </c>
      <c r="Q526">
        <v>11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190</v>
      </c>
      <c r="P528">
        <v>124</v>
      </c>
      <c r="Q528">
        <v>135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10</v>
      </c>
      <c r="P535">
        <v>7</v>
      </c>
      <c r="Q535">
        <v>9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95</v>
      </c>
      <c r="P537">
        <v>126</v>
      </c>
      <c r="Q537">
        <v>1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13</v>
      </c>
      <c r="P541">
        <v>8</v>
      </c>
      <c r="Q541">
        <v>10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99</v>
      </c>
      <c r="P543">
        <v>100</v>
      </c>
      <c r="Q543">
        <v>65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13</v>
      </c>
      <c r="P548">
        <v>16</v>
      </c>
      <c r="Q548">
        <v>10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194</v>
      </c>
      <c r="P550">
        <v>196</v>
      </c>
      <c r="Q550">
        <v>135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4405</v>
      </c>
      <c r="P556">
        <v>14114</v>
      </c>
      <c r="Q556">
        <v>13098</v>
      </c>
      <c r="R556">
        <v>8307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2403</v>
      </c>
      <c r="P557">
        <v>3038</v>
      </c>
      <c r="Q557">
        <v>1451</v>
      </c>
      <c r="R557">
        <v>1564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14465</v>
      </c>
      <c r="P558">
        <v>41833</v>
      </c>
      <c r="Q558">
        <v>21638</v>
      </c>
      <c r="R558">
        <v>19397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2429</v>
      </c>
      <c r="P559">
        <v>2643</v>
      </c>
      <c r="Q559">
        <v>2854</v>
      </c>
      <c r="R559">
        <v>2479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986</v>
      </c>
      <c r="P560">
        <v>6606</v>
      </c>
      <c r="Q560">
        <v>4713</v>
      </c>
      <c r="R560">
        <v>5160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4858</v>
      </c>
      <c r="P561">
        <v>7055</v>
      </c>
      <c r="Q561">
        <v>7206</v>
      </c>
      <c r="R561">
        <v>4370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531</v>
      </c>
      <c r="P562">
        <v>528</v>
      </c>
      <c r="Q562">
        <v>540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12</v>
      </c>
      <c r="P563">
        <v>13</v>
      </c>
      <c r="Q563">
        <v>11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272</v>
      </c>
      <c r="P565">
        <v>259</v>
      </c>
      <c r="Q565">
        <v>266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3</v>
      </c>
      <c r="P566">
        <v>3</v>
      </c>
      <c r="Q566">
        <v>4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94</v>
      </c>
      <c r="P567">
        <v>130</v>
      </c>
      <c r="Q567">
        <v>194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697</v>
      </c>
      <c r="P568">
        <v>798</v>
      </c>
      <c r="Q568">
        <v>508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9</v>
      </c>
      <c r="Q569">
        <v>8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223</v>
      </c>
      <c r="P571">
        <v>208</v>
      </c>
      <c r="Q571">
        <v>165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41</v>
      </c>
      <c r="P573">
        <v>0</v>
      </c>
      <c r="Q573">
        <v>15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122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447</v>
      </c>
      <c r="P574">
        <v>279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991</v>
      </c>
      <c r="B575" t="s">
        <v>611</v>
      </c>
      <c r="C575">
        <v>7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5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996</v>
      </c>
      <c r="B580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5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399</v>
      </c>
      <c r="P584">
        <v>1198</v>
      </c>
      <c r="Q584">
        <v>813</v>
      </c>
      <c r="R584">
        <v>30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1112</v>
      </c>
      <c r="P585">
        <v>578</v>
      </c>
      <c r="Q585">
        <v>2063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-713</v>
      </c>
      <c r="P586">
        <v>620</v>
      </c>
      <c r="Q586">
        <v>-1250</v>
      </c>
      <c r="R586">
        <v>30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113</v>
      </c>
      <c r="P587">
        <v>88</v>
      </c>
      <c r="Q587">
        <v>81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90</v>
      </c>
      <c r="P588">
        <v>0</v>
      </c>
      <c r="Q588">
        <v>52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16</v>
      </c>
      <c r="P589">
        <v>0</v>
      </c>
      <c r="Q589">
        <v>225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130</v>
      </c>
      <c r="P595">
        <v>0</v>
      </c>
      <c r="Q595">
        <v>81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6061</v>
      </c>
      <c r="P596">
        <v>6861</v>
      </c>
      <c r="Q596">
        <v>5549</v>
      </c>
      <c r="R596">
        <v>5412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1643</v>
      </c>
      <c r="P597">
        <v>995</v>
      </c>
      <c r="Q597">
        <v>995</v>
      </c>
      <c r="R597">
        <v>995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303657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398458</v>
      </c>
      <c r="P607">
        <v>275824</v>
      </c>
      <c r="Q607">
        <v>328794</v>
      </c>
      <c r="R607">
        <v>218960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14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720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85025</v>
      </c>
      <c r="P618">
        <v>-6185</v>
      </c>
      <c r="Q618">
        <v>145332</v>
      </c>
      <c r="R618">
        <v>648388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215</v>
      </c>
      <c r="P631">
        <v>6852</v>
      </c>
      <c r="Q631">
        <v>839</v>
      </c>
      <c r="R631">
        <v>3388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1003</v>
      </c>
      <c r="P633">
        <v>2896</v>
      </c>
      <c r="Q633">
        <v>3737</v>
      </c>
      <c r="R633">
        <v>3063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159</v>
      </c>
      <c r="P634">
        <v>221</v>
      </c>
      <c r="Q634">
        <v>348</v>
      </c>
      <c r="R634">
        <v>59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61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749</v>
      </c>
      <c r="Q635">
        <v>504</v>
      </c>
      <c r="R635">
        <v>2988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257</v>
      </c>
      <c r="P636">
        <v>567</v>
      </c>
      <c r="Q636">
        <v>1710</v>
      </c>
      <c r="R636">
        <v>917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3250</v>
      </c>
      <c r="P637">
        <v>6409</v>
      </c>
      <c r="Q637">
        <v>11208</v>
      </c>
      <c r="R637">
        <v>4922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2390</v>
      </c>
      <c r="P638">
        <v>1078</v>
      </c>
      <c r="Q638">
        <v>1451</v>
      </c>
      <c r="R638">
        <v>758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6155</v>
      </c>
      <c r="P639">
        <v>33269</v>
      </c>
      <c r="Q639">
        <v>11264</v>
      </c>
      <c r="R639">
        <v>13776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1475</v>
      </c>
      <c r="P640">
        <v>1961</v>
      </c>
      <c r="Q640">
        <v>1581</v>
      </c>
      <c r="R640">
        <v>2390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-223</v>
      </c>
      <c r="P641">
        <v>4424</v>
      </c>
      <c r="Q641">
        <v>3018</v>
      </c>
      <c r="R641">
        <v>1687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4107</v>
      </c>
      <c r="P642">
        <v>6186</v>
      </c>
      <c r="Q642">
        <v>4745</v>
      </c>
      <c r="R642">
        <v>3307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1013</v>
      </c>
      <c r="P654">
        <v>815</v>
      </c>
      <c r="Q654">
        <v>1999</v>
      </c>
      <c r="R654">
        <v>432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50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41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71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53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49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106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66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8008</v>
      </c>
      <c r="P667">
        <v>8263</v>
      </c>
      <c r="Q667">
        <v>10986</v>
      </c>
      <c r="R667">
        <v>5071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4344</v>
      </c>
      <c r="P668">
        <v>3714</v>
      </c>
      <c r="Q668">
        <v>1158</v>
      </c>
      <c r="R668">
        <v>601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86697</v>
      </c>
      <c r="P670">
        <v>-6185</v>
      </c>
      <c r="Q670">
        <v>145332</v>
      </c>
      <c r="R670">
        <v>648388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100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73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100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3465</v>
      </c>
      <c r="P699">
        <v>13261</v>
      </c>
      <c r="Q699">
        <v>12047</v>
      </c>
      <c r="R699">
        <v>8310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2390</v>
      </c>
      <c r="P700">
        <v>2954</v>
      </c>
      <c r="Q700">
        <v>1451</v>
      </c>
      <c r="R700">
        <v>1564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18204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7158</v>
      </c>
      <c r="P701">
        <v>36166</v>
      </c>
      <c r="Q701">
        <v>15001</v>
      </c>
      <c r="R701">
        <v>16839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1634</v>
      </c>
      <c r="P702">
        <v>2183</v>
      </c>
      <c r="Q702">
        <v>1929</v>
      </c>
      <c r="R702">
        <v>2449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4586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-223</v>
      </c>
      <c r="P703">
        <v>5174</v>
      </c>
      <c r="Q703">
        <v>3521</v>
      </c>
      <c r="R703">
        <v>4676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4364</v>
      </c>
      <c r="P704">
        <v>6753</v>
      </c>
      <c r="Q704">
        <v>6455</v>
      </c>
      <c r="R704">
        <v>4224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63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3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49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887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59944</v>
      </c>
      <c r="P737">
        <v>55866</v>
      </c>
      <c r="Q737">
        <v>55564</v>
      </c>
      <c r="R737">
        <v>55422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195409</v>
      </c>
      <c r="P780">
        <v>201785</v>
      </c>
      <c r="Q780">
        <v>245103</v>
      </c>
      <c r="R780">
        <v>188036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1228</v>
      </c>
      <c r="P793">
        <v>3023</v>
      </c>
      <c r="Q793">
        <v>3746</v>
      </c>
      <c r="R793">
        <v>171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2036</v>
      </c>
      <c r="P794">
        <v>2337</v>
      </c>
      <c r="Q794">
        <v>-2905</v>
      </c>
      <c r="R794">
        <v>169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105</v>
      </c>
      <c r="P795">
        <v>138</v>
      </c>
      <c r="Q795">
        <v>139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61</v>
      </c>
      <c r="P796">
        <v>61</v>
      </c>
      <c r="Q796">
        <v>62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38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139</v>
      </c>
      <c r="P821">
        <v>122</v>
      </c>
      <c r="Q821">
        <v>104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139</v>
      </c>
      <c r="P822">
        <v>122</v>
      </c>
      <c r="Q822">
        <v>104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5</v>
      </c>
      <c r="P824">
        <v>7</v>
      </c>
      <c r="Q824">
        <v>2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867515</v>
      </c>
      <c r="P837">
        <v>794947</v>
      </c>
      <c r="Q837">
        <v>946894</v>
      </c>
      <c r="R837">
        <v>793203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192035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30879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246049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124786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147188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9</v>
      </c>
      <c r="P853">
        <v>9</v>
      </c>
      <c r="Q853">
        <v>8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79</v>
      </c>
      <c r="P856">
        <v>102</v>
      </c>
      <c r="Q856">
        <v>1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1627</v>
      </c>
      <c r="P859">
        <v>4221</v>
      </c>
      <c r="Q859">
        <v>4560</v>
      </c>
      <c r="R859">
        <v>201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16794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550435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225810</v>
      </c>
      <c r="P893">
        <v>248867</v>
      </c>
      <c r="Q893">
        <v>404735</v>
      </c>
      <c r="R893">
        <v>289662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21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2</v>
      </c>
      <c r="P912">
        <v>3</v>
      </c>
      <c r="Q912">
        <v>3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12313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40691</v>
      </c>
      <c r="P962">
        <v>30145</v>
      </c>
      <c r="Q962">
        <v>38947</v>
      </c>
      <c r="R962">
        <v>-21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124</v>
      </c>
      <c r="P1015">
        <v>114</v>
      </c>
      <c r="Q1015">
        <v>1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86</v>
      </c>
      <c r="P1016">
        <v>84</v>
      </c>
      <c r="Q1016">
        <v>137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12</v>
      </c>
      <c r="P1025">
        <v>11</v>
      </c>
      <c r="Q1025">
        <v>9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11</v>
      </c>
      <c r="P1026">
        <v>8</v>
      </c>
      <c r="Q1026">
        <v>9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240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92</v>
      </c>
      <c r="Q1061">
        <v>-5643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442013</v>
      </c>
      <c r="P1087">
        <v>388764</v>
      </c>
      <c r="Q1087">
        <v>483717</v>
      </c>
      <c r="R1087">
        <v>418534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1865</v>
      </c>
      <c r="B1089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3</v>
      </c>
      <c r="P1090">
        <v>3</v>
      </c>
      <c r="Q1090">
        <v>4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47</v>
      </c>
      <c r="P1091">
        <v>78</v>
      </c>
      <c r="Q1091">
        <v>126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145</v>
      </c>
      <c r="P1092">
        <v>164</v>
      </c>
      <c r="Q1092">
        <v>157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93217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157011</v>
      </c>
      <c r="P1093">
        <v>131666</v>
      </c>
      <c r="Q1093">
        <v>133604</v>
      </c>
      <c r="R1093">
        <v>96722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16</v>
      </c>
      <c r="P1096">
        <v>10</v>
      </c>
      <c r="Q1096">
        <v>10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137</v>
      </c>
      <c r="P1098">
        <v>190</v>
      </c>
      <c r="Q1098">
        <v>149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5</v>
      </c>
      <c r="P1115">
        <v>7</v>
      </c>
      <c r="Q1115">
        <v>5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137</v>
      </c>
      <c r="P1117">
        <v>114</v>
      </c>
      <c r="Q1117">
        <v>98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5</v>
      </c>
      <c r="P1118">
        <v>6</v>
      </c>
      <c r="Q1118">
        <v>5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147</v>
      </c>
      <c r="P1120">
        <v>72</v>
      </c>
      <c r="Q1120">
        <v>95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5</v>
      </c>
      <c r="P1121">
        <v>5</v>
      </c>
      <c r="Q1121">
        <v>5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50</v>
      </c>
      <c r="P1122">
        <v>48</v>
      </c>
      <c r="Q1122">
        <v>43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8</v>
      </c>
      <c r="P1123">
        <v>9</v>
      </c>
      <c r="Q1123">
        <v>5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131</v>
      </c>
      <c r="P1125">
        <v>117</v>
      </c>
      <c r="Q1125">
        <v>1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1902</v>
      </c>
      <c r="B1126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1026</v>
      </c>
      <c r="C1127">
        <v>0</v>
      </c>
      <c r="D1127">
        <v>16</v>
      </c>
      <c r="E1127">
        <v>16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12</v>
      </c>
      <c r="Q1127">
        <v>7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t="s">
        <v>1027</v>
      </c>
      <c r="C1128">
        <v>0</v>
      </c>
      <c r="D1128">
        <v>5</v>
      </c>
      <c r="E1128">
        <v>6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5</v>
      </c>
      <c r="Q1128">
        <v>5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t="s">
        <v>1028</v>
      </c>
      <c r="C1129">
        <v>0</v>
      </c>
      <c r="D1129">
        <v>19</v>
      </c>
      <c r="E1129">
        <v>23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13</v>
      </c>
      <c r="Q1129">
        <v>16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1906</v>
      </c>
      <c r="B1130" t="s">
        <v>1029</v>
      </c>
      <c r="C1130">
        <v>0</v>
      </c>
      <c r="D1130">
        <v>5</v>
      </c>
      <c r="E1130">
        <v>10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4</v>
      </c>
      <c r="Q1130">
        <v>7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1907</v>
      </c>
      <c r="B1131" t="s">
        <v>1030</v>
      </c>
      <c r="C1131">
        <v>0</v>
      </c>
      <c r="D1131">
        <v>8</v>
      </c>
      <c r="E1131">
        <v>10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4</v>
      </c>
      <c r="Q1131">
        <v>7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t="s">
        <v>1031</v>
      </c>
      <c r="C1132">
        <v>0</v>
      </c>
      <c r="D1132">
        <v>9</v>
      </c>
      <c r="E1132">
        <v>12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6</v>
      </c>
      <c r="Q1132">
        <v>12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4948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341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361</v>
      </c>
      <c r="P1138">
        <v>0</v>
      </c>
      <c r="Q1138">
        <v>894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4549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180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1926</v>
      </c>
      <c r="B1150" t="s">
        <v>1033</v>
      </c>
      <c r="C1150">
        <v>32</v>
      </c>
      <c r="D1150">
        <v>1</v>
      </c>
      <c r="E1150">
        <v>9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32</v>
      </c>
      <c r="P1150">
        <v>1</v>
      </c>
      <c r="Q1150">
        <v>9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1927</v>
      </c>
      <c r="B1151" t="s">
        <v>1034</v>
      </c>
      <c r="C1151">
        <v>442</v>
      </c>
      <c r="D1151">
        <v>442</v>
      </c>
      <c r="E1151">
        <v>442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594</v>
      </c>
      <c r="P1151">
        <v>484</v>
      </c>
      <c r="Q1151">
        <v>377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1928</v>
      </c>
      <c r="B1152" t="s">
        <v>1035</v>
      </c>
      <c r="C1152">
        <v>136</v>
      </c>
      <c r="D1152">
        <v>136</v>
      </c>
      <c r="E1152">
        <v>136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173</v>
      </c>
      <c r="P1152">
        <v>112</v>
      </c>
      <c r="Q1152">
        <v>114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1929</v>
      </c>
      <c r="B1153" t="s">
        <v>1035</v>
      </c>
      <c r="C1153">
        <v>40</v>
      </c>
      <c r="D1153">
        <v>40</v>
      </c>
      <c r="E1153">
        <v>40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1035</v>
      </c>
      <c r="C1154">
        <v>136</v>
      </c>
      <c r="D1154">
        <v>136</v>
      </c>
      <c r="E1154">
        <v>136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173</v>
      </c>
      <c r="P1154">
        <v>112</v>
      </c>
      <c r="Q1154">
        <v>114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1931</v>
      </c>
      <c r="B1155" t="s">
        <v>1035</v>
      </c>
      <c r="C1155">
        <v>136</v>
      </c>
      <c r="D1155">
        <v>136</v>
      </c>
      <c r="E1155">
        <v>136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173</v>
      </c>
      <c r="P1155">
        <v>112</v>
      </c>
      <c r="Q1155">
        <v>114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1932</v>
      </c>
      <c r="B1156" t="s">
        <v>1035</v>
      </c>
      <c r="C1156">
        <v>52</v>
      </c>
      <c r="D1156">
        <v>52</v>
      </c>
      <c r="E1156">
        <v>52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72</v>
      </c>
      <c r="P1156">
        <v>63</v>
      </c>
      <c r="Q1156">
        <v>35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1933</v>
      </c>
      <c r="B1157" t="s">
        <v>1035</v>
      </c>
      <c r="C1157">
        <v>58</v>
      </c>
      <c r="D1157">
        <v>58</v>
      </c>
      <c r="E1157">
        <v>58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85</v>
      </c>
      <c r="P1157">
        <v>44</v>
      </c>
      <c r="Q1157">
        <v>13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1934</v>
      </c>
      <c r="B1158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1935</v>
      </c>
      <c r="B1159" t="s">
        <v>1035</v>
      </c>
      <c r="C1159">
        <v>52</v>
      </c>
      <c r="D1159">
        <v>52</v>
      </c>
      <c r="E1159">
        <v>52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72</v>
      </c>
      <c r="P1159">
        <v>63</v>
      </c>
      <c r="Q1159">
        <v>35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1936</v>
      </c>
      <c r="B1160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1937</v>
      </c>
      <c r="B1161" t="s">
        <v>1035</v>
      </c>
      <c r="C1161">
        <v>83</v>
      </c>
      <c r="D1161">
        <v>83</v>
      </c>
      <c r="E1161">
        <v>83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126</v>
      </c>
      <c r="P1161">
        <v>96</v>
      </c>
      <c r="Q1161">
        <v>76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1938</v>
      </c>
      <c r="B1162" t="s">
        <v>1035</v>
      </c>
      <c r="C1162">
        <v>0</v>
      </c>
      <c r="D1162">
        <v>0</v>
      </c>
      <c r="E1162">
        <v>83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76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1939</v>
      </c>
      <c r="B1163" t="s">
        <v>1035</v>
      </c>
      <c r="C1163">
        <v>52</v>
      </c>
      <c r="D1163">
        <v>52</v>
      </c>
      <c r="E1163">
        <v>52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72</v>
      </c>
      <c r="P1163">
        <v>63</v>
      </c>
      <c r="Q1163">
        <v>35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1940</v>
      </c>
      <c r="B1164" t="s">
        <v>1035</v>
      </c>
      <c r="C1164">
        <v>83</v>
      </c>
      <c r="D1164">
        <v>83</v>
      </c>
      <c r="E1164">
        <v>83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126</v>
      </c>
      <c r="P1164">
        <v>96</v>
      </c>
      <c r="Q1164">
        <v>76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1941</v>
      </c>
      <c r="B1165" t="s">
        <v>1035</v>
      </c>
      <c r="C1165">
        <v>136</v>
      </c>
      <c r="D1165">
        <v>136</v>
      </c>
      <c r="E1165">
        <v>136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173</v>
      </c>
      <c r="P1165">
        <v>112</v>
      </c>
      <c r="Q1165">
        <v>114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1942</v>
      </c>
      <c r="B1166" t="s">
        <v>1035</v>
      </c>
      <c r="C1166">
        <v>136</v>
      </c>
      <c r="D1166">
        <v>136</v>
      </c>
      <c r="E1166">
        <v>136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173</v>
      </c>
      <c r="P1166">
        <v>112</v>
      </c>
      <c r="Q1166">
        <v>114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1943</v>
      </c>
      <c r="B1167" t="s">
        <v>1035</v>
      </c>
      <c r="C1167">
        <v>136</v>
      </c>
      <c r="D1167">
        <v>136</v>
      </c>
      <c r="E1167">
        <v>136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173</v>
      </c>
      <c r="P1167">
        <v>112</v>
      </c>
      <c r="Q1167">
        <v>114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1944</v>
      </c>
      <c r="B1168" t="s">
        <v>1035</v>
      </c>
      <c r="C1168">
        <v>83</v>
      </c>
      <c r="D1168">
        <v>83</v>
      </c>
      <c r="E1168">
        <v>83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126</v>
      </c>
      <c r="P1168">
        <v>96</v>
      </c>
      <c r="Q1168">
        <v>76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1945</v>
      </c>
      <c r="B1169" t="s">
        <v>1036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1946</v>
      </c>
      <c r="B1170" t="s">
        <v>1036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1036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1948</v>
      </c>
      <c r="B1172" t="s">
        <v>1036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1949</v>
      </c>
      <c r="B1173" t="s">
        <v>1036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1950</v>
      </c>
      <c r="B1174" t="s">
        <v>1036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1951</v>
      </c>
      <c r="B1175" t="s">
        <v>1036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1952</v>
      </c>
      <c r="B1176" t="s">
        <v>1036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1953</v>
      </c>
      <c r="B1177" t="s">
        <v>1036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1954</v>
      </c>
      <c r="B1178" t="s">
        <v>1036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1955</v>
      </c>
      <c r="B1179" t="s">
        <v>1036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1956</v>
      </c>
      <c r="B1180" t="s">
        <v>1036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1957</v>
      </c>
      <c r="B1181" t="s">
        <v>1036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1958</v>
      </c>
      <c r="B1182" t="s">
        <v>1036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1959</v>
      </c>
      <c r="B1183" t="s">
        <v>1036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1960</v>
      </c>
      <c r="B1184" t="s">
        <v>1036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1961</v>
      </c>
      <c r="B1185" t="s">
        <v>1036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1962</v>
      </c>
      <c r="B1186" t="s">
        <v>1037</v>
      </c>
      <c r="C1186">
        <v>1</v>
      </c>
      <c r="D1186">
        <v>9</v>
      </c>
      <c r="E1186">
        <v>6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9</v>
      </c>
      <c r="Q1186">
        <v>6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1963</v>
      </c>
      <c r="B1187" t="s">
        <v>1037</v>
      </c>
      <c r="C1187">
        <v>0</v>
      </c>
      <c r="D1187">
        <v>2</v>
      </c>
      <c r="E1187">
        <v>2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1037</v>
      </c>
      <c r="C1188">
        <v>1</v>
      </c>
      <c r="D1188">
        <v>9</v>
      </c>
      <c r="E1188">
        <v>6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</v>
      </c>
      <c r="P1188">
        <v>9</v>
      </c>
      <c r="Q1188">
        <v>6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1965</v>
      </c>
      <c r="B1189" t="s">
        <v>1037</v>
      </c>
      <c r="C1189">
        <v>1</v>
      </c>
      <c r="D1189">
        <v>9</v>
      </c>
      <c r="E1189">
        <v>6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1</v>
      </c>
      <c r="P1189">
        <v>9</v>
      </c>
      <c r="Q1189">
        <v>6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1966</v>
      </c>
      <c r="B1190" t="s">
        <v>1037</v>
      </c>
      <c r="C1190">
        <v>9</v>
      </c>
      <c r="D1190">
        <v>3</v>
      </c>
      <c r="E1190">
        <v>4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9</v>
      </c>
      <c r="P1190">
        <v>6</v>
      </c>
      <c r="Q1190">
        <v>2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1967</v>
      </c>
      <c r="B1191" t="s">
        <v>1037</v>
      </c>
      <c r="C1191">
        <v>0</v>
      </c>
      <c r="D1191">
        <v>3</v>
      </c>
      <c r="E1191">
        <v>3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4</v>
      </c>
      <c r="Q1191">
        <v>4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1968</v>
      </c>
      <c r="B1192" t="s">
        <v>1037</v>
      </c>
      <c r="C1192">
        <v>0</v>
      </c>
      <c r="D1192">
        <v>0</v>
      </c>
      <c r="E1192">
        <v>1</v>
      </c>
      <c r="F1192">
        <v>1</v>
      </c>
      <c r="G1192">
        <v>1</v>
      </c>
      <c r="H1192">
        <v>1</v>
      </c>
      <c r="I1192">
        <v>1</v>
      </c>
      <c r="J1192">
        <v>1</v>
      </c>
      <c r="K1192">
        <v>1</v>
      </c>
      <c r="L1192">
        <v>1</v>
      </c>
      <c r="M1192">
        <v>1</v>
      </c>
      <c r="N1192">
        <v>1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1969</v>
      </c>
      <c r="B1193" t="s">
        <v>1037</v>
      </c>
      <c r="C1193">
        <v>9</v>
      </c>
      <c r="D1193">
        <v>3</v>
      </c>
      <c r="E1193">
        <v>4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9</v>
      </c>
      <c r="P1193">
        <v>6</v>
      </c>
      <c r="Q1193">
        <v>2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1970</v>
      </c>
      <c r="B1194" t="s">
        <v>1037</v>
      </c>
      <c r="C1194">
        <v>0</v>
      </c>
      <c r="D1194">
        <v>0</v>
      </c>
      <c r="E1194">
        <v>1</v>
      </c>
      <c r="F1194">
        <v>1</v>
      </c>
      <c r="G1194">
        <v>1</v>
      </c>
      <c r="H1194">
        <v>1</v>
      </c>
      <c r="I1194">
        <v>1</v>
      </c>
      <c r="J1194">
        <v>1</v>
      </c>
      <c r="K1194">
        <v>1</v>
      </c>
      <c r="L1194">
        <v>1</v>
      </c>
      <c r="M1194">
        <v>1</v>
      </c>
      <c r="N1194">
        <v>1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1971</v>
      </c>
      <c r="B1195" t="s">
        <v>1037</v>
      </c>
      <c r="C1195">
        <v>0</v>
      </c>
      <c r="D1195">
        <v>2</v>
      </c>
      <c r="E1195">
        <v>2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2</v>
      </c>
      <c r="Q1195">
        <v>1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1972</v>
      </c>
      <c r="B1196" t="s">
        <v>1037</v>
      </c>
      <c r="C1196">
        <v>0</v>
      </c>
      <c r="D1196">
        <v>0</v>
      </c>
      <c r="E1196">
        <v>2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1973</v>
      </c>
      <c r="B1197" t="s">
        <v>1037</v>
      </c>
      <c r="C1197">
        <v>9</v>
      </c>
      <c r="D1197">
        <v>3</v>
      </c>
      <c r="E1197">
        <v>4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9</v>
      </c>
      <c r="P1197">
        <v>6</v>
      </c>
      <c r="Q1197">
        <v>2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1974</v>
      </c>
      <c r="B1198" t="s">
        <v>1037</v>
      </c>
      <c r="C1198">
        <v>0</v>
      </c>
      <c r="D1198">
        <v>2</v>
      </c>
      <c r="E1198">
        <v>2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2</v>
      </c>
      <c r="Q1198">
        <v>1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1975</v>
      </c>
      <c r="B1199" t="s">
        <v>1037</v>
      </c>
      <c r="C1199">
        <v>1</v>
      </c>
      <c r="D1199">
        <v>9</v>
      </c>
      <c r="E1199">
        <v>6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1</v>
      </c>
      <c r="P1199">
        <v>9</v>
      </c>
      <c r="Q1199">
        <v>6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1976</v>
      </c>
      <c r="B1200" t="s">
        <v>1037</v>
      </c>
      <c r="C1200">
        <v>1</v>
      </c>
      <c r="D1200">
        <v>9</v>
      </c>
      <c r="E1200">
        <v>6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9</v>
      </c>
      <c r="Q1200">
        <v>6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1977</v>
      </c>
      <c r="B1201" t="s">
        <v>1037</v>
      </c>
      <c r="C1201">
        <v>1</v>
      </c>
      <c r="D1201">
        <v>9</v>
      </c>
      <c r="E1201">
        <v>6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1</v>
      </c>
      <c r="P1201">
        <v>9</v>
      </c>
      <c r="Q1201">
        <v>6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1978</v>
      </c>
      <c r="B1202" t="s">
        <v>1037</v>
      </c>
      <c r="C1202">
        <v>0</v>
      </c>
      <c r="D1202">
        <v>2</v>
      </c>
      <c r="E1202">
        <v>2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2</v>
      </c>
      <c r="Q1202">
        <v>1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1979</v>
      </c>
      <c r="B1203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1980</v>
      </c>
      <c r="B1204" t="s">
        <v>1038</v>
      </c>
      <c r="C1204">
        <v>21</v>
      </c>
      <c r="D1204">
        <v>21</v>
      </c>
      <c r="E1204">
        <v>18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1038</v>
      </c>
      <c r="C1205">
        <v>13</v>
      </c>
      <c r="D1205">
        <v>13</v>
      </c>
      <c r="E1205">
        <v>11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9</v>
      </c>
      <c r="P1205">
        <v>16</v>
      </c>
      <c r="Q1205">
        <v>14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1982</v>
      </c>
      <c r="B1206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1983</v>
      </c>
      <c r="B1207" t="s">
        <v>1038</v>
      </c>
      <c r="C1207">
        <v>17</v>
      </c>
      <c r="D1207">
        <v>17</v>
      </c>
      <c r="E1207">
        <v>14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44</v>
      </c>
      <c r="P1207">
        <v>43</v>
      </c>
      <c r="Q1207">
        <v>36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1984</v>
      </c>
      <c r="B1208" t="s">
        <v>1038</v>
      </c>
      <c r="C1208">
        <v>27</v>
      </c>
      <c r="D1208">
        <v>27</v>
      </c>
      <c r="E1208">
        <v>23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47</v>
      </c>
      <c r="P1208">
        <v>78</v>
      </c>
      <c r="Q1208">
        <v>126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1985</v>
      </c>
      <c r="B1209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1986</v>
      </c>
      <c r="B1210" t="s">
        <v>1038</v>
      </c>
      <c r="C1210">
        <v>17</v>
      </c>
      <c r="D1210">
        <v>17</v>
      </c>
      <c r="E1210">
        <v>14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68</v>
      </c>
      <c r="P1210">
        <v>32</v>
      </c>
      <c r="Q1210">
        <v>44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1987</v>
      </c>
      <c r="B121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1988</v>
      </c>
      <c r="B1212" t="s">
        <v>1038</v>
      </c>
      <c r="C1212">
        <v>15</v>
      </c>
      <c r="D1212">
        <v>15</v>
      </c>
      <c r="E1212">
        <v>13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21</v>
      </c>
      <c r="P1212">
        <v>28</v>
      </c>
      <c r="Q1212">
        <v>11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1989</v>
      </c>
      <c r="B1213" t="s">
        <v>1038</v>
      </c>
      <c r="C1213">
        <v>0</v>
      </c>
      <c r="D1213">
        <v>0</v>
      </c>
      <c r="E1213">
        <v>13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15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1990</v>
      </c>
      <c r="B1214" t="s">
        <v>1038</v>
      </c>
      <c r="C1214">
        <v>17</v>
      </c>
      <c r="D1214">
        <v>17</v>
      </c>
      <c r="E1214">
        <v>14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44</v>
      </c>
      <c r="P1214">
        <v>32</v>
      </c>
      <c r="Q1214">
        <v>14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1991</v>
      </c>
      <c r="B1215" t="s">
        <v>1038</v>
      </c>
      <c r="C1215">
        <v>15</v>
      </c>
      <c r="D1215">
        <v>15</v>
      </c>
      <c r="E1215">
        <v>13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43</v>
      </c>
      <c r="P1215">
        <v>17</v>
      </c>
      <c r="Q1215">
        <v>11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1992</v>
      </c>
      <c r="B1216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1993</v>
      </c>
      <c r="B1217" t="s">
        <v>1038</v>
      </c>
      <c r="C1217">
        <v>13</v>
      </c>
      <c r="D1217">
        <v>13</v>
      </c>
      <c r="E1217">
        <v>11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17</v>
      </c>
      <c r="P1217">
        <v>14</v>
      </c>
      <c r="Q1217">
        <v>6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1994</v>
      </c>
      <c r="B1218" t="s">
        <v>1038</v>
      </c>
      <c r="C1218">
        <v>13</v>
      </c>
      <c r="D1218">
        <v>13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18</v>
      </c>
      <c r="P1218">
        <v>13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1995</v>
      </c>
      <c r="B1219" t="s">
        <v>1038</v>
      </c>
      <c r="C1219">
        <v>15</v>
      </c>
      <c r="D1219">
        <v>15</v>
      </c>
      <c r="E1219">
        <v>13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40</v>
      </c>
      <c r="P1219">
        <v>25</v>
      </c>
      <c r="Q1219">
        <v>8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1996</v>
      </c>
      <c r="B1220" t="s">
        <v>1039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1997</v>
      </c>
      <c r="B1221" t="s">
        <v>1040</v>
      </c>
      <c r="C1221">
        <v>10</v>
      </c>
      <c r="D1221">
        <v>21</v>
      </c>
      <c r="E1221">
        <v>19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10</v>
      </c>
      <c r="P1221">
        <v>21</v>
      </c>
      <c r="Q1221">
        <v>13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1998</v>
      </c>
      <c r="B1222" t="s">
        <v>1041</v>
      </c>
      <c r="C1222">
        <v>302</v>
      </c>
      <c r="D1222">
        <v>281</v>
      </c>
      <c r="E1222">
        <v>241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511</v>
      </c>
      <c r="P1222">
        <v>441</v>
      </c>
      <c r="Q1222">
        <v>390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1999</v>
      </c>
      <c r="B1223" t="s">
        <v>1042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2000</v>
      </c>
      <c r="B1224" t="s">
        <v>1043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2001</v>
      </c>
      <c r="B1225" t="s">
        <v>1044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2002</v>
      </c>
      <c r="B1226" t="s">
        <v>1045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2003</v>
      </c>
      <c r="B1227" t="s">
        <v>1046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2004</v>
      </c>
      <c r="B1228" t="s">
        <v>1047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2005</v>
      </c>
      <c r="B1229" t="s">
        <v>1048</v>
      </c>
      <c r="C1229">
        <v>83</v>
      </c>
      <c r="D1229">
        <v>83</v>
      </c>
      <c r="E1229">
        <v>83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126</v>
      </c>
      <c r="P1229">
        <v>96</v>
      </c>
      <c r="Q1229">
        <v>76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2006</v>
      </c>
      <c r="B1230" t="s">
        <v>1049</v>
      </c>
      <c r="C1230">
        <v>58</v>
      </c>
      <c r="D1230">
        <v>58</v>
      </c>
      <c r="E1230">
        <v>58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64</v>
      </c>
      <c r="P1230">
        <v>63</v>
      </c>
      <c r="Q1230">
        <v>33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2007</v>
      </c>
      <c r="B1231" t="s">
        <v>1050</v>
      </c>
      <c r="C1231">
        <v>136</v>
      </c>
      <c r="D1231">
        <v>136</v>
      </c>
      <c r="E1231">
        <v>136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173</v>
      </c>
      <c r="P1231">
        <v>112</v>
      </c>
      <c r="Q1231">
        <v>114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2008</v>
      </c>
      <c r="B1232" t="s">
        <v>1051</v>
      </c>
      <c r="C1232">
        <v>40</v>
      </c>
      <c r="D1232">
        <v>40</v>
      </c>
      <c r="E1232">
        <v>40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71</v>
      </c>
      <c r="P1232">
        <v>54</v>
      </c>
      <c r="Q1232">
        <v>35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2009</v>
      </c>
      <c r="B1233" t="s">
        <v>1052</v>
      </c>
      <c r="C1233">
        <v>52</v>
      </c>
      <c r="D1233">
        <v>52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72</v>
      </c>
      <c r="P1233">
        <v>63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2010</v>
      </c>
      <c r="B1234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2011</v>
      </c>
      <c r="B1235" t="s">
        <v>1054</v>
      </c>
      <c r="C1235">
        <v>0</v>
      </c>
      <c r="D1235">
        <v>2</v>
      </c>
      <c r="E1235">
        <v>2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2</v>
      </c>
      <c r="Q1235">
        <v>1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2012</v>
      </c>
      <c r="B1236" t="s">
        <v>1055</v>
      </c>
      <c r="C1236">
        <v>0</v>
      </c>
      <c r="D1236">
        <v>3</v>
      </c>
      <c r="E1236">
        <v>3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4</v>
      </c>
      <c r="Q1236">
        <v>4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2013</v>
      </c>
      <c r="B1237" t="s">
        <v>1056</v>
      </c>
      <c r="C1237">
        <v>1</v>
      </c>
      <c r="D1237">
        <v>9</v>
      </c>
      <c r="E1237">
        <v>6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9</v>
      </c>
      <c r="Q1237">
        <v>6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2014</v>
      </c>
      <c r="B1238" t="s">
        <v>1057</v>
      </c>
      <c r="C1238">
        <v>0</v>
      </c>
      <c r="D1238">
        <v>2</v>
      </c>
      <c r="E1238">
        <v>2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2015</v>
      </c>
      <c r="B1239" t="s">
        <v>1058</v>
      </c>
      <c r="C1239">
        <v>9</v>
      </c>
      <c r="D1239">
        <v>0</v>
      </c>
      <c r="E1239">
        <v>4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9</v>
      </c>
      <c r="P1239">
        <v>0</v>
      </c>
      <c r="Q1239">
        <v>2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2016</v>
      </c>
      <c r="B1240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2017</v>
      </c>
      <c r="B1241" t="s">
        <v>1060</v>
      </c>
      <c r="C1241">
        <v>59</v>
      </c>
      <c r="D1241">
        <v>59</v>
      </c>
      <c r="E1241">
        <v>50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104</v>
      </c>
      <c r="P1241">
        <v>71</v>
      </c>
      <c r="Q1241">
        <v>32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2018</v>
      </c>
      <c r="B1242" t="s">
        <v>1061</v>
      </c>
      <c r="C1242">
        <v>55</v>
      </c>
      <c r="D1242">
        <v>55</v>
      </c>
      <c r="E1242">
        <v>55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94</v>
      </c>
      <c r="P1242">
        <v>130</v>
      </c>
      <c r="Q1242">
        <v>194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2019</v>
      </c>
      <c r="B1243" t="s">
        <v>1062</v>
      </c>
      <c r="C1243">
        <v>76</v>
      </c>
      <c r="D1243">
        <v>76</v>
      </c>
      <c r="E1243">
        <v>65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94</v>
      </c>
      <c r="P1243">
        <v>78</v>
      </c>
      <c r="Q1243">
        <v>39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2020</v>
      </c>
      <c r="B1244" t="s">
        <v>1063</v>
      </c>
      <c r="C1244">
        <v>42</v>
      </c>
      <c r="D1244">
        <v>21</v>
      </c>
      <c r="E1244">
        <v>18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41</v>
      </c>
      <c r="P1244">
        <v>20</v>
      </c>
      <c r="Q1244">
        <v>15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2021</v>
      </c>
      <c r="B1245" t="s">
        <v>1064</v>
      </c>
      <c r="C1245">
        <v>50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157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2022</v>
      </c>
      <c r="B1246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2023</v>
      </c>
      <c r="B1247" t="s">
        <v>1066</v>
      </c>
      <c r="C1247">
        <v>1781</v>
      </c>
      <c r="D1247">
        <v>1781</v>
      </c>
      <c r="E1247">
        <v>1526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1947</v>
      </c>
      <c r="P1247">
        <v>1938</v>
      </c>
      <c r="Q1247">
        <v>1674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2024</v>
      </c>
      <c r="B1248" t="s">
        <v>1067</v>
      </c>
      <c r="C1248">
        <v>445</v>
      </c>
      <c r="D1248">
        <v>445</v>
      </c>
      <c r="E1248">
        <v>382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495</v>
      </c>
      <c r="P1248">
        <v>467</v>
      </c>
      <c r="Q1248">
        <v>425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13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117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123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H2" sqref="H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E</v>
      </c>
      <c r="P1" t="str">
        <f>VLOOKUP(G2,N3:P14,3,FALSE)</f>
        <v>Q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127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4093.7766410912186</v>
      </c>
      <c r="C5" s="25">
        <f ca="1">+C34+C62+C90+C118+C146+C174</f>
        <v>2344</v>
      </c>
      <c r="D5" s="238">
        <f ca="1">IF(B5=0,"",1-((B5-C5)/ABS(B5)))</f>
        <v>0.57257642648896301</v>
      </c>
      <c r="E5" s="25">
        <f ca="1">+E34+E62+E90+E118+E146+E174</f>
        <v>1662</v>
      </c>
      <c r="F5" s="26">
        <f t="shared" ref="F5:F28" ca="1" si="0">IF(ISERROR(((C5-E5)/ABS(E5))-1),0,((C5-E5)/ABS(E5)))</f>
        <v>0.41034897713598073</v>
      </c>
      <c r="G5" s="27">
        <f t="shared" ref="G5:I6" ca="1" si="1">+G34+G62+G90+G118+G146+G174</f>
        <v>24</v>
      </c>
      <c r="H5" s="23">
        <f t="shared" ca="1" si="1"/>
        <v>13304.347826086956</v>
      </c>
      <c r="I5" s="24">
        <f t="shared" ca="1" si="1"/>
        <v>5712</v>
      </c>
      <c r="J5" s="238">
        <f ca="1">IF(H5=0,"",1-((H5-I5)/ABS(H5)))</f>
        <v>0.42933333333333334</v>
      </c>
      <c r="K5" s="25">
        <f ca="1">+K34+K62+K90+K118+K146+K174</f>
        <v>4555</v>
      </c>
      <c r="L5" s="26">
        <f t="shared" ref="L5:L28" ca="1" si="2">IF(ISERROR(((I5-K5)/ABS(K5))-1),0,((I5-K5)/ABS(K5)))</f>
        <v>0.25400658616904498</v>
      </c>
      <c r="M5" s="28">
        <f ca="1">+M34+M62+M90+M118+M146+M174</f>
        <v>42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1813.1991051454138</v>
      </c>
      <c r="C6" s="32">
        <f ca="1">+C35+C63+C91+C119+C147+C175</f>
        <v>-2905</v>
      </c>
      <c r="D6" s="239">
        <f ca="1">IF(B6=0,"",1+((B6-C6)/ABS(B6)))</f>
        <v>3.6021406539173348</v>
      </c>
      <c r="E6" s="32">
        <f ca="1">+E35+E63+E91+E119+E147+E175</f>
        <v>1767</v>
      </c>
      <c r="F6" s="33">
        <f t="shared" ca="1" si="0"/>
        <v>-2.6440294284097341</v>
      </c>
      <c r="G6" s="34">
        <f t="shared" ca="1" si="1"/>
        <v>5</v>
      </c>
      <c r="H6" s="30">
        <f t="shared" ca="1" si="1"/>
        <v>3884.7874720357936</v>
      </c>
      <c r="I6" s="31">
        <f t="shared" ca="1" si="1"/>
        <v>1226</v>
      </c>
      <c r="J6" s="239">
        <f ca="1">IF(H6=0,"",1+((H6-I6)/ABS(H6)))</f>
        <v>1.684410020155485</v>
      </c>
      <c r="K6" s="32">
        <f ca="1">+K35+K63+K91+K119+K147+K175</f>
        <v>4218</v>
      </c>
      <c r="L6" s="33">
        <f t="shared" ca="1" si="2"/>
        <v>-0.70934091986723569</v>
      </c>
      <c r="M6" s="35">
        <f ca="1">+M35+M63+M91+M119+M147+M175</f>
        <v>19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2280.5775359458048</v>
      </c>
      <c r="C7" s="38">
        <f ca="1">+C5-C6</f>
        <v>5249</v>
      </c>
      <c r="D7" s="240">
        <f ca="1">IF(B7=0,"",1-((B7-C7)/ABS(B7)))</f>
        <v>2.3016099725910553</v>
      </c>
      <c r="E7" s="38">
        <f ca="1">+E5-E6</f>
        <v>-105</v>
      </c>
      <c r="F7" s="39">
        <f t="shared" ca="1" si="0"/>
        <v>50.990476190476187</v>
      </c>
      <c r="G7" s="40">
        <f ca="1">+G5-G6</f>
        <v>19</v>
      </c>
      <c r="H7" s="37">
        <f ca="1">+H5-H6</f>
        <v>9419.560354051162</v>
      </c>
      <c r="I7" s="38">
        <f ca="1">+I5-I6</f>
        <v>4486</v>
      </c>
      <c r="J7" s="240">
        <f ca="1">IF(H7=0,"",1-((H7-I7)/ABS(H7)))</f>
        <v>0.47624303379198185</v>
      </c>
      <c r="K7" s="38">
        <f ca="1">+K5-K6</f>
        <v>337</v>
      </c>
      <c r="L7" s="39">
        <f t="shared" ca="1" si="2"/>
        <v>12.311572700296736</v>
      </c>
      <c r="M7" s="41">
        <f ca="1">+M5-M6</f>
        <v>23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535.37936913895987</v>
      </c>
      <c r="C8" s="45">
        <f ca="1">+C37+C65+C93+C121+C149+C177</f>
        <v>1149</v>
      </c>
      <c r="D8" s="241">
        <f t="shared" ref="D8" ca="1" si="3">IF(B8=0,"",1-((B8-C8)/ABS(B8)))</f>
        <v>2.1461417197452231</v>
      </c>
      <c r="E8" s="45">
        <f ca="1">+E37+E65+E93+E121+E149+E177</f>
        <v>55</v>
      </c>
      <c r="F8" s="46">
        <f t="shared" ca="1" si="0"/>
        <v>19.890909090909091</v>
      </c>
      <c r="G8" s="47">
        <f t="shared" ref="G8:I9" ca="1" si="4">+G37+G65+G93+G121+G149+G177</f>
        <v>3</v>
      </c>
      <c r="H8" s="43">
        <f t="shared" ca="1" si="4"/>
        <v>1740.835464620631</v>
      </c>
      <c r="I8" s="44">
        <f t="shared" ca="1" si="4"/>
        <v>2032</v>
      </c>
      <c r="J8" s="241">
        <f t="shared" ref="J8" ca="1" si="5">IF(H8=0,"",1-((H8-I8)/ABS(H8)))</f>
        <v>1.1672556317335945</v>
      </c>
      <c r="K8" s="45">
        <f ca="1">+K37+K65+K93+K121+K149+K177</f>
        <v>1187</v>
      </c>
      <c r="L8" s="46">
        <f t="shared" ca="1" si="2"/>
        <v>0.7118786857624263</v>
      </c>
      <c r="M8" s="48">
        <f ca="1">+M37+M65+M93+M121+M149+M177</f>
        <v>12</v>
      </c>
      <c r="N8" s="259" t="s">
        <v>129</v>
      </c>
      <c r="O8" s="259" t="s">
        <v>135</v>
      </c>
      <c r="P8" s="259" t="s">
        <v>146</v>
      </c>
      <c r="T8" s="264">
        <f ca="1">+B8+B17+B20</f>
        <v>6060.5285592497876</v>
      </c>
    </row>
    <row r="9" spans="1:20" x14ac:dyDescent="0.25">
      <c r="A9" s="29" t="s">
        <v>123</v>
      </c>
      <c r="B9" s="31">
        <f ca="1">+B38+B66+B94+B122+B150+B178</f>
        <v>191.27516778523491</v>
      </c>
      <c r="C9" s="32">
        <f ca="1">+C38+C66+C94+C122+C150+C178</f>
        <v>0</v>
      </c>
      <c r="D9" s="239">
        <f ca="1">IF(B9=0,"",1+((B9-C9)/ABS(B9)))</f>
        <v>2</v>
      </c>
      <c r="E9" s="32">
        <f ca="1">+E38+E66+E94+E122+E150+E178</f>
        <v>194</v>
      </c>
      <c r="F9" s="33">
        <f t="shared" ca="1" si="0"/>
        <v>-1</v>
      </c>
      <c r="G9" s="34">
        <f t="shared" ca="1" si="4"/>
        <v>3</v>
      </c>
      <c r="H9" s="30">
        <f t="shared" ca="1" si="4"/>
        <v>410.51454138702462</v>
      </c>
      <c r="I9" s="31">
        <f ca="1">+I38+I66+I94+I122+I150+I178</f>
        <v>227</v>
      </c>
      <c r="J9" s="239">
        <f ca="1">IF(H9=0,"",1+((H9-I9)/ABS(H9)))</f>
        <v>1.4470354223433244</v>
      </c>
      <c r="K9" s="32">
        <f ca="1">+K38+K66+K94+K122+K150+K178</f>
        <v>194</v>
      </c>
      <c r="L9" s="33">
        <f t="shared" ca="1" si="2"/>
        <v>0.17010309278350516</v>
      </c>
      <c r="M9" s="35">
        <f ca="1">+M38+M66+M94+M122+M150+M178</f>
        <v>14</v>
      </c>
      <c r="N9" s="259" t="s">
        <v>130</v>
      </c>
      <c r="O9" s="259" t="s">
        <v>136</v>
      </c>
      <c r="P9" s="259" t="s">
        <v>149</v>
      </c>
      <c r="T9" s="264">
        <f ca="1">+B9+B18+B21</f>
        <v>2484.3400447427289</v>
      </c>
    </row>
    <row r="10" spans="1:20" x14ac:dyDescent="0.25">
      <c r="A10" s="36" t="s">
        <v>124</v>
      </c>
      <c r="B10" s="38">
        <f ca="1">+B8-B9</f>
        <v>344.10420135372499</v>
      </c>
      <c r="C10" s="38">
        <f ca="1">+C8-C9</f>
        <v>1149</v>
      </c>
      <c r="D10" s="240">
        <f ca="1">IF(B10=0,"",1-((B10-C10)/ABS(B10)))</f>
        <v>3.3391048277811497</v>
      </c>
      <c r="E10" s="38">
        <f ca="1">+E8-E9</f>
        <v>-139</v>
      </c>
      <c r="F10" s="39">
        <f t="shared" ca="1" si="0"/>
        <v>9.2661870503597115</v>
      </c>
      <c r="G10" s="40">
        <f ca="1">+G8-G9</f>
        <v>0</v>
      </c>
      <c r="H10" s="37">
        <f t="shared" ref="H10:I10" ca="1" si="6">+H8-H9</f>
        <v>1330.3209232336064</v>
      </c>
      <c r="I10" s="38">
        <f t="shared" ca="1" si="6"/>
        <v>1805</v>
      </c>
      <c r="J10" s="240">
        <f ca="1">IF(H10=0,"",1-((H10-I10)/ABS(H10)))</f>
        <v>1.3568154634541814</v>
      </c>
      <c r="K10" s="38">
        <f ca="1">+K8-K9</f>
        <v>993</v>
      </c>
      <c r="L10" s="39">
        <f t="shared" ca="1" si="2"/>
        <v>0.81772406847935553</v>
      </c>
      <c r="M10" s="41">
        <f ca="1">+M8-M9</f>
        <v>-2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601.87553282182432</v>
      </c>
      <c r="C11" s="45">
        <f ca="1">+C40+C68+C96+C124+C152+C180</f>
        <v>100</v>
      </c>
      <c r="D11" s="241">
        <f ca="1">IF(B11=0,"",1-((B11-C11)/ABS(B11)))</f>
        <v>0.16614730878186967</v>
      </c>
      <c r="E11" s="45">
        <f ca="1">+E40+E68+E96+E124+E152+E180</f>
        <v>269</v>
      </c>
      <c r="F11" s="46">
        <f t="shared" ca="1" si="0"/>
        <v>-0.62825278810408924</v>
      </c>
      <c r="G11" s="47">
        <f t="shared" ref="G11:I12" ca="1" si="7">+G40+G68+G96+G124+G152+G180</f>
        <v>0</v>
      </c>
      <c r="H11" s="43">
        <f t="shared" ca="1" si="7"/>
        <v>1956.5217391304348</v>
      </c>
      <c r="I11" s="44">
        <f t="shared" ca="1" si="7"/>
        <v>100</v>
      </c>
      <c r="J11" s="241">
        <f ca="1">IF(H11=0,"",1-((H11-I11)/ABS(H11)))</f>
        <v>5.1111111111111107E-2</v>
      </c>
      <c r="K11" s="45">
        <f ca="1">+K40+K68+K96+K124+K152+K180</f>
        <v>269</v>
      </c>
      <c r="L11" s="46">
        <f t="shared" ca="1" si="2"/>
        <v>-0.62825278810408924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494.61297539149888</v>
      </c>
      <c r="C12" s="32">
        <f ca="1">+C41+C69+C97+C125+C153+C181</f>
        <v>1457</v>
      </c>
      <c r="D12" s="239">
        <f ca="1">IF(B12=0,"",1+((B12-C12)/ABS(B12)))</f>
        <v>-0.94573752103196873</v>
      </c>
      <c r="E12" s="32">
        <f ca="1">+E41+E69+E97+E125+E153+E181</f>
        <v>396</v>
      </c>
      <c r="F12" s="33">
        <f t="shared" ca="1" si="0"/>
        <v>2.6792929292929295</v>
      </c>
      <c r="G12" s="34">
        <f t="shared" ca="1" si="7"/>
        <v>10</v>
      </c>
      <c r="H12" s="30">
        <f t="shared" ca="1" si="7"/>
        <v>1064.8769574944072</v>
      </c>
      <c r="I12" s="31">
        <f t="shared" ca="1" si="7"/>
        <v>1861</v>
      </c>
      <c r="J12" s="239">
        <f ca="1">IF(H12=0,"",1+((H12-I12)/ABS(H12)))</f>
        <v>0.25238025210084036</v>
      </c>
      <c r="K12" s="32">
        <f ca="1">+K41+K69+K97+K125+K153+K181</f>
        <v>1044</v>
      </c>
      <c r="L12" s="33">
        <f t="shared" ca="1" si="2"/>
        <v>0.78256704980842917</v>
      </c>
      <c r="M12" s="35">
        <f ca="1">+M41+M69+M97+M125+M153+M181</f>
        <v>12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107.26255743032544</v>
      </c>
      <c r="C13" s="38">
        <f ca="1">+C11-C12</f>
        <v>-1357</v>
      </c>
      <c r="D13" s="240">
        <f ca="1">IF(B13=0,"",1-((B13-C13)/ABS(B13)))</f>
        <v>-12.651199379442977</v>
      </c>
      <c r="E13" s="38">
        <f ca="1">+E11-E12</f>
        <v>-127</v>
      </c>
      <c r="F13" s="39">
        <f t="shared" ca="1" si="0"/>
        <v>-9.6850393700787407</v>
      </c>
      <c r="G13" s="40">
        <f ca="1">+G11-G12</f>
        <v>-10</v>
      </c>
      <c r="H13" s="37">
        <f t="shared" ref="H13:I13" ca="1" si="8">+H11-H12</f>
        <v>891.64478163602757</v>
      </c>
      <c r="I13" s="38">
        <f t="shared" ca="1" si="8"/>
        <v>-1761</v>
      </c>
      <c r="J13" s="240">
        <f ca="1">IF(H13=0,"",1-((H13-I13)/ABS(H13)))</f>
        <v>-1.9750017453910771</v>
      </c>
      <c r="K13" s="38">
        <f ca="1">+K11-K12</f>
        <v>-775</v>
      </c>
      <c r="L13" s="39">
        <f t="shared" ca="1" si="2"/>
        <v>-1.272258064516129</v>
      </c>
      <c r="M13" s="41">
        <f ca="1">+M11-M12</f>
        <v>-12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1491.0485933503835</v>
      </c>
      <c r="C14" s="45">
        <f ca="1">+C43+C71+C99+C127+C155+C183</f>
        <v>713</v>
      </c>
      <c r="D14" s="241">
        <f ca="1">IF(B14=0,"",1-((B14-C14)/ABS(B14)))</f>
        <v>0.47818696397941685</v>
      </c>
      <c r="E14" s="45">
        <f ca="1">+E43+E71+E99+E127+E155+E183</f>
        <v>478</v>
      </c>
      <c r="F14" s="46">
        <f t="shared" ca="1" si="0"/>
        <v>0.49163179916317989</v>
      </c>
      <c r="G14" s="47">
        <f t="shared" ref="G14:I15" ca="1" si="9">+G43+G71+G99+G127+G155+G183</f>
        <v>0</v>
      </c>
      <c r="H14" s="43">
        <f t="shared" ca="1" si="9"/>
        <v>4843.9897698209716</v>
      </c>
      <c r="I14" s="44">
        <f t="shared" ca="1" si="9"/>
        <v>2310</v>
      </c>
      <c r="J14" s="241">
        <f ca="1">IF(H14=0,"",1-((H14-I14)/ABS(H14)))</f>
        <v>0.47687961985216476</v>
      </c>
      <c r="K14" s="45">
        <f ca="1">+K43+K71+K99+K127+K155+K183</f>
        <v>1931</v>
      </c>
      <c r="L14" s="46">
        <f t="shared" ca="1" si="2"/>
        <v>0.19627136198860695</v>
      </c>
      <c r="M14" s="48">
        <f ca="1">+M43+M71+M99+M127+M155+M183</f>
        <v>4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770.69351230425082</v>
      </c>
      <c r="C15" s="32">
        <f ca="1">+C44+C72+C100+C128+C156+C184</f>
        <v>605</v>
      </c>
      <c r="D15" s="239">
        <f ca="1">IF(B15=0,"",1+((B15-C15)/ABS(B15)))</f>
        <v>1.2149927431059508</v>
      </c>
      <c r="E15" s="32">
        <f ca="1">+E44+E72+E100+E128+E156+E184</f>
        <v>621</v>
      </c>
      <c r="F15" s="33">
        <f t="shared" ca="1" si="0"/>
        <v>-2.5764895330112721E-2</v>
      </c>
      <c r="G15" s="34">
        <f t="shared" ca="1" si="9"/>
        <v>2</v>
      </c>
      <c r="H15" s="30">
        <f t="shared" ca="1" si="9"/>
        <v>1647.6510067114095</v>
      </c>
      <c r="I15" s="31">
        <f t="shared" ca="1" si="9"/>
        <v>1891</v>
      </c>
      <c r="J15" s="239">
        <f ca="1">IF(H15=0,"",1+((H15-I15)/ABS(H15)))</f>
        <v>0.85230549898167018</v>
      </c>
      <c r="K15" s="32">
        <f ca="1">+K44+K72+K100+K128+K156+K184</f>
        <v>2290</v>
      </c>
      <c r="L15" s="33">
        <f t="shared" ca="1" si="2"/>
        <v>-0.17423580786026202</v>
      </c>
      <c r="M15" s="35">
        <f ca="1">+M44+M72+M100+M128+M156+M184</f>
        <v>5</v>
      </c>
    </row>
    <row r="16" spans="1:20" x14ac:dyDescent="0.25">
      <c r="A16" s="36" t="s">
        <v>110</v>
      </c>
      <c r="B16" s="38">
        <f ca="1">+B14-B15</f>
        <v>720.35508104613268</v>
      </c>
      <c r="C16" s="38">
        <f ca="1">+C14-C15</f>
        <v>108</v>
      </c>
      <c r="D16" s="240">
        <f ca="1">IF(B16=0,"",1-((B16-C16)/ABS(B16)))</f>
        <v>0.14992606124629182</v>
      </c>
      <c r="E16" s="38">
        <f ca="1">+E14-E15</f>
        <v>-143</v>
      </c>
      <c r="F16" s="39">
        <f t="shared" ca="1" si="0"/>
        <v>1.7552447552447552</v>
      </c>
      <c r="G16" s="40">
        <f ca="1">+G14-G15</f>
        <v>-2</v>
      </c>
      <c r="H16" s="37">
        <f t="shared" ref="H16:I16" ca="1" si="10">+H14-H15</f>
        <v>3196.338763109562</v>
      </c>
      <c r="I16" s="38">
        <f t="shared" ca="1" si="10"/>
        <v>419</v>
      </c>
      <c r="J16" s="240">
        <f ca="1">IF(H16=0,"",1-((H16-I16)/ABS(H16)))</f>
        <v>0.1310874819765272</v>
      </c>
      <c r="K16" s="38">
        <f ca="1">+K14-K15</f>
        <v>-359</v>
      </c>
      <c r="L16" s="39">
        <f t="shared" ca="1" si="2"/>
        <v>2.1671309192200559</v>
      </c>
      <c r="M16" s="41">
        <f ca="1">+M14-M15</f>
        <v>-1</v>
      </c>
    </row>
    <row r="17" spans="1:17" x14ac:dyDescent="0.25">
      <c r="A17" s="29" t="s">
        <v>109</v>
      </c>
      <c r="B17" s="31">
        <f ca="1">+B46+B74+B102+B130+B158+B186</f>
        <v>4861.892583120205</v>
      </c>
      <c r="C17" s="32">
        <f ca="1">+C46+C74+C102+C130+C158+C186</f>
        <v>6427</v>
      </c>
      <c r="D17" s="239">
        <f ca="1">IF(B17=0,"",1-((B17-C17)/ABS(B17)))</f>
        <v>1.3219132035770647</v>
      </c>
      <c r="E17" s="32">
        <f ca="1">+E46+E74+E102+E130+E158+E186</f>
        <v>4761</v>
      </c>
      <c r="F17" s="33">
        <f t="shared" ca="1" si="0"/>
        <v>0.34992648603234616</v>
      </c>
      <c r="G17" s="34">
        <f t="shared" ref="G17:I18" ca="1" si="11">+G46+G74+G102+G130+G158+G186</f>
        <v>35</v>
      </c>
      <c r="H17" s="30">
        <f t="shared" ca="1" si="11"/>
        <v>15803.069053708441</v>
      </c>
      <c r="I17" s="31">
        <f t="shared" ca="1" si="11"/>
        <v>16850</v>
      </c>
      <c r="J17" s="239">
        <f ca="1">IF(H17=0,"",1-((H17-I17)/ABS(H17)))</f>
        <v>1.0662485839132545</v>
      </c>
      <c r="K17" s="32">
        <f ca="1">+K46+K74+K102+K130+K158+K186</f>
        <v>8066</v>
      </c>
      <c r="L17" s="33">
        <f t="shared" ca="1" si="2"/>
        <v>1.0890156211257129</v>
      </c>
      <c r="M17" s="35">
        <f ca="1">+M46+M74+M102+M130+M158+M186</f>
        <v>92</v>
      </c>
    </row>
    <row r="18" spans="1:17" x14ac:dyDescent="0.25">
      <c r="A18" s="29" t="s">
        <v>108</v>
      </c>
      <c r="B18" s="31">
        <f ca="1">+B47+B75+B103+B131+B159+B187</f>
        <v>1885.9060402684559</v>
      </c>
      <c r="C18" s="32">
        <f ca="1">+C47+C75+C103+C131+C159+C187</f>
        <v>1999</v>
      </c>
      <c r="D18" s="239">
        <f t="shared" ref="D18" ca="1" si="12">IF(B18=0,"",1+((B18-C18)/ABS(B18)))</f>
        <v>0.94003202846975065</v>
      </c>
      <c r="E18" s="32">
        <f ca="1">+E47+E75+E103+E131+E159+E187</f>
        <v>1074</v>
      </c>
      <c r="F18" s="33">
        <f t="shared" ca="1" si="0"/>
        <v>0.86126629422718803</v>
      </c>
      <c r="G18" s="34">
        <f t="shared" ca="1" si="11"/>
        <v>2</v>
      </c>
      <c r="H18" s="30">
        <f t="shared" ca="1" si="11"/>
        <v>4040.2684563758389</v>
      </c>
      <c r="I18" s="31">
        <f t="shared" ca="1" si="11"/>
        <v>3814</v>
      </c>
      <c r="J18" s="239">
        <f t="shared" ref="J18" ca="1" si="13">IF(H18=0,"",1+((H18-I18)/ABS(H18)))</f>
        <v>1.0560033222591363</v>
      </c>
      <c r="K18" s="32">
        <f ca="1">+K47+K75+K103+K131+K159+K187</f>
        <v>2818</v>
      </c>
      <c r="L18" s="33">
        <f t="shared" ca="1" si="2"/>
        <v>0.35344215755855218</v>
      </c>
      <c r="M18" s="35">
        <f ca="1">+M47+M75+M103+M131+M159+M187</f>
        <v>4</v>
      </c>
    </row>
    <row r="19" spans="1:17" x14ac:dyDescent="0.25">
      <c r="A19" s="215" t="s">
        <v>107</v>
      </c>
      <c r="B19" s="38">
        <f ca="1">+B17-B18</f>
        <v>2975.9865428517492</v>
      </c>
      <c r="C19" s="217">
        <f ca="1">+C17-C18</f>
        <v>4428</v>
      </c>
      <c r="D19" s="242">
        <f t="shared" ref="D19:D20" ca="1" si="14">IF(B19=0,"",1-((B19-C19)/ABS(B19)))</f>
        <v>1.4879099539733986</v>
      </c>
      <c r="E19" s="217">
        <f ca="1">+E17-E18</f>
        <v>3687</v>
      </c>
      <c r="F19" s="218">
        <f t="shared" ca="1" si="0"/>
        <v>0.20097640358014646</v>
      </c>
      <c r="G19" s="219">
        <f ca="1">+G17-G18</f>
        <v>33</v>
      </c>
      <c r="H19" s="216">
        <f t="shared" ref="H19:I19" ca="1" si="15">+H17-H18</f>
        <v>11762.800597332602</v>
      </c>
      <c r="I19" s="217">
        <f t="shared" ca="1" si="15"/>
        <v>13036</v>
      </c>
      <c r="J19" s="242">
        <f t="shared" ref="J19:J20" ca="1" si="16">IF(H19=0,"",1-((H19-I19)/ABS(H19)))</f>
        <v>1.1082394785265777</v>
      </c>
      <c r="K19" s="217">
        <f ca="1">+K17-K18</f>
        <v>5248</v>
      </c>
      <c r="L19" s="218">
        <f t="shared" ca="1" si="2"/>
        <v>1.4839939024390243</v>
      </c>
      <c r="M19" s="220">
        <f ca="1">+M17-M18</f>
        <v>88</v>
      </c>
    </row>
    <row r="20" spans="1:17" x14ac:dyDescent="0.25">
      <c r="A20" s="42" t="s">
        <v>105</v>
      </c>
      <c r="B20" s="44">
        <f ca="1">+B49+B77+B105+B133+B161+B189</f>
        <v>663.25660699062223</v>
      </c>
      <c r="C20" s="45">
        <f ca="1">+C49+C77+C105+C133+C161+C189</f>
        <v>254</v>
      </c>
      <c r="D20" s="241">
        <f t="shared" ca="1" si="14"/>
        <v>0.38295886889460162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3</v>
      </c>
      <c r="H20" s="43">
        <f t="shared" ca="1" si="17"/>
        <v>2154.3052003410062</v>
      </c>
      <c r="I20" s="44">
        <f t="shared" ca="1" si="17"/>
        <v>254</v>
      </c>
      <c r="J20" s="241">
        <f t="shared" ca="1" si="16"/>
        <v>0.11790344281757026</v>
      </c>
      <c r="K20" s="45">
        <f ca="1">+K49+K77+K105+K133+K161+K189</f>
        <v>532</v>
      </c>
      <c r="L20" s="46">
        <f t="shared" ca="1" si="2"/>
        <v>-0.52255639097744366</v>
      </c>
      <c r="M20" s="48">
        <f ca="1">+M49+M77+M105+M133+M161+M189</f>
        <v>3</v>
      </c>
    </row>
    <row r="21" spans="1:17" x14ac:dyDescent="0.25">
      <c r="A21" s="29" t="s">
        <v>104</v>
      </c>
      <c r="B21" s="31">
        <f ca="1">+B50+B78+B106+B134+B162+B190</f>
        <v>407.15883668903808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1715</v>
      </c>
      <c r="F21" s="33">
        <f t="shared" ca="1" si="0"/>
        <v>-1</v>
      </c>
      <c r="G21" s="34">
        <f t="shared" ca="1" si="17"/>
        <v>0</v>
      </c>
      <c r="H21" s="30">
        <f t="shared" ca="1" si="17"/>
        <v>874.72035794183444</v>
      </c>
      <c r="I21" s="31">
        <f t="shared" ca="1" si="17"/>
        <v>15</v>
      </c>
      <c r="J21" s="239">
        <f t="shared" ref="J21" ca="1" si="19">IF(H21=0,"",1+((H21-I21)/ABS(H21)))</f>
        <v>1.9828516624040922</v>
      </c>
      <c r="K21" s="32">
        <f ca="1">+K50+K78+K106+K134+K162+K190</f>
        <v>1920</v>
      </c>
      <c r="L21" s="33">
        <f t="shared" ca="1" si="2"/>
        <v>-0.9921875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256.09777030158415</v>
      </c>
      <c r="C22" s="38">
        <f ca="1">+C20-C21</f>
        <v>254</v>
      </c>
      <c r="D22" s="240">
        <f t="shared" ref="D22:D26" ca="1" si="20">IF(B22=0,"",1-((B22-C22)/ABS(B22)))</f>
        <v>0.9918087131367298</v>
      </c>
      <c r="E22" s="38">
        <f ca="1">+E20-E21</f>
        <v>-1715</v>
      </c>
      <c r="F22" s="39">
        <f t="shared" ca="1" si="0"/>
        <v>1.1481049562682215</v>
      </c>
      <c r="G22" s="40">
        <f ca="1">+G20-G21</f>
        <v>3</v>
      </c>
      <c r="H22" s="37">
        <f t="shared" ref="H22:I22" ca="1" si="21">+H20-H21</f>
        <v>1279.5848423991717</v>
      </c>
      <c r="I22" s="38">
        <f t="shared" ca="1" si="21"/>
        <v>239</v>
      </c>
      <c r="J22" s="240">
        <f t="shared" ref="J22:J26" ca="1" si="22">IF(H22=0,"",1-((H22-I22)/ABS(H22)))</f>
        <v>0.18677933035834049</v>
      </c>
      <c r="K22" s="38"/>
      <c r="L22" s="39">
        <f t="shared" ca="1" si="2"/>
        <v>0</v>
      </c>
      <c r="M22" s="41">
        <f ca="1">+M20-M21</f>
        <v>3</v>
      </c>
    </row>
    <row r="23" spans="1:17" x14ac:dyDescent="0.25">
      <c r="A23" s="42" t="s">
        <v>859</v>
      </c>
      <c r="B23" s="44">
        <f ca="1">+B52+B80+B108+B136+B164+B192</f>
        <v>52.855924978687128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142</v>
      </c>
      <c r="F23" s="46">
        <f t="shared" ref="F23:F25" ca="1" si="23">IF(ISERROR(((C23-E23)/ABS(E23))-1),0,((C23-E23)/ABS(E23)))</f>
        <v>-1</v>
      </c>
      <c r="G23" s="47">
        <f t="shared" ref="G23:I24" ca="1" si="24">+G52+G80+G108+G136+G164+G192</f>
        <v>0</v>
      </c>
      <c r="H23" s="43">
        <f t="shared" ca="1" si="24"/>
        <v>171.3554987212276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408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46.979865771812079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182</v>
      </c>
      <c r="F24" s="33">
        <f t="shared" ca="1" si="23"/>
        <v>-1</v>
      </c>
      <c r="G24" s="34">
        <f t="shared" ca="1" si="24"/>
        <v>0</v>
      </c>
      <c r="H24" s="30">
        <f t="shared" ca="1" si="24"/>
        <v>100.67114093959731</v>
      </c>
      <c r="I24" s="31">
        <f t="shared" ca="1" si="24"/>
        <v>182</v>
      </c>
      <c r="J24" s="239">
        <f t="shared" ref="J24" ca="1" si="27">IF(H24=0,"",1+((H24-I24)/ABS(H24)))</f>
        <v>0.19213333333333316</v>
      </c>
      <c r="K24" s="32">
        <f ca="1">+K53+K81+K109+K137+K165+K193</f>
        <v>182</v>
      </c>
      <c r="L24" s="33">
        <f t="shared" ca="1" si="25"/>
        <v>0</v>
      </c>
      <c r="M24" s="35">
        <f ca="1">+M53+M81+M109+M137+M165+M193</f>
        <v>1</v>
      </c>
    </row>
    <row r="25" spans="1:17" x14ac:dyDescent="0.25">
      <c r="A25" s="36" t="s">
        <v>861</v>
      </c>
      <c r="B25" s="38">
        <f ca="1">+B23-B24</f>
        <v>5.8760592068750483</v>
      </c>
      <c r="C25" s="38">
        <f ca="1">+C23-C24</f>
        <v>0</v>
      </c>
      <c r="D25" s="240">
        <f t="shared" ref="D25" ca="1" si="28">IF(B25=0,"",1-((B25-C25)/ABS(B25)))</f>
        <v>0</v>
      </c>
      <c r="E25" s="38">
        <f ca="1">+E23-E24</f>
        <v>-40</v>
      </c>
      <c r="F25" s="39">
        <f t="shared" ca="1" si="23"/>
        <v>1</v>
      </c>
      <c r="G25" s="40">
        <f ca="1">+G23-G24</f>
        <v>0</v>
      </c>
      <c r="H25" s="37">
        <f t="shared" ref="H25:I25" ca="1" si="29">+H23-H24</f>
        <v>70.684357781630297</v>
      </c>
      <c r="I25" s="38">
        <f t="shared" ca="1" si="29"/>
        <v>-182</v>
      </c>
      <c r="J25" s="240">
        <f t="shared" ref="J25" ca="1" si="30">IF(H25=0,"",1-((H25-I25)/ABS(H25)))</f>
        <v>-2.5748271005342405</v>
      </c>
      <c r="K25" s="38"/>
      <c r="L25" s="39">
        <f t="shared" ca="1" si="25"/>
        <v>0</v>
      </c>
      <c r="M25" s="41">
        <f ca="1">+M23-M24</f>
        <v>-1</v>
      </c>
    </row>
    <row r="26" spans="1:17" x14ac:dyDescent="0.25">
      <c r="A26" s="42" t="s">
        <v>90</v>
      </c>
      <c r="B26" s="44">
        <f ca="1">+B5+B8+B11+B14+B17+B20+B23</f>
        <v>12300.085251491899</v>
      </c>
      <c r="C26" s="45">
        <f ca="1">+C5+C8+C11+C14+C17+C20+C23</f>
        <v>10987</v>
      </c>
      <c r="D26" s="241">
        <f t="shared" ca="1" si="20"/>
        <v>0.89324584141946228</v>
      </c>
      <c r="E26" s="45">
        <f ca="1">+E55+E83+E111+E139+E167+E195</f>
        <v>7225</v>
      </c>
      <c r="F26" s="46">
        <f t="shared" ca="1" si="0"/>
        <v>0.52069204152249138</v>
      </c>
      <c r="G26" s="47">
        <f t="shared" ref="G26:G27" ca="1" si="31">+G55+G83+G111+G139+G167+G195</f>
        <v>65</v>
      </c>
      <c r="H26" s="44">
        <f t="shared" ref="H26" ca="1" si="32">+H5+H8+H11+H14+H17+H20+H23</f>
        <v>39974.424552429664</v>
      </c>
      <c r="I26" s="45">
        <f ca="1">+I5+I8+I11+I14+I17+I20+I23</f>
        <v>27258</v>
      </c>
      <c r="J26" s="241">
        <f t="shared" ca="1" si="22"/>
        <v>0.6818859884836852</v>
      </c>
      <c r="K26" s="45">
        <f ca="1">K5+K8+K11+K14+K17+K20</f>
        <v>16540</v>
      </c>
      <c r="L26" s="46">
        <f t="shared" ca="1" si="2"/>
        <v>0.64800483675937126</v>
      </c>
      <c r="M26" s="48">
        <f ca="1">+M55+M83+M111+M139+M167+M195</f>
        <v>153</v>
      </c>
    </row>
    <row r="27" spans="1:17" ht="15.75" thickBot="1" x14ac:dyDescent="0.3">
      <c r="A27" s="29" t="s">
        <v>91</v>
      </c>
      <c r="B27" s="31">
        <f ca="1">+B6+B9+B12+B15+B18+B21+B24</f>
        <v>5609.8255033557052</v>
      </c>
      <c r="C27" s="32">
        <f t="shared" ref="C27" ca="1" si="33">+C6+C9+C12+C15+C18+C21+C24</f>
        <v>1156</v>
      </c>
      <c r="D27" s="239">
        <f t="shared" ref="D27" ca="1" si="34">IF(B27=0,"",1+((B27-C27)/ABS(B27)))</f>
        <v>1.7939329843132374</v>
      </c>
      <c r="E27" s="32">
        <f ca="1">+E56+E84+E112+E140+E168+E196</f>
        <v>5767</v>
      </c>
      <c r="F27" s="33">
        <f t="shared" ca="1" si="0"/>
        <v>-0.79954915900814982</v>
      </c>
      <c r="G27" s="34">
        <f t="shared" ca="1" si="31"/>
        <v>22</v>
      </c>
      <c r="H27" s="31">
        <f t="shared" ref="H27:I27" ca="1" si="35">+H6+H9+H12+H15+H18+H21+H24</f>
        <v>12023.489932885906</v>
      </c>
      <c r="I27" s="32">
        <f t="shared" ca="1" si="35"/>
        <v>9216</v>
      </c>
      <c r="J27" s="239">
        <f t="shared" ref="J27" ca="1" si="36">IF(H27=0,"",1+((H27-I27)/ABS(H27)))</f>
        <v>1.2335004186435947</v>
      </c>
      <c r="K27" s="45">
        <f ca="1">K6+K9+K12+K15+K18+K21</f>
        <v>12484</v>
      </c>
      <c r="L27" s="33">
        <f t="shared" ca="1" si="2"/>
        <v>-0.26177507209227813</v>
      </c>
      <c r="M27" s="35">
        <f ca="1">+M56+M84+M112+M140+M168+M196</f>
        <v>54</v>
      </c>
    </row>
    <row r="28" spans="1:17" ht="15.75" thickBot="1" x14ac:dyDescent="0.3">
      <c r="A28" s="49" t="s">
        <v>92</v>
      </c>
      <c r="B28" s="51">
        <f ca="1">+B7+B10+B13+B16+B19+B22+B25</f>
        <v>6690.2597481361954</v>
      </c>
      <c r="C28" s="51">
        <f ca="1">+C7+C10+C13+C16+C19+C22+C25</f>
        <v>9831</v>
      </c>
      <c r="D28" s="243">
        <f t="shared" ref="D28" ca="1" si="37">IF(B28=0,"",1-((B28-C28)/ABS(B28)))</f>
        <v>1.469449673121999</v>
      </c>
      <c r="E28" s="51">
        <f ca="1">+E26-E27</f>
        <v>1458</v>
      </c>
      <c r="F28" s="52">
        <f t="shared" ca="1" si="0"/>
        <v>5.7427983539094649</v>
      </c>
      <c r="G28" s="53">
        <f ca="1">+G26-G27</f>
        <v>43</v>
      </c>
      <c r="H28" s="50">
        <f ca="1">+H26-H27</f>
        <v>27950.934619543757</v>
      </c>
      <c r="I28" s="51">
        <f t="shared" ref="I28" ca="1" si="38">+I26-I27</f>
        <v>18042</v>
      </c>
      <c r="J28" s="243">
        <f t="shared" ref="J28" ca="1" si="39">IF(H28=0,"",1-((H28-I28)/ABS(H28)))</f>
        <v>0.64548825452815928</v>
      </c>
      <c r="K28" s="51">
        <f ca="1">K26-K27</f>
        <v>4056</v>
      </c>
      <c r="L28" s="52">
        <f t="shared" ca="1" si="2"/>
        <v>3.4482248520710059</v>
      </c>
      <c r="M28" s="54">
        <f ca="1">+M26-M27</f>
        <v>99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1433.07757885763</v>
      </c>
      <c r="C34" s="72">
        <f ca="1">INDIRECT($N$1&amp; "!" &amp;$P$1&amp;N34)</f>
        <v>1013</v>
      </c>
      <c r="D34" s="244">
        <f ca="1">IF(B34=0,"",1-((B34-C34)/ABS(B34)))</f>
        <v>0.70687031528851874</v>
      </c>
      <c r="E34" s="73">
        <f ca="1">INDIRECT($Q$1&amp; "!" &amp;$P$1&amp;P34)</f>
        <v>157</v>
      </c>
      <c r="F34" s="74">
        <f t="shared" ref="F34:F57" ca="1" si="40">IF(ISERROR(((C34-E34)/ABS(E34))-1),0,((C34-E34)/ABS(E34)))</f>
        <v>5.452229299363057</v>
      </c>
      <c r="G34" s="75">
        <f ca="1">INDIRECT($N$1&amp; "!" &amp;$P$1&amp;R34)</f>
        <v>0</v>
      </c>
      <c r="H34" s="71">
        <f ca="1">SUM(INDIRECT($N$1&amp;"!"&amp;$O$3&amp;N34&amp;":"&amp;$O$1&amp;N34))/1.173</f>
        <v>4657.2890025575443</v>
      </c>
      <c r="I34" s="71">
        <f ca="1">SUM(INDIRECT($N$1&amp;"!"&amp;$P$3&amp;N34&amp;":"&amp;$P$1&amp;N34))</f>
        <v>3249</v>
      </c>
      <c r="J34" s="244">
        <f ca="1">IF(H34=0,"",1-((H34-I34)/ABS(H34)))</f>
        <v>0.69761614497528834</v>
      </c>
      <c r="K34" s="73">
        <f ca="1">SUM(INDIRECT($Q$1&amp;"!"&amp;$P$3&amp;P34&amp;":"&amp;$P$1&amp;P34))</f>
        <v>2020</v>
      </c>
      <c r="L34" s="74">
        <f t="shared" ref="L34:L57" ca="1" si="41">IF(ISERROR(((I34-K34)/ABS(K34))-1),0,((I34-K34)/ABS(K34)))</f>
        <v>0.6084158415841584</v>
      </c>
      <c r="M34" s="76">
        <f ca="1">SUM(INDIRECT($N$1&amp;"!"&amp;$P$3&amp;R34&amp;":"&amp;$P$1&amp;R34))</f>
        <v>8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724.83221476510062</v>
      </c>
      <c r="C35" s="79">
        <f ca="1">INDIRECT($N$1&amp; "!" &amp;$P$1&amp;N35)</f>
        <v>1066</v>
      </c>
      <c r="D35" s="237">
        <f ca="1">IF(B35=0,"",1+((B35-C35)/ABS(B35)))</f>
        <v>0.52931481481481468</v>
      </c>
      <c r="E35" s="79">
        <f ca="1">INDIRECT($Q$1&amp; "!" &amp;$P$1&amp;P35)</f>
        <v>976</v>
      </c>
      <c r="F35" s="80">
        <f t="shared" ca="1" si="40"/>
        <v>9.2213114754098366E-2</v>
      </c>
      <c r="G35" s="81">
        <f ca="1">INDIRECT($N$1&amp; "!" &amp;$P$1&amp;R35)</f>
        <v>1</v>
      </c>
      <c r="H35" s="77">
        <f ca="1">SUM(INDIRECT($N$1&amp;"!"&amp;$O$3&amp;N35&amp;":"&amp;$O$1&amp;N35))/0.894</f>
        <v>1552.5727069351231</v>
      </c>
      <c r="I35" s="78">
        <f ca="1">SUM(INDIRECT($N$1&amp;"!"&amp;$P$3&amp;N35&amp;":"&amp;$P$1&amp;N35))</f>
        <v>3925</v>
      </c>
      <c r="J35" s="237">
        <f ca="1">IF(H35=0,"",1+((H35-I35)/ABS(H35)))</f>
        <v>-0.52806195965417846</v>
      </c>
      <c r="K35" s="79">
        <f ca="1">SUM(INDIRECT($Q$1&amp;"!"&amp;$P$3&amp;P35&amp;":"&amp;$P$1&amp;P35))</f>
        <v>1984</v>
      </c>
      <c r="L35" s="80">
        <f t="shared" ca="1" si="41"/>
        <v>0.97832661290322576</v>
      </c>
      <c r="M35" s="82">
        <f t="shared" ref="M35:M56" ca="1" si="42">SUM(INDIRECT($N$1&amp;"!"&amp;$P$3&amp;R35&amp;":"&amp;$P$1&amp;R35))</f>
        <v>6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708.24536409252937</v>
      </c>
      <c r="C36" s="85">
        <f ca="1">+C34-C35</f>
        <v>-53</v>
      </c>
      <c r="D36" s="245">
        <f ca="1">IF(B36=0,"",1-((B36-C36)/ABS(B36)))</f>
        <v>-7.4832823039948204E-2</v>
      </c>
      <c r="E36" s="85">
        <f ca="1">+E34-E35</f>
        <v>-819</v>
      </c>
      <c r="F36" s="86">
        <f t="shared" ca="1" si="40"/>
        <v>0.93528693528693529</v>
      </c>
      <c r="G36" s="87">
        <f ca="1">+G34-G35</f>
        <v>-1</v>
      </c>
      <c r="H36" s="84">
        <f t="shared" ref="H36:I36" ca="1" si="45">+H34-H35</f>
        <v>3104.7162956224211</v>
      </c>
      <c r="I36" s="85">
        <f t="shared" ca="1" si="45"/>
        <v>-676</v>
      </c>
      <c r="J36" s="245">
        <f ca="1">IF(H36=0,"",1-((H36-I36)/ABS(H36)))</f>
        <v>-0.21773325986440195</v>
      </c>
      <c r="K36" s="85">
        <f ca="1">+K34-K35</f>
        <v>36</v>
      </c>
      <c r="L36" s="86">
        <f t="shared" ca="1" si="41"/>
        <v>-19.777777777777779</v>
      </c>
      <c r="M36" s="88">
        <f ca="1">+M34-M35</f>
        <v>2</v>
      </c>
    </row>
    <row r="37" spans="1:21" x14ac:dyDescent="0.25">
      <c r="A37" s="42" t="s">
        <v>122</v>
      </c>
      <c r="B37" s="89">
        <f ca="1">INDIRECT($N$1&amp; "!" &amp;$O$1&amp;N37)/1.173</f>
        <v>182.4381926683717</v>
      </c>
      <c r="C37" s="90">
        <f ca="1">INDIRECT($N$1&amp; "!" &amp;$P$1&amp;N37)</f>
        <v>0</v>
      </c>
      <c r="D37" s="246">
        <f t="shared" ref="D37" ca="1" si="46">IF(B37=0,"",1-((B37-C37)/ABS(B37)))</f>
        <v>0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0</v>
      </c>
      <c r="H37" s="89">
        <f ca="1">SUM(INDIRECT($N$1&amp;"!"&amp;$O$3&amp;N37&amp;":"&amp;$O$1&amp;N37))/1.173</f>
        <v>592.49786871270248</v>
      </c>
      <c r="I37" s="90">
        <f t="shared" ref="I37:I38" ca="1" si="47">SUM(INDIRECT($N$1&amp;"!"&amp;$P$3&amp;N37&amp;":"&amp;$P$1&amp;N37))</f>
        <v>609</v>
      </c>
      <c r="J37" s="246">
        <f t="shared" ref="J37" ca="1" si="48">IF(H37=0,"",1-((H37-I37)/ABS(H37)))</f>
        <v>1.0278517985611511</v>
      </c>
      <c r="K37" s="91">
        <f ca="1">SUM(INDIRECT($Q$1&amp;"!"&amp;$P$3&amp;P37&amp;":"&amp;$P$1&amp;P37))</f>
        <v>170</v>
      </c>
      <c r="L37" s="92">
        <f t="shared" ca="1" si="41"/>
        <v>2.5823529411764707</v>
      </c>
      <c r="M37" s="94">
        <f t="shared" ca="1" si="42"/>
        <v>4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76.06263982102908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84</v>
      </c>
      <c r="F38" s="80">
        <f t="shared" ca="1" si="40"/>
        <v>-1</v>
      </c>
      <c r="G38" s="81">
        <f ca="1">INDIRECT($N$1&amp; "!" &amp;$P$1&amp;R38)</f>
        <v>0</v>
      </c>
      <c r="H38" s="77">
        <f ca="1">SUM(INDIRECT($N$1&amp;"!"&amp;$O$3&amp;N38&amp;":"&amp;$O$1&amp;N38))/0.894</f>
        <v>163.31096196868009</v>
      </c>
      <c r="I38" s="78">
        <f t="shared" ca="1" si="47"/>
        <v>27</v>
      </c>
      <c r="J38" s="237">
        <f ca="1">IF(H38=0,"",1+((H38-I38)/ABS(H38)))</f>
        <v>1.8346712328767123</v>
      </c>
      <c r="K38" s="79">
        <f ca="1">SUM(INDIRECT($Q$1&amp;"!"&amp;$P$3&amp;P38&amp;":"&amp;$P$1&amp;P38))</f>
        <v>84</v>
      </c>
      <c r="L38" s="80">
        <f t="shared" ca="1" si="41"/>
        <v>-0.6785714285714286</v>
      </c>
      <c r="M38" s="82">
        <f t="shared" ca="1" si="42"/>
        <v>4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106.37555284734262</v>
      </c>
      <c r="C39" s="85">
        <f ca="1">+C37-C38</f>
        <v>0</v>
      </c>
      <c r="D39" s="245">
        <f ca="1">IF(B39=0,"",1-((B39-C39)/ABS(B39)))</f>
        <v>0</v>
      </c>
      <c r="E39" s="85">
        <f ca="1">+E37-E38</f>
        <v>-84</v>
      </c>
      <c r="F39" s="86">
        <f t="shared" ca="1" si="40"/>
        <v>1</v>
      </c>
      <c r="G39" s="87">
        <f ca="1">+G37-G38</f>
        <v>0</v>
      </c>
      <c r="H39" s="84">
        <f t="shared" ref="H39:I39" ca="1" si="49">+H37-H38</f>
        <v>429.18690674402239</v>
      </c>
      <c r="I39" s="85">
        <f t="shared" ca="1" si="49"/>
        <v>582</v>
      </c>
      <c r="J39" s="245">
        <f ca="1">IF(H39=0,"",1-((H39-I39)/ABS(H39)))</f>
        <v>1.3560525515917452</v>
      </c>
      <c r="K39" s="85">
        <f ca="1">+K37-K38</f>
        <v>86</v>
      </c>
      <c r="L39" s="86">
        <f t="shared" ca="1" si="41"/>
        <v>5.7674418604651159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210.57118499573741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91</v>
      </c>
      <c r="F40" s="92">
        <f t="shared" ca="1" si="40"/>
        <v>-1</v>
      </c>
      <c r="G40" s="93">
        <f ca="1">INDIRECT($N$1&amp; "!" &amp;$P$1&amp;R40)</f>
        <v>0</v>
      </c>
      <c r="H40" s="89">
        <f ca="1">SUM(INDIRECT($N$1&amp;"!"&amp;$O$3&amp;N40&amp;":"&amp;$O$1&amp;N40))/1.173</f>
        <v>684.5694799658994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91</v>
      </c>
      <c r="L40" s="92">
        <f t="shared" ca="1" si="41"/>
        <v>-1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199.10514541387025</v>
      </c>
      <c r="C41" s="78">
        <f ca="1">INDIRECT($N$1&amp; "!" &amp;$P$1&amp;N41)</f>
        <v>52</v>
      </c>
      <c r="D41" s="237">
        <f ca="1">IF(B41=0,"",1+((B41-C41)/ABS(B41)))</f>
        <v>1.7388314606741573</v>
      </c>
      <c r="E41" s="79">
        <f ca="1">INDIRECT($Q$1&amp; "!" &amp;$P$1&amp;P41)</f>
        <v>166</v>
      </c>
      <c r="F41" s="80">
        <f t="shared" ca="1" si="40"/>
        <v>-0.68674698795180722</v>
      </c>
      <c r="G41" s="81">
        <f ca="1">INDIRECT($N$1&amp; "!" &amp;$P$1&amp;R41)</f>
        <v>0</v>
      </c>
      <c r="H41" s="77">
        <f ca="1">SUM(INDIRECT($N$1&amp;"!"&amp;$O$3&amp;N41&amp;":"&amp;$O$1&amp;N41))/0.894</f>
        <v>425.05592841163309</v>
      </c>
      <c r="I41" s="78">
        <f t="shared" ca="1" si="50"/>
        <v>148</v>
      </c>
      <c r="J41" s="237">
        <f ca="1">IF(H41=0,"",1+((H41-I41)/ABS(H41)))</f>
        <v>1.6518105263157894</v>
      </c>
      <c r="K41" s="79">
        <f ca="1">SUM(INDIRECT($Q$1&amp;"!"&amp;$P$3&amp;P41&amp;":"&amp;$P$1&amp;P41))</f>
        <v>286</v>
      </c>
      <c r="L41" s="80">
        <f t="shared" ca="1" si="41"/>
        <v>-0.4825174825174825</v>
      </c>
      <c r="M41" s="82">
        <f t="shared" ca="1" si="42"/>
        <v>0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11.466039581867165</v>
      </c>
      <c r="C42" s="85">
        <f ca="1">+C40-C41</f>
        <v>-52</v>
      </c>
      <c r="D42" s="245">
        <f ca="1">IF(B42=0,"",1-((B42-C42)/ABS(B42)))</f>
        <v>-4.5351317365269521</v>
      </c>
      <c r="E42" s="85">
        <f ca="1">+E40-E41</f>
        <v>-75</v>
      </c>
      <c r="F42" s="86">
        <f t="shared" ca="1" si="40"/>
        <v>0.30666666666666664</v>
      </c>
      <c r="G42" s="87">
        <f ca="1">+G40-G41</f>
        <v>0</v>
      </c>
      <c r="H42" s="84">
        <f t="shared" ref="H42:I42" ca="1" si="51">+H40-H41</f>
        <v>259.51355155426631</v>
      </c>
      <c r="I42" s="85">
        <f t="shared" ca="1" si="51"/>
        <v>-148</v>
      </c>
      <c r="J42" s="245">
        <f ca="1">IF(H42=0,"",1-((H42-I42)/ABS(H42)))</f>
        <v>-0.57029777101660151</v>
      </c>
      <c r="K42" s="85">
        <f ca="1">+K40-K41</f>
        <v>-195</v>
      </c>
      <c r="L42" s="86">
        <f t="shared" ca="1" si="41"/>
        <v>0.24102564102564103</v>
      </c>
      <c r="M42" s="88">
        <f ca="1">+M40-M41</f>
        <v>0</v>
      </c>
    </row>
    <row r="43" spans="1:21" x14ac:dyDescent="0.25">
      <c r="A43" s="42" t="s">
        <v>111</v>
      </c>
      <c r="B43" s="89">
        <f ca="1">INDIRECT($N$1&amp;"!"&amp;$O$1&amp;N43)/1.173</f>
        <v>521.73913043478262</v>
      </c>
      <c r="C43" s="90">
        <f ca="1">INDIRECT($N$1&amp; "!" &amp;$P$1&amp;N43)</f>
        <v>0</v>
      </c>
      <c r="D43" s="246">
        <f ca="1">IF(B43=0,"",1-((B43-C43)/ABS(B43)))</f>
        <v>0</v>
      </c>
      <c r="E43" s="91">
        <f ca="1">INDIRECT($Q$1&amp; "!" &amp;$P$1&amp;P43)</f>
        <v>218</v>
      </c>
      <c r="F43" s="92">
        <f t="shared" ca="1" si="40"/>
        <v>-1</v>
      </c>
      <c r="G43" s="93">
        <f ca="1">INDIRECT($N$1&amp; "!" &amp;$P$1&amp;R43)</f>
        <v>0</v>
      </c>
      <c r="H43" s="89">
        <f ca="1">SUM(INDIRECT($N$1&amp;"!"&amp;$O$3&amp;N43&amp;":"&amp;$O$1&amp;N43))/1.173</f>
        <v>1695.6521739130435</v>
      </c>
      <c r="I43" s="90">
        <f t="shared" ref="I43:I44" ca="1" si="52">SUM(INDIRECT($N$1&amp;"!"&amp;$P$3&amp;N43&amp;":"&amp;$P$1&amp;N43))</f>
        <v>1214</v>
      </c>
      <c r="J43" s="246">
        <f ca="1">IF(H43=0,"",1-((H43-I43)/ABS(H43)))</f>
        <v>0.71594871794871795</v>
      </c>
      <c r="K43" s="91">
        <f ca="1">SUM(INDIRECT($Q$1&amp;"!"&amp;$P$3&amp;P43&amp;":"&amp;$P$1&amp;P43))</f>
        <v>679</v>
      </c>
      <c r="L43" s="92">
        <f t="shared" ca="1" si="41"/>
        <v>0.78792341678939615</v>
      </c>
      <c r="M43" s="94">
        <f t="shared" ca="1" si="42"/>
        <v>3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308.72483221476512</v>
      </c>
      <c r="C44" s="78">
        <f ca="1">INDIRECT($N$1&amp; "!" &amp;$P$1&amp;N44)</f>
        <v>828</v>
      </c>
      <c r="D44" s="237">
        <f ca="1">IF(B44=0,"",1+((B44-C44)/ABS(B44)))</f>
        <v>-0.68199999999999994</v>
      </c>
      <c r="E44" s="79">
        <f ca="1">INDIRECT($Q$1&amp; "!" &amp;$P$1&amp;P44)</f>
        <v>242</v>
      </c>
      <c r="F44" s="80">
        <f t="shared" ca="1" si="40"/>
        <v>2.4214876033057853</v>
      </c>
      <c r="G44" s="81">
        <f ca="1">INDIRECT($N$1&amp; "!" &amp;$P$1&amp;R44)</f>
        <v>2</v>
      </c>
      <c r="H44" s="77">
        <f ca="1">SUM(INDIRECT($N$1&amp;"!"&amp;$O$3&amp;N44&amp;":"&amp;$O$1&amp;N44))/0.894</f>
        <v>659.95525727069355</v>
      </c>
      <c r="I44" s="78">
        <f t="shared" ca="1" si="52"/>
        <v>1388</v>
      </c>
      <c r="J44" s="237">
        <f ca="1">IF(H44=0,"",1+((H44-I44)/ABS(H44)))</f>
        <v>-0.10317288135593206</v>
      </c>
      <c r="K44" s="79">
        <f ca="1">SUM(INDIRECT($Q$1&amp;"!"&amp;$P$3&amp;P44&amp;":"&amp;$P$1&amp;P44))</f>
        <v>913</v>
      </c>
      <c r="L44" s="80">
        <f t="shared" ca="1" si="41"/>
        <v>0.52026286966045998</v>
      </c>
      <c r="M44" s="82">
        <f t="shared" ca="1" si="42"/>
        <v>3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213.01429822001751</v>
      </c>
      <c r="C45" s="85">
        <f ca="1">+C43-C44</f>
        <v>-828</v>
      </c>
      <c r="D45" s="245">
        <f ca="1">IF(B45=0,"",1-((B45-C45)/ABS(B45)))</f>
        <v>-3.8870630136986302</v>
      </c>
      <c r="E45" s="85">
        <f ca="1">+E43-E44</f>
        <v>-24</v>
      </c>
      <c r="F45" s="86">
        <f t="shared" ca="1" si="40"/>
        <v>-33.5</v>
      </c>
      <c r="G45" s="87">
        <f ca="1">+G43-G44</f>
        <v>-2</v>
      </c>
      <c r="H45" s="84">
        <f t="shared" ref="H45:I45" ca="1" si="53">+H43-H44</f>
        <v>1035.6969166423501</v>
      </c>
      <c r="I45" s="85">
        <f t="shared" ca="1" si="53"/>
        <v>-174</v>
      </c>
      <c r="J45" s="245">
        <f ca="1">IF(H45=0,"",1-((H45-I45)/ABS(H45)))</f>
        <v>-0.16800281743050327</v>
      </c>
      <c r="K45" s="85">
        <f ca="1">+K43-K44</f>
        <v>-234</v>
      </c>
      <c r="L45" s="86">
        <f t="shared" ca="1" si="41"/>
        <v>0.25641025641025639</v>
      </c>
      <c r="M45" s="88">
        <f ca="1">+M43-M44</f>
        <v>0</v>
      </c>
    </row>
    <row r="46" spans="1:21" x14ac:dyDescent="0.25">
      <c r="A46" s="42" t="s">
        <v>109</v>
      </c>
      <c r="B46" s="89">
        <f ca="1">INDIRECT($N$1&amp; "!" &amp;$O$1&amp;N46)/1.173</f>
        <v>1701.6197783461209</v>
      </c>
      <c r="C46" s="90">
        <f ca="1">INDIRECT($N$1&amp; "!" &amp;$P$1&amp;N46)</f>
        <v>546</v>
      </c>
      <c r="D46" s="246">
        <f t="shared" ref="D46" ca="1" si="54">IF(B46=0,"",1-((B46-C46)/ABS(B46)))</f>
        <v>0.3208707414829659</v>
      </c>
      <c r="E46" s="91">
        <f ca="1">INDIRECT($Q$1&amp; "!" &amp;$P$1&amp;P46)</f>
        <v>1645</v>
      </c>
      <c r="F46" s="92">
        <f t="shared" ca="1" si="40"/>
        <v>-0.66808510638297869</v>
      </c>
      <c r="G46" s="93">
        <f ca="1">INDIRECT($N$1&amp; "!" &amp;$P$1&amp;R46)</f>
        <v>4</v>
      </c>
      <c r="H46" s="89">
        <f ca="1">SUM(INDIRECT($N$1&amp;"!"&amp;$O$3&amp;N46&amp;":"&amp;$O$1&amp;N46))/1.173</f>
        <v>5531.1167945439047</v>
      </c>
      <c r="I46" s="90">
        <f t="shared" ref="I46:I47" ca="1" si="55">SUM(INDIRECT($N$1&amp;"!"&amp;$P$3&amp;N46&amp;":"&amp;$P$1&amp;N46))</f>
        <v>1788</v>
      </c>
      <c r="J46" s="246">
        <f ca="1">IF(H46=0,"",1-((H46-I46)/ABS(H46)))</f>
        <v>0.32326202219482125</v>
      </c>
      <c r="K46" s="91">
        <f ca="1">SUM(INDIRECT($Q$1&amp;"!"&amp;$P$3&amp;P46&amp;":"&amp;$P$1&amp;P46))</f>
        <v>2010</v>
      </c>
      <c r="L46" s="92">
        <f t="shared" ca="1" si="41"/>
        <v>-0.11044776119402985</v>
      </c>
      <c r="M46" s="94">
        <f t="shared" ca="1" si="42"/>
        <v>11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753.91498881431767</v>
      </c>
      <c r="C47" s="78">
        <f ca="1">INDIRECT($N$1&amp; "!" &amp;$P$1&amp;N47)</f>
        <v>807</v>
      </c>
      <c r="D47" s="237">
        <f t="shared" ref="D47" ca="1" si="56">IF(B47=0,"",1+((B47-C47)/ABS(B47)))</f>
        <v>0.92958753709198816</v>
      </c>
      <c r="E47" s="79">
        <f ca="1">INDIRECT($Q$1&amp; "!" &amp;$P$1&amp;P47)</f>
        <v>630</v>
      </c>
      <c r="F47" s="80">
        <f t="shared" ca="1" si="40"/>
        <v>0.28095238095238095</v>
      </c>
      <c r="G47" s="81">
        <f ca="1">INDIRECT($N$1&amp; "!" &amp;$P$1&amp;R47)</f>
        <v>0</v>
      </c>
      <c r="H47" s="77">
        <f ca="1">SUM(INDIRECT($N$1&amp;"!"&amp;$O$3&amp;N47&amp;":"&amp;$O$1&amp;N47))/0.894</f>
        <v>1615.2125279642057</v>
      </c>
      <c r="I47" s="78">
        <f t="shared" ca="1" si="55"/>
        <v>1661</v>
      </c>
      <c r="J47" s="237">
        <f t="shared" ref="J47" ca="1" si="57">IF(H47=0,"",1+((H47-I47)/ABS(H47)))</f>
        <v>0.97165235457063703</v>
      </c>
      <c r="K47" s="79">
        <f ca="1">SUM(INDIRECT($Q$1&amp;"!"&amp;$P$3&amp;P47&amp;":"&amp;$P$1&amp;P47))</f>
        <v>1821</v>
      </c>
      <c r="L47" s="80">
        <f t="shared" ca="1" si="41"/>
        <v>-8.7863811092806152E-2</v>
      </c>
      <c r="M47" s="82">
        <f t="shared" ca="1" si="42"/>
        <v>1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947.70478953180327</v>
      </c>
      <c r="C48" s="85">
        <f ca="1">+C46-C47</f>
        <v>-261</v>
      </c>
      <c r="D48" s="245">
        <f t="shared" ref="D48:D49" ca="1" si="58">IF(B48=0,"",1-((B48-C48)/ABS(B48)))</f>
        <v>-0.27540221689598332</v>
      </c>
      <c r="E48" s="85">
        <f ca="1">+E46-E47</f>
        <v>1015</v>
      </c>
      <c r="F48" s="86">
        <f t="shared" ca="1" si="40"/>
        <v>-1.2571428571428571</v>
      </c>
      <c r="G48" s="87">
        <f ca="1">+G46-G47</f>
        <v>4</v>
      </c>
      <c r="H48" s="84">
        <f t="shared" ref="H48:I48" ca="1" si="59">+H46-H47</f>
        <v>3915.9042665796987</v>
      </c>
      <c r="I48" s="85">
        <f t="shared" ca="1" si="59"/>
        <v>127</v>
      </c>
      <c r="J48" s="245">
        <f t="shared" ref="J48:J49" ca="1" si="60">IF(H48=0,"",1-((H48-I48)/ABS(H48)))</f>
        <v>3.243184494674245E-2</v>
      </c>
      <c r="K48" s="85">
        <f ca="1">+K46-K47</f>
        <v>189</v>
      </c>
      <c r="L48" s="86">
        <f t="shared" ca="1" si="41"/>
        <v>-0.32804232804232802</v>
      </c>
      <c r="M48" s="88">
        <f ca="1">+M46-M47</f>
        <v>10</v>
      </c>
    </row>
    <row r="49" spans="1:18" x14ac:dyDescent="0.25">
      <c r="A49" s="42" t="s">
        <v>105</v>
      </c>
      <c r="B49" s="95">
        <f ca="1">INDIRECT($N$1&amp; "!" &amp;$O$1&amp;N49)/1.173</f>
        <v>212.27621483375958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689.68456947996583</v>
      </c>
      <c r="I49" s="90">
        <f t="shared" ref="I49:I50" ca="1" si="61">SUM(INDIRECT($N$1&amp;"!"&amp;$P$3&amp;N49&amp;":"&amp;$P$1&amp;N49))</f>
        <v>0</v>
      </c>
      <c r="J49" s="246">
        <f t="shared" ca="1" si="60"/>
        <v>0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0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163.31096196868009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348.99328859060404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48.965252865079492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340.69128088936179</v>
      </c>
      <c r="I51" s="85">
        <f t="shared" ca="1" si="65"/>
        <v>0</v>
      </c>
      <c r="J51" s="245">
        <f t="shared" ref="J51:J55" ca="1" si="66">IF(H51=0,"",1-((H51-I51)/ABS(H51)))</f>
        <v>0</v>
      </c>
      <c r="K51" s="85">
        <f ca="1">+K49-K50</f>
        <v>0</v>
      </c>
      <c r="L51" s="86">
        <f t="shared" ca="1" si="41"/>
        <v>0</v>
      </c>
      <c r="M51" s="88">
        <f ca="1">+M49-M50</f>
        <v>0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4261.7220801364019</v>
      </c>
      <c r="C55" s="96">
        <f ca="1">+C34+C37+C40+C43+C46+C49+C52</f>
        <v>1559</v>
      </c>
      <c r="D55" s="247">
        <f t="shared" ca="1" si="64"/>
        <v>0.36581456291258252</v>
      </c>
      <c r="E55" s="229">
        <f ca="1">+E34+E37+E40+E43+E46+E49</f>
        <v>2111</v>
      </c>
      <c r="F55" s="230">
        <f t="shared" ca="1" si="40"/>
        <v>-0.26148744670772145</v>
      </c>
      <c r="G55" s="231">
        <f ca="1">INDIRECT($N$1&amp; "!" &amp;$P$1&amp;R55)</f>
        <v>4</v>
      </c>
      <c r="H55" s="44">
        <f t="shared" ref="H55" ca="1" si="76">+H34+H37+H40+H43+H46+H49+H52</f>
        <v>13850.809889173059</v>
      </c>
      <c r="I55" s="45">
        <f ca="1">+I34+I37+I40+I43+I46+I49+I52</f>
        <v>6860</v>
      </c>
      <c r="J55" s="247">
        <f t="shared" ca="1" si="66"/>
        <v>0.49527789745799233</v>
      </c>
      <c r="K55" s="229">
        <f ca="1">K34+K37+K40+K43+K46+K49</f>
        <v>4970</v>
      </c>
      <c r="L55" s="230">
        <f t="shared" ca="1" si="41"/>
        <v>0.38028169014084506</v>
      </c>
      <c r="M55" s="234">
        <f t="shared" ca="1" si="42"/>
        <v>26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2225.9507829977629</v>
      </c>
      <c r="C56" s="89">
        <f ca="1">+C35+C38+C41+C44+C47+C50+C53</f>
        <v>2753</v>
      </c>
      <c r="D56" s="237">
        <f t="shared" ref="D56" ca="1" si="77">IF(B56=0,"",1+((B56-C56)/ABS(B56)))</f>
        <v>0.76322512562814071</v>
      </c>
      <c r="E56" s="79">
        <f ca="1">+E35+E38+E41+E44+E47+E50</f>
        <v>2098</v>
      </c>
      <c r="F56" s="80">
        <f t="shared" ca="1" si="40"/>
        <v>0.31220209723546233</v>
      </c>
      <c r="G56" s="81">
        <f ca="1">INDIRECT($N$1&amp; "!" &amp;$P$1&amp;R56)</f>
        <v>3</v>
      </c>
      <c r="H56" s="31">
        <f t="shared" ref="H56:I56" ca="1" si="78">+H35+H38+H41+H44+H47+H50+H53</f>
        <v>4765.1006711409391</v>
      </c>
      <c r="I56" s="32">
        <f t="shared" ca="1" si="78"/>
        <v>7149</v>
      </c>
      <c r="J56" s="237">
        <f t="shared" ref="J56" ca="1" si="79">IF(H56=0,"",1+((H56-I56)/ABS(H56)))</f>
        <v>0.4997169014084506</v>
      </c>
      <c r="K56" s="79">
        <f ca="1">K35+K38+K41+K44+K47+K50</f>
        <v>5088</v>
      </c>
      <c r="L56" s="80">
        <f t="shared" ca="1" si="41"/>
        <v>0.40507075471698112</v>
      </c>
      <c r="M56" s="82">
        <f t="shared" ca="1" si="42"/>
        <v>14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2035.7712971386395</v>
      </c>
      <c r="C57" s="99">
        <f ca="1">+C36+C39+C42+C45+C48+C51</f>
        <v>-1194</v>
      </c>
      <c r="D57" s="248">
        <f t="shared" ref="D57" ca="1" si="80">IF(B57=0,"",1-((B57-C57)/ABS(B57)))</f>
        <v>-0.58650989022107547</v>
      </c>
      <c r="E57" s="100">
        <f ca="1">+E36+E39+E42+E45+E48+E51</f>
        <v>13</v>
      </c>
      <c r="F57" s="101">
        <f t="shared" ca="1" si="40"/>
        <v>-92.84615384615384</v>
      </c>
      <c r="G57" s="102">
        <f ca="1">+G55-G56</f>
        <v>1</v>
      </c>
      <c r="H57" s="98">
        <f t="shared" ref="H57:I57" ca="1" si="81">+H55-H56</f>
        <v>9085.7092180321197</v>
      </c>
      <c r="I57" s="100">
        <f t="shared" ca="1" si="81"/>
        <v>-289</v>
      </c>
      <c r="J57" s="248">
        <f t="shared" ref="J57" ca="1" si="82">IF(H57=0,"",1-((H57-I57)/ABS(H57)))</f>
        <v>-3.1808193842086663E-2</v>
      </c>
      <c r="K57" s="100">
        <f ca="1">+K36+K39+K42+K45+K48+K51</f>
        <v>-118</v>
      </c>
      <c r="L57" s="101">
        <f t="shared" ca="1" si="41"/>
        <v>-1.4491525423728813</v>
      </c>
      <c r="M57" s="103">
        <f ca="1">+M55-M56</f>
        <v>12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491.04859335038361</v>
      </c>
      <c r="C62" s="72">
        <f ca="1">INDIRECT($N$1&amp; "!" &amp;$P$1&amp;N62)</f>
        <v>853</v>
      </c>
      <c r="D62" s="244">
        <f ca="1">IF(B62=0,"",1-((B62-C62)/ABS(B62)))</f>
        <v>1.7370989583333334</v>
      </c>
      <c r="E62" s="73">
        <f ca="1">INDIRECT($Q$1&amp; "!" &amp;$P$1&amp;P62)</f>
        <v>1016</v>
      </c>
      <c r="F62" s="74">
        <f t="shared" ref="F62:F85" ca="1" si="83">IF(ISERROR(((C62-E62)/ABS(E62))-1),0,((C62-E62)/ABS(E62)))</f>
        <v>-0.16043307086614172</v>
      </c>
      <c r="G62" s="75">
        <f ca="1">INDIRECT($N$1&amp; "!" &amp;$P$1&amp;R62)</f>
        <v>1</v>
      </c>
      <c r="H62" s="71">
        <f ca="1">SUM(INDIRECT($N$1&amp;"!"&amp;$O$3&amp;N62&amp;":"&amp;$O$1&amp;N62))/1.173</f>
        <v>1595.9079283887468</v>
      </c>
      <c r="I62" s="72">
        <f t="shared" ref="I62:I63" ca="1" si="84">SUM(INDIRECT($N$1&amp;"!"&amp;$P$3&amp;N62&amp;":"&amp;$P$1&amp;N62))</f>
        <v>853</v>
      </c>
      <c r="J62" s="244">
        <f ca="1">IF(H62=0,"",1-((H62-I62)/ABS(H62)))</f>
        <v>0.5344919871794872</v>
      </c>
      <c r="K62" s="73">
        <f ca="1">SUM(INDIRECT($Q$1&amp;"!"&amp;$P$3&amp;P62&amp;":"&amp;$P$1&amp;P62))</f>
        <v>1016</v>
      </c>
      <c r="L62" s="74">
        <f t="shared" ref="L62:L85" ca="1" si="85">IF(ISERROR(((I62-K62)/ABS(K62))-1),0,((I62-K62)/ABS(K62)))</f>
        <v>-0.16043307086614172</v>
      </c>
      <c r="M62" s="76">
        <f ca="1">SUM(INDIRECT($N$1&amp;"!"&amp;$P$3&amp;R62&amp;":"&amp;$P$1&amp;R62))</f>
        <v>1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253.91498881431767</v>
      </c>
      <c r="C63" s="78">
        <f ca="1">INDIRECT($N$1&amp; "!" &amp;$P$1&amp;N63)</f>
        <v>1129</v>
      </c>
      <c r="D63" s="237">
        <f ca="1">IF(B63=0,"",1+((B63-C63)/ABS(B63)))</f>
        <v>-2.4463700440528635</v>
      </c>
      <c r="E63" s="79">
        <f ca="1">INDIRECT($Q$1&amp; "!" &amp;$P$1&amp;P63)</f>
        <v>130</v>
      </c>
      <c r="F63" s="80">
        <f t="shared" ca="1" si="83"/>
        <v>7.6846153846153848</v>
      </c>
      <c r="G63" s="81">
        <f ca="1">INDIRECT($N$1&amp; "!" &amp;$P$1&amp;R63)</f>
        <v>2</v>
      </c>
      <c r="H63" s="77">
        <f ca="1">SUM(INDIRECT($N$1&amp;"!"&amp;$O$3&amp;N63&amp;":"&amp;$O$1&amp;N63))/0.894</f>
        <v>544.74272930648772</v>
      </c>
      <c r="I63" s="78">
        <f t="shared" ca="1" si="84"/>
        <v>1386</v>
      </c>
      <c r="J63" s="237">
        <f ca="1">IF(H63=0,"",1+((H63-I63)/ABS(H63)))</f>
        <v>-0.54432032854209433</v>
      </c>
      <c r="K63" s="79">
        <f ca="1">SUM(INDIRECT($Q$1&amp;"!"&amp;$P$3&amp;P63&amp;":"&amp;$P$1&amp;P63))</f>
        <v>829</v>
      </c>
      <c r="L63" s="80">
        <f t="shared" ca="1" si="85"/>
        <v>0.67189384800965013</v>
      </c>
      <c r="M63" s="82">
        <f t="shared" ref="M63:M84" ca="1" si="86">SUM(INDIRECT($N$1&amp;"!"&amp;$P$3&amp;R63&amp;":"&amp;$P$1&amp;R63))</f>
        <v>3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237.13360453606595</v>
      </c>
      <c r="C64" s="38">
        <f ca="1">+C62-C63</f>
        <v>-276</v>
      </c>
      <c r="D64" s="240">
        <f ca="1">IF(B64=0,"",1-((B64-C64)/ABS(B64)))</f>
        <v>-1.1639008336248811</v>
      </c>
      <c r="E64" s="38">
        <f ca="1">+E62-E63</f>
        <v>886</v>
      </c>
      <c r="F64" s="39">
        <f t="shared" ca="1" si="83"/>
        <v>-1.3115124153498872</v>
      </c>
      <c r="G64" s="40">
        <f ca="1">+G62-G63</f>
        <v>-1</v>
      </c>
      <c r="H64" s="37">
        <f ca="1">+H62-H63</f>
        <v>1051.1651990822591</v>
      </c>
      <c r="I64" s="38">
        <f t="shared" ref="I64" ca="1" si="89">+I62-I63</f>
        <v>-533</v>
      </c>
      <c r="J64" s="240">
        <f ca="1">IF(H64=0,"",1-((H64-I64)/ABS(H64)))</f>
        <v>-0.50705636037546364</v>
      </c>
      <c r="K64" s="38">
        <f ca="1">+K62-K63</f>
        <v>187</v>
      </c>
      <c r="L64" s="39">
        <f t="shared" ca="1" si="85"/>
        <v>-3.8502673796791442</v>
      </c>
      <c r="M64" s="41">
        <f ca="1">+M62-M63</f>
        <v>-2</v>
      </c>
    </row>
    <row r="65" spans="1:18" x14ac:dyDescent="0.25">
      <c r="A65" s="42" t="s">
        <v>122</v>
      </c>
      <c r="B65" s="89">
        <f ca="1">INDIRECT($N$1&amp; "!" &amp;$O$1&amp;N65)/1.173</f>
        <v>63.9386189258312</v>
      </c>
      <c r="C65" s="89">
        <f ca="1">INDIRECT($N$1&amp; "!" &amp;$P$1&amp;N65)</f>
        <v>136</v>
      </c>
      <c r="D65" s="246">
        <f ca="1">IF(B65=0,"",1-((B65-C65)/ABS(B65)))</f>
        <v>2.12704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208.01364023870417</v>
      </c>
      <c r="I65" s="90">
        <f t="shared" ref="I65:I66" ca="1" si="90">SUM(INDIRECT($N$1&amp;"!"&amp;$P$3&amp;N65&amp;":"&amp;$P$1&amp;N65))</f>
        <v>136</v>
      </c>
      <c r="J65" s="246">
        <f t="shared" ref="J65" ca="1" si="91">IF(H65=0,"",1-((H65-I65)/ABS(H65)))</f>
        <v>0.65380327868852461</v>
      </c>
      <c r="K65" s="91">
        <f ca="1">SUM(INDIRECT($Q$1&amp;"!"&amp;$P$3&amp;P65&amp;":"&amp;$P$1&amp;P65))</f>
        <v>301</v>
      </c>
      <c r="L65" s="92">
        <f t="shared" ca="1" si="85"/>
        <v>-0.54817275747508309</v>
      </c>
      <c r="M65" s="94">
        <f t="shared" ca="1" si="86"/>
        <v>0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26.845637583892618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2</v>
      </c>
      <c r="H66" s="77">
        <f ca="1">SUM(INDIRECT($N$1&amp;"!"&amp;$O$3&amp;N66&amp;":"&amp;$O$1&amp;N66))/0.894</f>
        <v>58.165548098434002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3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-2</v>
      </c>
      <c r="H67" s="37">
        <f ca="1">+H65-H66</f>
        <v>149.84809214027018</v>
      </c>
      <c r="I67" s="38">
        <f t="shared" ref="I67" ca="1" si="92">+I65-I66</f>
        <v>136</v>
      </c>
      <c r="J67" s="240">
        <f ca="1">IF(H67=0,"",1-((H67-I67)/ABS(H67)))</f>
        <v>0.9075857961053837</v>
      </c>
      <c r="K67" s="38">
        <f ca="1">+K65-K66</f>
        <v>301</v>
      </c>
      <c r="L67" s="39">
        <f t="shared" ca="1" si="85"/>
        <v>-0.54817275747508309</v>
      </c>
      <c r="M67" s="41">
        <f ca="1">+M65-M66</f>
        <v>-3</v>
      </c>
    </row>
    <row r="68" spans="1:18" x14ac:dyDescent="0.25">
      <c r="A68" s="42" t="s">
        <v>101</v>
      </c>
      <c r="B68" s="89">
        <f ca="1">INDIRECT($N$1&amp; "!" &amp;$O$1&amp;N68)/1.173</f>
        <v>72.463768115942031</v>
      </c>
      <c r="C68" s="90">
        <f ca="1">INDIRECT($N$1&amp; "!" &amp;$P$1&amp;N68)</f>
        <v>100</v>
      </c>
      <c r="D68" s="246">
        <f ca="1">IF(B68=0,"",1-((B68-C68)/ABS(B68)))</f>
        <v>1.38</v>
      </c>
      <c r="E68" s="91">
        <f ca="1">INDIRECT($Q$1&amp; "!" &amp;$P$1&amp;P68)</f>
        <v>66</v>
      </c>
      <c r="F68" s="92">
        <f t="shared" ca="1" si="83"/>
        <v>0.51515151515151514</v>
      </c>
      <c r="G68" s="93">
        <f ca="1">INDIRECT($N$1&amp; "!" &amp;$P$1&amp;R68)</f>
        <v>0</v>
      </c>
      <c r="H68" s="89">
        <f ca="1">SUM(INDIRECT($N$1&amp;"!"&amp;$O$3&amp;N68&amp;":"&amp;$O$1&amp;N68))/1.173</f>
        <v>235.29411764705881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0.42500000000000004</v>
      </c>
      <c r="K68" s="91">
        <f ca="1">SUM(INDIRECT($Q$1&amp;"!"&amp;$P$3&amp;P68&amp;":"&amp;$P$1&amp;P68))</f>
        <v>66</v>
      </c>
      <c r="L68" s="92">
        <f t="shared" ca="1" si="85"/>
        <v>0.51515151515151514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69.351230425055931</v>
      </c>
      <c r="C69" s="78">
        <f ca="1">INDIRECT($N$1&amp; "!" &amp;$P$1&amp;N69)</f>
        <v>391</v>
      </c>
      <c r="D69" s="237">
        <f ca="1">IF(B69=0,"",1+((B69-C69)/ABS(B69)))</f>
        <v>-3.6379677419354834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3</v>
      </c>
      <c r="H69" s="77">
        <f ca="1">SUM(INDIRECT($N$1&amp;"!"&amp;$O$3&amp;N69&amp;":"&amp;$O$1&amp;N69))/0.894</f>
        <v>149.88814317673379</v>
      </c>
      <c r="I69" s="78">
        <f t="shared" ca="1" si="93"/>
        <v>553</v>
      </c>
      <c r="J69" s="237">
        <f ca="1">IF(H69=0,"",1+((H69-I69)/ABS(H69)))</f>
        <v>-1.6894179104477609</v>
      </c>
      <c r="K69" s="79">
        <f ca="1">SUM(INDIRECT($Q$1&amp;"!"&amp;$P$3&amp;P69&amp;":"&amp;$P$1&amp;P69))</f>
        <v>121</v>
      </c>
      <c r="L69" s="80">
        <f t="shared" ca="1" si="85"/>
        <v>3.5702479338842976</v>
      </c>
      <c r="M69" s="82">
        <f t="shared" ca="1" si="86"/>
        <v>4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3.1125376908861</v>
      </c>
      <c r="C70" s="38">
        <f ca="1">+C68-C69</f>
        <v>-291</v>
      </c>
      <c r="D70" s="240">
        <f ca="1">IF(B70=0,"",1-((B70-C70)/ABS(B70)))</f>
        <v>-93.492843750000006</v>
      </c>
      <c r="E70" s="38">
        <f ca="1">+E68-E69</f>
        <v>66</v>
      </c>
      <c r="F70" s="39">
        <f t="shared" ca="1" si="83"/>
        <v>-5.4090909090909092</v>
      </c>
      <c r="G70" s="40">
        <f ca="1">+G68-G69</f>
        <v>-3</v>
      </c>
      <c r="H70" s="37">
        <f t="shared" ref="H70:I70" ca="1" si="94">+H68-H69</f>
        <v>85.40597447032502</v>
      </c>
      <c r="I70" s="38">
        <f t="shared" ca="1" si="94"/>
        <v>-453</v>
      </c>
      <c r="J70" s="240">
        <f ca="1">IF(H70=0,"",1-((H70-I70)/ABS(H70)))</f>
        <v>-5.3040785824345154</v>
      </c>
      <c r="K70" s="38">
        <f ca="1">+K68-K69</f>
        <v>-55</v>
      </c>
      <c r="L70" s="39">
        <f t="shared" ca="1" si="85"/>
        <v>-7.2363636363636363</v>
      </c>
      <c r="M70" s="41">
        <f ca="1">+M68-M69</f>
        <v>-4</v>
      </c>
    </row>
    <row r="71" spans="1:18" x14ac:dyDescent="0.25">
      <c r="A71" s="42" t="s">
        <v>111</v>
      </c>
      <c r="B71" s="89">
        <f ca="1">INDIRECT($N$1&amp; "!" &amp;$O$1&amp;N71)/1.173</f>
        <v>179.02813299232736</v>
      </c>
      <c r="C71" s="90">
        <f ca="1">INDIRECT($N$1&amp; "!" &amp;$P$1&amp;N71)</f>
        <v>176</v>
      </c>
      <c r="D71" s="246">
        <f ca="1">IF(B71=0,"",1-((B71-C71)/ABS(B71)))</f>
        <v>0.98308571428571434</v>
      </c>
      <c r="E71" s="91">
        <f ca="1">INDIRECT($Q$1&amp; "!" &amp;$P$1&amp;P71)</f>
        <v>222</v>
      </c>
      <c r="F71" s="92">
        <f t="shared" ca="1" si="83"/>
        <v>-0.2072072072072072</v>
      </c>
      <c r="G71" s="93">
        <f ca="1">INDIRECT($N$1&amp; "!" &amp;$P$1&amp;R71)</f>
        <v>0</v>
      </c>
      <c r="H71" s="89">
        <f ca="1">SUM(INDIRECT($N$1&amp;"!"&amp;$O$3&amp;N71&amp;":"&amp;$O$1&amp;N71))/1.173</f>
        <v>581.41517476555839</v>
      </c>
      <c r="I71" s="90">
        <f t="shared" ref="I71:I72" ca="1" si="95">SUM(INDIRECT($N$1&amp;"!"&amp;$P$3&amp;N71&amp;":"&amp;$P$1&amp;N71))</f>
        <v>176</v>
      </c>
      <c r="J71" s="246">
        <f ca="1">IF(H71=0,"",1-((H71-I71)/ABS(H71)))</f>
        <v>0.30270967741935484</v>
      </c>
      <c r="K71" s="91">
        <f ca="1">SUM(INDIRECT($Q$1&amp;"!"&amp;$P$3&amp;P71&amp;":"&amp;$P$1&amp;P71))</f>
        <v>222</v>
      </c>
      <c r="L71" s="92">
        <f t="shared" ca="1" si="85"/>
        <v>-0.2072072072072072</v>
      </c>
      <c r="M71" s="94">
        <f t="shared" ca="1" si="86"/>
        <v>0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107.38255033557047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230.42505592841164</v>
      </c>
      <c r="I72" s="78">
        <f t="shared" ca="1" si="95"/>
        <v>351</v>
      </c>
      <c r="J72" s="237">
        <f ca="1">IF(H72=0,"",1+((H72-I72)/ABS(H72)))</f>
        <v>0.47672815533980584</v>
      </c>
      <c r="K72" s="79">
        <f ca="1">SUM(INDIRECT($Q$1&amp;"!"&amp;$P$3&amp;P72&amp;":"&amp;$P$1&amp;P72))</f>
        <v>186</v>
      </c>
      <c r="L72" s="80">
        <f t="shared" ca="1" si="85"/>
        <v>0.88709677419354838</v>
      </c>
      <c r="M72" s="82">
        <f t="shared" ca="1" si="86"/>
        <v>1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71.645582656756886</v>
      </c>
      <c r="C73" s="38">
        <f ca="1">+C71-C72</f>
        <v>176</v>
      </c>
      <c r="D73" s="240">
        <f ca="1">IF(B73=0,"",1-((B73-C73)/ABS(B73)))</f>
        <v>2.4565366554863441</v>
      </c>
      <c r="E73" s="38">
        <f ca="1">+E71-E72</f>
        <v>222</v>
      </c>
      <c r="F73" s="39">
        <f t="shared" ca="1" si="83"/>
        <v>-0.2072072072072072</v>
      </c>
      <c r="G73" s="40">
        <f ca="1">+G71-G72</f>
        <v>0</v>
      </c>
      <c r="H73" s="37">
        <f t="shared" ref="H73:I73" ca="1" si="96">+H71-H72</f>
        <v>350.99011883714672</v>
      </c>
      <c r="I73" s="38">
        <f t="shared" ca="1" si="96"/>
        <v>-175</v>
      </c>
      <c r="J73" s="240">
        <f ca="1">IF(H73=0,"",1-((H73-I73)/ABS(H73)))</f>
        <v>-0.49858953459939692</v>
      </c>
      <c r="K73" s="38">
        <f ca="1">+K71-K72</f>
        <v>36</v>
      </c>
      <c r="L73" s="39">
        <f t="shared" ca="1" si="85"/>
        <v>-5.8611111111111107</v>
      </c>
      <c r="M73" s="41">
        <f ca="1">+M71-M72</f>
        <v>-1</v>
      </c>
    </row>
    <row r="74" spans="1:18" x14ac:dyDescent="0.25">
      <c r="A74" s="42" t="s">
        <v>109</v>
      </c>
      <c r="B74" s="89">
        <f ca="1">INDIRECT($N$1&amp; "!" &amp;$O$1&amp;N74)/1.173</f>
        <v>632.56606990622333</v>
      </c>
      <c r="C74" s="90">
        <f ca="1">INDIRECT($N$1&amp; "!" &amp;$P$1&amp;N74)</f>
        <v>0</v>
      </c>
      <c r="D74" s="246">
        <f ca="1">IF(B74=0,"",1-((B74-C74)/ABS(B74)))</f>
        <v>0</v>
      </c>
      <c r="E74" s="91">
        <f ca="1">INDIRECT($Q$1&amp; "!" &amp;$P$1&amp;P74)</f>
        <v>300</v>
      </c>
      <c r="F74" s="92">
        <f t="shared" ca="1" si="83"/>
        <v>-1</v>
      </c>
      <c r="G74" s="93">
        <f ca="1">INDIRECT($N$1&amp; "!" &amp;$P$1&amp;R74)</f>
        <v>0</v>
      </c>
      <c r="H74" s="89">
        <f ca="1">SUM(INDIRECT($N$1&amp;"!"&amp;$O$3&amp;N74&amp;":"&amp;$O$1&amp;N74))/1.173</f>
        <v>2055.4134697357204</v>
      </c>
      <c r="I74" s="90">
        <f t="shared" ref="I74:I75" ca="1" si="97">SUM(INDIRECT($N$1&amp;"!"&amp;$P$3&amp;N74&amp;":"&amp;$P$1&amp;N74))</f>
        <v>1126</v>
      </c>
      <c r="J74" s="246">
        <f ca="1">IF(H74=0,"",1-((H74-I74)/ABS(H74)))</f>
        <v>0.54782165076731648</v>
      </c>
      <c r="K74" s="91">
        <f ca="1">SUM(INDIRECT($Q$1&amp;"!"&amp;$P$3&amp;P74&amp;":"&amp;$P$1&amp;P74))</f>
        <v>300</v>
      </c>
      <c r="L74" s="92">
        <f t="shared" ca="1" si="85"/>
        <v>2.7533333333333334</v>
      </c>
      <c r="M74" s="94">
        <f t="shared" ca="1" si="86"/>
        <v>3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263.9821029082774</v>
      </c>
      <c r="C75" s="78">
        <f ca="1">INDIRECT($N$1&amp; "!" &amp;$P$1&amp;N75)</f>
        <v>398</v>
      </c>
      <c r="D75" s="237">
        <f ca="1">IF(B75=0,"",1+((B75-C75)/ABS(B75)))</f>
        <v>0.49232203389830509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1</v>
      </c>
      <c r="H75" s="77">
        <f ca="1">SUM(INDIRECT($N$1&amp;"!"&amp;$O$3&amp;N75&amp;":"&amp;$O$1&amp;N75))/0.894</f>
        <v>565.99552572706932</v>
      </c>
      <c r="I75" s="78">
        <f t="shared" ca="1" si="97"/>
        <v>398</v>
      </c>
      <c r="J75" s="237">
        <f t="shared" ref="J75" ca="1" si="98">IF(H75=0,"",1+((H75-I75)/ABS(H75)))</f>
        <v>1.2968142292490117</v>
      </c>
      <c r="K75" s="79">
        <f ca="1">SUM(INDIRECT($Q$1&amp;"!"&amp;$P$3&amp;P75&amp;":"&amp;$P$1&amp;P75))</f>
        <v>131</v>
      </c>
      <c r="L75" s="80">
        <f t="shared" ca="1" si="85"/>
        <v>2.0381679389312977</v>
      </c>
      <c r="M75" s="82">
        <f t="shared" ca="1" si="86"/>
        <v>1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368.58396699794594</v>
      </c>
      <c r="C76" s="38">
        <f ca="1">+C74-C75</f>
        <v>-398</v>
      </c>
      <c r="D76" s="240">
        <f ca="1">IF(B76=0,"",1-((B76-C76)/ABS(B76)))</f>
        <v>-1.0798082272586154</v>
      </c>
      <c r="E76" s="38">
        <f ca="1">+E74-E75</f>
        <v>300</v>
      </c>
      <c r="F76" s="39">
        <f t="shared" ca="1" si="83"/>
        <v>-2.3266666666666667</v>
      </c>
      <c r="G76" s="40">
        <f ca="1">+G74-G75</f>
        <v>-1</v>
      </c>
      <c r="H76" s="37">
        <f t="shared" ref="H76:I76" ca="1" si="99">+H74-H75</f>
        <v>1489.4179440086509</v>
      </c>
      <c r="I76" s="38">
        <f t="shared" ca="1" si="99"/>
        <v>728</v>
      </c>
      <c r="J76" s="240">
        <f t="shared" ref="J76:J77" ca="1" si="100">IF(H76=0,"",1-((H76-I76)/ABS(H76)))</f>
        <v>0.48878154243304295</v>
      </c>
      <c r="K76" s="38">
        <f ca="1">+K74--K75</f>
        <v>431</v>
      </c>
      <c r="L76" s="39">
        <f t="shared" ca="1" si="85"/>
        <v>0.68909512761020886</v>
      </c>
      <c r="M76" s="41">
        <f ca="1">+M74-M75</f>
        <v>2</v>
      </c>
    </row>
    <row r="77" spans="1:18" x14ac:dyDescent="0.25">
      <c r="A77" s="42" t="s">
        <v>105</v>
      </c>
      <c r="B77" s="89">
        <f ca="1">INDIRECT($N$1&amp; "!" &amp;$O$1&amp;N77)/1.173</f>
        <v>86.104006820119352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279.6248934356351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57.04697986577181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1574</v>
      </c>
      <c r="F78" s="230">
        <f t="shared" ca="1" si="83"/>
        <v>-1</v>
      </c>
      <c r="G78" s="231">
        <f ca="1">INDIRECT($N$1&amp; "!" &amp;$P$1&amp;R78)</f>
        <v>0</v>
      </c>
      <c r="H78" s="232">
        <f ca="1">SUM(INDIRECT($N$1&amp;"!"&amp;$O$3&amp;N78&amp;":"&amp;$O$1&amp;N78))/0.894</f>
        <v>121.92393736017897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1574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29.057026954347542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-1574</v>
      </c>
      <c r="F79" s="39">
        <f t="shared" ca="1" si="83"/>
        <v>1</v>
      </c>
      <c r="G79" s="40">
        <f ca="1">+G77-G78</f>
        <v>0</v>
      </c>
      <c r="H79" s="37">
        <f ca="1">+H77-H78</f>
        <v>157.70095607545613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-1574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1525.1491901108268</v>
      </c>
      <c r="C83" s="96">
        <f t="shared" ca="1" si="114"/>
        <v>1265</v>
      </c>
      <c r="D83" s="247">
        <f t="shared" ca="1" si="104"/>
        <v>0.82942705422023488</v>
      </c>
      <c r="E83" s="229">
        <f ca="1">+E62+E65+E68+E71+E74+E77</f>
        <v>1604</v>
      </c>
      <c r="F83" s="230">
        <f t="shared" ca="1" si="83"/>
        <v>-0.21134663341645885</v>
      </c>
      <c r="G83" s="231">
        <f ca="1">INDIRECT($N$1&amp; "!" &amp;$P$1&amp;R83)</f>
        <v>1</v>
      </c>
      <c r="H83" s="44">
        <f t="shared" ref="H83" ca="1" si="115">+H62+H65+H68+H71+H74+H77+H80</f>
        <v>4955.6692242114241</v>
      </c>
      <c r="I83" s="45">
        <f ca="1">+I62+I65+I68+I71+I74+I77+I80</f>
        <v>2391</v>
      </c>
      <c r="J83" s="247">
        <f t="shared" ca="1" si="106"/>
        <v>0.4824777223464648</v>
      </c>
      <c r="K83" s="229">
        <f ca="1">K62+K65+K68+K71+K74+K77</f>
        <v>1905</v>
      </c>
      <c r="L83" s="230">
        <f t="shared" ca="1" si="85"/>
        <v>0.2551181102362205</v>
      </c>
      <c r="M83" s="234">
        <f t="shared" ca="1" si="86"/>
        <v>4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778.52348993288592</v>
      </c>
      <c r="C84" s="89">
        <f t="shared" ca="1" si="114"/>
        <v>1918</v>
      </c>
      <c r="D84" s="237">
        <f t="shared" ref="D84" ca="1" si="116">IF(B84=0,"",1+((B84-C84)/ABS(B84)))</f>
        <v>-0.4636379310344827</v>
      </c>
      <c r="E84" s="79">
        <f ca="1">+E63+E66+E69+E72+E75+E78</f>
        <v>1704</v>
      </c>
      <c r="F84" s="80">
        <f t="shared" ca="1" si="83"/>
        <v>0.12558685446009391</v>
      </c>
      <c r="G84" s="81">
        <f ca="1">INDIRECT($N$1&amp; "!" &amp;$P$1&amp;R84)</f>
        <v>8</v>
      </c>
      <c r="H84" s="31">
        <f t="shared" ref="H84:I84" ca="1" si="117">+H63+H66+H69+H72+H75+H78+H81</f>
        <v>1671.1409395973155</v>
      </c>
      <c r="I84" s="32">
        <f t="shared" ca="1" si="117"/>
        <v>2688</v>
      </c>
      <c r="J84" s="237">
        <f t="shared" ref="J84" ca="1" si="118">IF(H84=0,"",1+((H84-I84)/ABS(H84)))</f>
        <v>0.39151807228915669</v>
      </c>
      <c r="K84" s="79">
        <f ca="1">K63+K66+K69+K72+K75+K78</f>
        <v>2841</v>
      </c>
      <c r="L84" s="80">
        <f t="shared" ca="1" si="85"/>
        <v>-5.385427666314678E-2</v>
      </c>
      <c r="M84" s="82">
        <f t="shared" ca="1" si="86"/>
        <v>12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938.53271883600235</v>
      </c>
      <c r="C85" s="106">
        <f t="shared" ca="1" si="114"/>
        <v>-1369</v>
      </c>
      <c r="D85" s="249">
        <f t="shared" ref="D85" ca="1" si="119">IF(B85=0,"",1-((B85-C85)/ABS(B85)))</f>
        <v>-1.4586598554580781</v>
      </c>
      <c r="E85" s="106">
        <f ca="1">+E64+E67+E70+E73+E76+E79</f>
        <v>-100</v>
      </c>
      <c r="F85" s="107">
        <f t="shared" ca="1" si="83"/>
        <v>-12.69</v>
      </c>
      <c r="G85" s="108">
        <f ca="1">+G83-G84</f>
        <v>-7</v>
      </c>
      <c r="H85" s="105">
        <f t="shared" ref="H85:I85" ca="1" si="120">+H83-H84</f>
        <v>3284.5282846141085</v>
      </c>
      <c r="I85" s="106">
        <f t="shared" ca="1" si="120"/>
        <v>-297</v>
      </c>
      <c r="J85" s="249">
        <f t="shared" ref="J85" ca="1" si="121">IF(H85=0,"",1-((H85-I85)/ABS(H85)))</f>
        <v>-9.0423943490227421E-2</v>
      </c>
      <c r="K85" s="106">
        <f ca="1">+K83-K84</f>
        <v>-936</v>
      </c>
      <c r="L85" s="107">
        <f t="shared" ca="1" si="85"/>
        <v>0.68269230769230771</v>
      </c>
      <c r="M85" s="109">
        <f ca="1">+M83-M84</f>
        <v>-8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1023.8704177323103</v>
      </c>
      <c r="C90" s="72">
        <f ca="1">INDIRECT($N$1&amp; "!" &amp;$P$1&amp;N90)</f>
        <v>478</v>
      </c>
      <c r="D90" s="244">
        <f ca="1">IF(B90=0,"",1-((B90-C90)/ABS(B90)))</f>
        <v>0.46685595337218988</v>
      </c>
      <c r="E90" s="73">
        <f ca="1">INDIRECT($Q$1&amp; "!" &amp;$P$1&amp;P90)</f>
        <v>98</v>
      </c>
      <c r="F90" s="74">
        <f t="shared" ref="F90:F113" ca="1" si="122">IF(ISERROR(((C90-E90)/ABS(E90))-1),0,((C90-E90)/ABS(E90)))</f>
        <v>3.8775510204081631</v>
      </c>
      <c r="G90" s="75">
        <f ca="1">INDIRECT($N$1&amp; "!" &amp;$P$1&amp;R90)</f>
        <v>19</v>
      </c>
      <c r="H90" s="71">
        <f ca="1">SUM(INDIRECT($N$1&amp;"!"&amp;$O$3&amp;N90&amp;":"&amp;$O$1&amp;N90))/1.173</f>
        <v>3327.3657289002558</v>
      </c>
      <c r="I90" s="72">
        <f t="shared" ref="I90:I91" ca="1" si="123">SUM(INDIRECT($N$1&amp;"!"&amp;$P$3&amp;N90&amp;":"&amp;$P$1&amp;N90))</f>
        <v>791</v>
      </c>
      <c r="J90" s="244">
        <f ca="1">IF(H90=0,"",1-((H90-I90)/ABS(H90)))</f>
        <v>0.2377255956956188</v>
      </c>
      <c r="K90" s="73">
        <f ca="1">SUM(INDIRECT($Q$1&amp;"!"&amp;$P$3&amp;P90&amp;":"&amp;$P$1&amp;P90))</f>
        <v>888</v>
      </c>
      <c r="L90" s="74">
        <f t="shared" ref="L90:L113" ca="1" si="124">IF(ISERROR(((I90-K90)/ABS(K90))-1),0,((I90-K90)/ABS(K90)))</f>
        <v>-0.10923423423423423</v>
      </c>
      <c r="M90" s="76">
        <f ca="1">SUM(INDIRECT($N$1&amp;"!"&amp;$P$3&amp;R90&amp;":"&amp;$P$1&amp;R90))</f>
        <v>23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398.21029082774049</v>
      </c>
      <c r="C91" s="78">
        <f ca="1">INDIRECT($N$1&amp; "!" &amp;$P$1&amp;N91)</f>
        <v>-5861</v>
      </c>
      <c r="D91" s="237">
        <f ca="1">IF(B91=0,"",1+((B91-C91)/ABS(B91)))</f>
        <v>16.718353932584268</v>
      </c>
      <c r="E91" s="79">
        <f ca="1">INDIRECT($Q$1&amp; "!" &amp;$P$1&amp;P91)</f>
        <v>661</v>
      </c>
      <c r="F91" s="80">
        <f t="shared" ca="1" si="122"/>
        <v>-9.8668683812405451</v>
      </c>
      <c r="G91" s="81">
        <f ca="1">INDIRECT($N$1&amp; "!" &amp;$P$1&amp;R91)</f>
        <v>-1</v>
      </c>
      <c r="H91" s="77">
        <f ca="1">SUM(INDIRECT($N$1&amp;"!"&amp;$O$3&amp;N91&amp;":"&amp;$O$1&amp;N91))/0.894</f>
        <v>854.58612975391497</v>
      </c>
      <c r="I91" s="78">
        <f t="shared" ca="1" si="123"/>
        <v>-5847</v>
      </c>
      <c r="J91" s="237">
        <f ca="1">IF(H91=0,"",1+((H91-I91)/ABS(H91)))</f>
        <v>8.8419083769633513</v>
      </c>
      <c r="K91" s="79">
        <f ca="1">SUM(INDIRECT($Q$1&amp;"!"&amp;$P$3&amp;P91&amp;":"&amp;$P$1&amp;P91))</f>
        <v>1235</v>
      </c>
      <c r="L91" s="80">
        <f t="shared" ca="1" si="124"/>
        <v>-5.7344129554655874</v>
      </c>
      <c r="M91" s="82">
        <f t="shared" ref="M91:M112" ca="1" si="125">SUM(INDIRECT($N$1&amp;"!"&amp;$P$3&amp;R91&amp;":"&amp;$P$1&amp;R91))</f>
        <v>-1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625.66012690456978</v>
      </c>
      <c r="C92" s="127">
        <f ca="1">+C90-C91</f>
        <v>6339</v>
      </c>
      <c r="D92" s="250">
        <f ca="1">IF(B92=0,"",1-((B92-C92)/ABS(B92)))</f>
        <v>10.131698868780351</v>
      </c>
      <c r="E92" s="127">
        <f ca="1">+E90-E91</f>
        <v>-563</v>
      </c>
      <c r="F92" s="128">
        <f t="shared" ca="1" si="122"/>
        <v>12.259325044404973</v>
      </c>
      <c r="G92" s="129">
        <f ca="1">+G90-G91</f>
        <v>20</v>
      </c>
      <c r="H92" s="126">
        <f t="shared" ref="H92:I92" ca="1" si="128">+H90-H91</f>
        <v>2472.7795991463408</v>
      </c>
      <c r="I92" s="127">
        <f t="shared" ca="1" si="128"/>
        <v>6638</v>
      </c>
      <c r="J92" s="250">
        <f ca="1">IF(H92=0,"",1-((H92-I92)/ABS(H92)))</f>
        <v>2.6844284878003632</v>
      </c>
      <c r="K92" s="127">
        <f ca="1">+K90-K91</f>
        <v>-347</v>
      </c>
      <c r="L92" s="128">
        <f t="shared" ca="1" si="124"/>
        <v>20.129682997118156</v>
      </c>
      <c r="M92" s="130">
        <f ca="1">+M90-M91</f>
        <v>24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815</v>
      </c>
      <c r="D93" s="246">
        <f t="shared" ref="D93" ca="1" si="129">IF(B93=0,"",1-((B93-C93)/ABS(B93)))</f>
        <v>6.0891401273885348</v>
      </c>
      <c r="E93" s="91">
        <f ca="1">INDIRECT($Q$1&amp; "!" &amp;$P$1&amp;P93)</f>
        <v>55</v>
      </c>
      <c r="F93" s="92">
        <f t="shared" ca="1" si="122"/>
        <v>13.818181818181818</v>
      </c>
      <c r="G93" s="93">
        <f ca="1">INDIRECT($N$1&amp; "!" &amp;$P$1&amp;R93)</f>
        <v>3</v>
      </c>
      <c r="H93" s="89">
        <f ca="1">SUM(INDIRECT($N$1&amp;"!"&amp;$O$3&amp;N93&amp;":"&amp;$O$1&amp;N93))/1.173</f>
        <v>435.63512361466326</v>
      </c>
      <c r="I93" s="90">
        <f t="shared" ref="I93:I94" ca="1" si="130">SUM(INDIRECT($N$1&amp;"!"&amp;$P$3&amp;N93&amp;":"&amp;$P$1&amp;N93))</f>
        <v>933</v>
      </c>
      <c r="J93" s="246">
        <f t="shared" ref="J93" ca="1" si="131">IF(H93=0,"",1-((H93-I93)/ABS(H93)))</f>
        <v>2.1417005870841486</v>
      </c>
      <c r="K93" s="91">
        <f ca="1">SUM(INDIRECT($Q$1&amp;"!"&amp;$P$3&amp;P93&amp;":"&amp;$P$1&amp;P93))</f>
        <v>716</v>
      </c>
      <c r="L93" s="92">
        <f t="shared" ca="1" si="124"/>
        <v>0.30307262569832405</v>
      </c>
      <c r="M93" s="94">
        <f t="shared" ca="1" si="125"/>
        <v>6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41.387024608501115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-2</v>
      </c>
      <c r="H94" s="77">
        <f ca="1">SUM(INDIRECT($N$1&amp;"!"&amp;$O$3&amp;N94&amp;":"&amp;$O$1&amp;N94))/0.894</f>
        <v>88.366890380313194</v>
      </c>
      <c r="I94" s="78">
        <f t="shared" ca="1" si="130"/>
        <v>0</v>
      </c>
      <c r="J94" s="237">
        <f ca="1">IF(H94=0,"",1+((H94-I94)/ABS(H94)))</f>
        <v>2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-2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92.457817676238847</v>
      </c>
      <c r="C95" s="127">
        <f ca="1">+C93-C94</f>
        <v>815</v>
      </c>
      <c r="D95" s="250">
        <f ca="1">IF(B95=0,"",1-((B95-C95)/ABS(B95)))</f>
        <v>8.8148305950060362</v>
      </c>
      <c r="E95" s="127">
        <f ca="1">+E93-E94</f>
        <v>55</v>
      </c>
      <c r="F95" s="128">
        <f t="shared" ca="1" si="122"/>
        <v>13.818181818181818</v>
      </c>
      <c r="G95" s="129">
        <f ca="1">+G93-G94</f>
        <v>5</v>
      </c>
      <c r="H95" s="126">
        <f t="shared" ref="H95:I95" ca="1" si="132">+H93-H94</f>
        <v>347.26823323435008</v>
      </c>
      <c r="I95" s="127">
        <f t="shared" ca="1" si="132"/>
        <v>933</v>
      </c>
      <c r="J95" s="250">
        <f ca="1">IF(H95=0,"",1-((H95-I95)/ABS(H95)))</f>
        <v>2.6866839828979563</v>
      </c>
      <c r="K95" s="127">
        <f ca="1">+K93-K94</f>
        <v>716</v>
      </c>
      <c r="L95" s="128">
        <f t="shared" ca="1" si="124"/>
        <v>0.30307262569832405</v>
      </c>
      <c r="M95" s="130">
        <f ca="1">+M93-M94</f>
        <v>8</v>
      </c>
    </row>
    <row r="96" spans="1:18" x14ac:dyDescent="0.25">
      <c r="A96" s="42" t="s">
        <v>101</v>
      </c>
      <c r="B96" s="89">
        <f ca="1">INDIRECT($N$1&amp; "!" &amp;$O$1&amp;N96)/1.173</f>
        <v>150.04262574595055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112</v>
      </c>
      <c r="F96" s="92">
        <f t="shared" ca="1" si="122"/>
        <v>-1</v>
      </c>
      <c r="G96" s="93">
        <f ca="1">INDIRECT($N$1&amp; "!" &amp;$P$1&amp;R96)</f>
        <v>0</v>
      </c>
      <c r="H96" s="89">
        <f ca="1">SUM(INDIRECT($N$1&amp;"!"&amp;$O$3&amp;N96&amp;":"&amp;$O$1&amp;N96))/1.173</f>
        <v>488.49104859335034</v>
      </c>
      <c r="I96" s="90">
        <f t="shared" ref="I96:I97" ca="1" si="133">SUM(INDIRECT($N$1&amp;"!"&amp;$P$3&amp;N96&amp;":"&amp;$P$1&amp;N96))</f>
        <v>0</v>
      </c>
      <c r="J96" s="246">
        <f ca="1">IF(H96=0,"",1-((H96-I96)/ABS(H96)))</f>
        <v>0</v>
      </c>
      <c r="K96" s="91">
        <f ca="1">SUM(INDIRECT($Q$1&amp;"!"&amp;$P$3&amp;P96&amp;":"&amp;$P$1&amp;P96))</f>
        <v>112</v>
      </c>
      <c r="L96" s="92">
        <f t="shared" ca="1" si="124"/>
        <v>-1</v>
      </c>
      <c r="M96" s="94">
        <f t="shared" ca="1" si="125"/>
        <v>0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109.61968680089485</v>
      </c>
      <c r="C97" s="78">
        <f ca="1">INDIRECT($N$1&amp; "!" &amp;$P$1&amp;N97)</f>
        <v>500</v>
      </c>
      <c r="D97" s="237">
        <f ca="1">IF(B97=0,"",1+((B97-C97)/ABS(B97)))</f>
        <v>-2.5612244897959187</v>
      </c>
      <c r="E97" s="79">
        <f ca="1">INDIRECT($Q$1&amp; "!" &amp;$P$1&amp;P97)</f>
        <v>33</v>
      </c>
      <c r="F97" s="80">
        <f t="shared" ca="1" si="122"/>
        <v>14.151515151515152</v>
      </c>
      <c r="G97" s="81">
        <f ca="1">INDIRECT($N$1&amp; "!" &amp;$P$1&amp;R97)</f>
        <v>5</v>
      </c>
      <c r="H97" s="77">
        <f ca="1">SUM(INDIRECT($N$1&amp;"!"&amp;$O$3&amp;N97&amp;":"&amp;$O$1&amp;N97))/0.894</f>
        <v>234.8993288590604</v>
      </c>
      <c r="I97" s="78">
        <f t="shared" ca="1" si="133"/>
        <v>646</v>
      </c>
      <c r="J97" s="237">
        <f ca="1">IF(H97=0,"",1+((H97-I97)/ABS(H97)))</f>
        <v>-0.75011428571428573</v>
      </c>
      <c r="K97" s="79">
        <f ca="1">SUM(INDIRECT($Q$1&amp;"!"&amp;$P$3&amp;P97&amp;":"&amp;$P$1&amp;P97))</f>
        <v>64</v>
      </c>
      <c r="L97" s="80">
        <f t="shared" ca="1" si="124"/>
        <v>9.09375</v>
      </c>
      <c r="M97" s="82">
        <f t="shared" ca="1" si="125"/>
        <v>6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40.422938945055691</v>
      </c>
      <c r="C98" s="127">
        <f ca="1">+C96-C97</f>
        <v>-500</v>
      </c>
      <c r="D98" s="250">
        <f ca="1">IF(B98=0,"",1-((B98-C98)/ABS(B98)))</f>
        <v>-12.369214437367305</v>
      </c>
      <c r="E98" s="127">
        <f ca="1">+E96-E97</f>
        <v>79</v>
      </c>
      <c r="F98" s="128">
        <f t="shared" ca="1" si="122"/>
        <v>-7.3291139240506329</v>
      </c>
      <c r="G98" s="129">
        <f ca="1">+G96-G97</f>
        <v>-5</v>
      </c>
      <c r="H98" s="126">
        <f t="shared" ref="H98:I98" ca="1" si="134">+H96-H97</f>
        <v>253.59171973428994</v>
      </c>
      <c r="I98" s="127">
        <f t="shared" ca="1" si="134"/>
        <v>-646</v>
      </c>
      <c r="J98" s="250">
        <f ca="1">IF(H98=0,"",1-((H98-I98)/ABS(H98)))</f>
        <v>-2.5474017869229728</v>
      </c>
      <c r="K98" s="127">
        <f ca="1">+K96-K97</f>
        <v>48</v>
      </c>
      <c r="L98" s="128">
        <f t="shared" ca="1" si="124"/>
        <v>-14.458333333333334</v>
      </c>
      <c r="M98" s="130">
        <f ca="1">+M96-M97</f>
        <v>-6</v>
      </c>
    </row>
    <row r="99" spans="1:18" x14ac:dyDescent="0.25">
      <c r="A99" s="42" t="s">
        <v>111</v>
      </c>
      <c r="B99" s="89">
        <f ca="1">INDIRECT($N$1&amp; "!" &amp;$O$1&amp;N99)/1.173</f>
        <v>372.54901960784315</v>
      </c>
      <c r="C99" s="90">
        <f ca="1">INDIRECT($N$1&amp; "!" &amp;$P$1&amp;N99)</f>
        <v>352</v>
      </c>
      <c r="D99" s="246">
        <f ca="1">IF(B99=0,"",1-((B99-C99)/ABS(B99)))</f>
        <v>0.94484210526315782</v>
      </c>
      <c r="E99" s="91">
        <f ca="1">INDIRECT($Q$1&amp; "!" &amp;$P$1&amp;P99)</f>
        <v>32</v>
      </c>
      <c r="F99" s="92">
        <f t="shared" ca="1" si="122"/>
        <v>10</v>
      </c>
      <c r="G99" s="93">
        <f ca="1">INDIRECT($N$1&amp; "!" &amp;$P$1&amp;R99)</f>
        <v>0</v>
      </c>
      <c r="H99" s="89">
        <f ca="1">SUM(INDIRECT($N$1&amp;"!"&amp;$O$3&amp;N99&amp;":"&amp;$O$1&amp;N99))/1.173</f>
        <v>1210.5711849957374</v>
      </c>
      <c r="I99" s="90">
        <f t="shared" ref="I99:I100" ca="1" si="135">SUM(INDIRECT($N$1&amp;"!"&amp;$P$3&amp;N99&amp;":"&amp;$P$1&amp;N99))</f>
        <v>692</v>
      </c>
      <c r="J99" s="246">
        <f ca="1">IF(H99=0,"",1-((H99-I99)/ABS(H99)))</f>
        <v>0.57163098591549288</v>
      </c>
      <c r="K99" s="91">
        <f ca="1">SUM(INDIRECT($Q$1&amp;"!"&amp;$P$3&amp;P99&amp;":"&amp;$P$1&amp;P99))</f>
        <v>1024</v>
      </c>
      <c r="L99" s="92">
        <f t="shared" ca="1" si="124"/>
        <v>-0.32421875</v>
      </c>
      <c r="M99" s="94">
        <f t="shared" ca="1" si="125"/>
        <v>1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170.02237136465325</v>
      </c>
      <c r="C100" s="78">
        <f ca="1">INDIRECT($N$1&amp; "!" &amp;$P$1&amp;N100)</f>
        <v>-338</v>
      </c>
      <c r="D100" s="237">
        <f ca="1">IF(B100=0,"",1+((B100-C100)/ABS(B100)))</f>
        <v>3.9879736842105262</v>
      </c>
      <c r="E100" s="79">
        <f ca="1">INDIRECT($Q$1&amp; "!" &amp;$P$1&amp;P100)</f>
        <v>379</v>
      </c>
      <c r="F100" s="80">
        <f t="shared" ca="1" si="122"/>
        <v>-1.891820580474934</v>
      </c>
      <c r="G100" s="81">
        <f ca="1">INDIRECT($N$1&amp; "!" &amp;$P$1&amp;R100)</f>
        <v>-1</v>
      </c>
      <c r="H100" s="77">
        <f ca="1">SUM(INDIRECT($N$1&amp;"!"&amp;$O$3&amp;N100&amp;":"&amp;$O$1&amp;N100))/0.894</f>
        <v>364.65324384787471</v>
      </c>
      <c r="I100" s="78">
        <f t="shared" ca="1" si="135"/>
        <v>-308</v>
      </c>
      <c r="J100" s="237">
        <f ca="1">IF(H100=0,"",1+((H100-I100)/ABS(H100)))</f>
        <v>2.8446380368098163</v>
      </c>
      <c r="K100" s="79">
        <f ca="1">SUM(INDIRECT($Q$1&amp;"!"&amp;$P$3&amp;P100&amp;":"&amp;$P$1&amp;P100))</f>
        <v>992</v>
      </c>
      <c r="L100" s="80">
        <f t="shared" ca="1" si="124"/>
        <v>-1.310483870967742</v>
      </c>
      <c r="M100" s="82">
        <f t="shared" ca="1" si="125"/>
        <v>-1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202.5266482431899</v>
      </c>
      <c r="C101" s="127">
        <f ca="1">+C99-C100</f>
        <v>690</v>
      </c>
      <c r="D101" s="250">
        <f ca="1">IF(B101=0,"",1-((B101-C101)/ABS(B101)))</f>
        <v>3.4069590643274852</v>
      </c>
      <c r="E101" s="127">
        <f ca="1">+E99-E100</f>
        <v>-347</v>
      </c>
      <c r="F101" s="128">
        <f t="shared" ca="1" si="122"/>
        <v>2.988472622478386</v>
      </c>
      <c r="G101" s="129">
        <f ca="1">+G99-G100</f>
        <v>1</v>
      </c>
      <c r="H101" s="126">
        <f t="shared" ref="H101:I101" ca="1" si="136">+H99-H100</f>
        <v>845.91794114786273</v>
      </c>
      <c r="I101" s="127">
        <f t="shared" ca="1" si="136"/>
        <v>1000</v>
      </c>
      <c r="J101" s="250">
        <f ca="1">IF(H101=0,"",1-((H101-I101)/ABS(H101)))</f>
        <v>1.1821477608608899</v>
      </c>
      <c r="K101" s="127">
        <f ca="1">+K99-K100</f>
        <v>32</v>
      </c>
      <c r="L101" s="128">
        <f t="shared" ca="1" si="124"/>
        <v>30.25</v>
      </c>
      <c r="M101" s="130">
        <f ca="1">+M99-M100</f>
        <v>2</v>
      </c>
    </row>
    <row r="102" spans="1:18" x14ac:dyDescent="0.25">
      <c r="A102" s="42" t="s">
        <v>109</v>
      </c>
      <c r="B102" s="89">
        <f ca="1">INDIRECT($N$1&amp; "!" &amp;$O$1&amp;N102)/1.173</f>
        <v>1264.2796248934355</v>
      </c>
      <c r="C102" s="90">
        <f ca="1">INDIRECT($N$1&amp; "!" &amp;$P$1&amp;N102)</f>
        <v>4830</v>
      </c>
      <c r="D102" s="246">
        <f t="shared" ref="D102" ca="1" si="137">IF(B102=0,"",1-((B102-C102)/ABS(B102)))</f>
        <v>3.8203573836817264</v>
      </c>
      <c r="E102" s="91">
        <f ca="1">INDIRECT($Q$1&amp; "!" &amp;$P$1&amp;P102)</f>
        <v>1790</v>
      </c>
      <c r="F102" s="92">
        <f t="shared" ca="1" si="122"/>
        <v>1.6983240223463687</v>
      </c>
      <c r="G102" s="93">
        <f ca="1">INDIRECT($N$1&amp; "!" &amp;$P$1&amp;R102)</f>
        <v>26</v>
      </c>
      <c r="H102" s="89">
        <f ca="1">SUM(INDIRECT($N$1&amp;"!"&amp;$O$3&amp;N102&amp;":"&amp;$O$1&amp;N102))/1.173</f>
        <v>4109.121909633418</v>
      </c>
      <c r="I102" s="90">
        <f t="shared" ref="I102:I103" ca="1" si="138">SUM(INDIRECT($N$1&amp;"!"&amp;$P$3&amp;N102&amp;":"&amp;$P$1&amp;N102))</f>
        <v>9829</v>
      </c>
      <c r="J102" s="246">
        <f ca="1">IF(H102=0,"",1-((H102-I102)/ABS(H102)))</f>
        <v>2.3919952282157677</v>
      </c>
      <c r="K102" s="91">
        <f ca="1">SUM(INDIRECT($Q$1&amp;"!"&amp;$P$3&amp;P102&amp;":"&amp;$P$1&amp;P102))</f>
        <v>4395</v>
      </c>
      <c r="L102" s="92">
        <f t="shared" ca="1" si="124"/>
        <v>1.236405005688282</v>
      </c>
      <c r="M102" s="94">
        <f t="shared" ca="1" si="125"/>
        <v>61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414.98881431767336</v>
      </c>
      <c r="C103" s="78">
        <f ca="1">INDIRECT($N$1&amp; "!" &amp;$P$1&amp;N103)</f>
        <v>615</v>
      </c>
      <c r="D103" s="237">
        <f t="shared" ref="D103" ca="1" si="139">IF(B103=0,"",1+((B103-C103)/ABS(B103)))</f>
        <v>0.51803234501347695</v>
      </c>
      <c r="E103" s="79">
        <f ca="1">INDIRECT($Q$1&amp; "!" &amp;$P$1&amp;P103)</f>
        <v>0</v>
      </c>
      <c r="F103" s="80">
        <f t="shared" ca="1" si="122"/>
        <v>0</v>
      </c>
      <c r="G103" s="81">
        <f ca="1">INDIRECT($N$1&amp; "!" &amp;$P$1&amp;R103)</f>
        <v>0</v>
      </c>
      <c r="H103" s="77">
        <f ca="1">SUM(INDIRECT($N$1&amp;"!"&amp;$O$3&amp;N103&amp;":"&amp;$O$1&amp;N103))/0.894</f>
        <v>889.26174496644296</v>
      </c>
      <c r="I103" s="78">
        <f t="shared" ca="1" si="138"/>
        <v>776</v>
      </c>
      <c r="J103" s="237">
        <f t="shared" ref="J103" ca="1" si="140">IF(H103=0,"",1+((H103-I103)/ABS(H103)))</f>
        <v>1.127366037735849</v>
      </c>
      <c r="K103" s="79">
        <f ca="1">SUM(INDIRECT($Q$1&amp;"!"&amp;$P$3&amp;P103&amp;":"&amp;$P$1&amp;P103))</f>
        <v>0</v>
      </c>
      <c r="L103" s="80">
        <f t="shared" ca="1" si="124"/>
        <v>0</v>
      </c>
      <c r="M103" s="82">
        <f t="shared" ca="1" si="125"/>
        <v>0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849.29081057576218</v>
      </c>
      <c r="C104" s="127">
        <f ca="1">+C102-C103</f>
        <v>4215</v>
      </c>
      <c r="D104" s="250">
        <f t="shared" ref="D104:D105" ca="1" si="141">IF(B104=0,"",1-((B104-C104)/ABS(B104)))</f>
        <v>4.9629643315491805</v>
      </c>
      <c r="E104" s="127">
        <f ca="1">+E102-E103</f>
        <v>1790</v>
      </c>
      <c r="F104" s="128">
        <f t="shared" ca="1" si="122"/>
        <v>1.3547486033519553</v>
      </c>
      <c r="G104" s="129">
        <f ca="1">+G102-G103</f>
        <v>26</v>
      </c>
      <c r="H104" s="126">
        <f t="shared" ref="H104:I104" ca="1" si="142">+H102-H103</f>
        <v>3219.8601646669749</v>
      </c>
      <c r="I104" s="127">
        <f t="shared" ca="1" si="142"/>
        <v>9053</v>
      </c>
      <c r="J104" s="250">
        <f t="shared" ref="J104:J105" ca="1" si="143">IF(H104=0,"",1-((H104-I104)/ABS(H104)))</f>
        <v>2.8116127834813405</v>
      </c>
      <c r="K104" s="127">
        <f ca="1">+K102-K103</f>
        <v>4395</v>
      </c>
      <c r="L104" s="128">
        <f t="shared" ca="1" si="124"/>
        <v>1.0598407281001139</v>
      </c>
      <c r="M104" s="130">
        <f ca="1">+M102-M103</f>
        <v>61</v>
      </c>
    </row>
    <row r="105" spans="1:18" x14ac:dyDescent="0.25">
      <c r="A105" s="42" t="s">
        <v>105</v>
      </c>
      <c r="B105" s="89">
        <f ca="1">INDIRECT($N$1&amp; "!" &amp;$O$1&amp;N105)/1.173</f>
        <v>179.02813299232736</v>
      </c>
      <c r="C105" s="90">
        <f ca="1">INDIRECT($N$1&amp; "!" &amp;$P$1&amp;N105)</f>
        <v>254</v>
      </c>
      <c r="D105" s="246">
        <f t="shared" ca="1" si="141"/>
        <v>1.4187714285714286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3</v>
      </c>
      <c r="H105" s="89">
        <f ca="1">SUM(INDIRECT($N$1&amp;"!"&amp;$O$3&amp;N105&amp;":"&amp;$O$1&amp;N105))/1.173</f>
        <v>581.41517476555839</v>
      </c>
      <c r="I105" s="90">
        <f t="shared" ref="I105:I106" ca="1" si="144">SUM(INDIRECT($N$1&amp;"!"&amp;$P$3&amp;N105&amp;":"&amp;$P$1&amp;N105))</f>
        <v>254</v>
      </c>
      <c r="J105" s="246">
        <f t="shared" ca="1" si="143"/>
        <v>0.43686510263929623</v>
      </c>
      <c r="K105" s="91">
        <f ca="1">SUM(INDIRECT($Q$1&amp;"!"&amp;$P$3&amp;P105&amp;":"&amp;$P$1&amp;P105))</f>
        <v>532</v>
      </c>
      <c r="L105" s="92">
        <f t="shared" ca="1" si="124"/>
        <v>-0.52255639097744366</v>
      </c>
      <c r="M105" s="94">
        <f t="shared" ca="1" si="125"/>
        <v>3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89.485458612975393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141</v>
      </c>
      <c r="F106" s="230">
        <f t="shared" ca="1" si="122"/>
        <v>-1</v>
      </c>
      <c r="G106" s="231">
        <f ca="1">INDIRECT($N$1&amp; "!" &amp;$P$1&amp;R106)</f>
        <v>0</v>
      </c>
      <c r="H106" s="232">
        <f ca="1">SUM(INDIRECT($N$1&amp;"!"&amp;$O$3&amp;N106&amp;":"&amp;$O$1&amp;N106))/0.894</f>
        <v>192.39373601789708</v>
      </c>
      <c r="I106" s="233">
        <f t="shared" ca="1" si="144"/>
        <v>15</v>
      </c>
      <c r="J106" s="247">
        <f t="shared" ref="J106" ca="1" si="145">IF(H106=0,"",1+((H106-I106)/ABS(H106)))</f>
        <v>1.9220348837209302</v>
      </c>
      <c r="K106" s="229">
        <f ca="1">SUM(INDIRECT($Q$1&amp;"!"&amp;$P$3&amp;P106&amp;":"&amp;$P$1&amp;P106))</f>
        <v>346</v>
      </c>
      <c r="L106" s="230">
        <f t="shared" ca="1" si="124"/>
        <v>-0.95664739884393069</v>
      </c>
      <c r="M106" s="234">
        <f t="shared" ca="1" si="125"/>
        <v>0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89.542674379351965</v>
      </c>
      <c r="C107" s="127">
        <f ca="1">+C105-C106</f>
        <v>254</v>
      </c>
      <c r="D107" s="250">
        <f t="shared" ref="D107:D111" ca="1" si="146">IF(B107=0,"",1-((B107-C107)/ABS(B107)))</f>
        <v>2.8366362939297125</v>
      </c>
      <c r="E107" s="127">
        <f ca="1">+E105-E106</f>
        <v>-141</v>
      </c>
      <c r="F107" s="128">
        <f t="shared" ca="1" si="122"/>
        <v>2.8014184397163122</v>
      </c>
      <c r="G107" s="129">
        <f ca="1">+G105-G106</f>
        <v>3</v>
      </c>
      <c r="H107" s="126">
        <f t="shared" ref="H107:I107" ca="1" si="147">+H105-H106</f>
        <v>389.02143874766131</v>
      </c>
      <c r="I107" s="127">
        <f t="shared" ca="1" si="147"/>
        <v>239</v>
      </c>
      <c r="J107" s="250">
        <f t="shared" ref="J107:J111" ca="1" si="148">IF(H107=0,"",1-((H107-I107)/ABS(H107)))</f>
        <v>0.61436202788563365</v>
      </c>
      <c r="K107" s="127">
        <f ca="1">+K105-K106</f>
        <v>186</v>
      </c>
      <c r="L107" s="128">
        <f t="shared" ca="1" si="124"/>
        <v>0.28494623655913981</v>
      </c>
      <c r="M107" s="130">
        <f ca="1">+M105-M106</f>
        <v>3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3123.6146632566069</v>
      </c>
      <c r="C111" s="96">
        <f t="shared" ca="1" si="156"/>
        <v>6729</v>
      </c>
      <c r="D111" s="247">
        <f t="shared" ca="1" si="146"/>
        <v>2.1542349890829695</v>
      </c>
      <c r="E111" s="229">
        <f ca="1">+E90+E93+E96+E99+E102+E105</f>
        <v>2087</v>
      </c>
      <c r="F111" s="230">
        <f t="shared" ca="1" si="122"/>
        <v>2.2242453282223287</v>
      </c>
      <c r="G111" s="231">
        <f ca="1">INDIRECT($N$1&amp; "!" &amp;$P$1&amp;R111)</f>
        <v>51</v>
      </c>
      <c r="H111" s="44">
        <f ca="1">+H90+H93+H96+H99+H102+H105+H108</f>
        <v>10152.600170502983</v>
      </c>
      <c r="I111" s="45">
        <f ca="1">+I90+I93+I96+I99+I102+I105+I108</f>
        <v>12499</v>
      </c>
      <c r="J111" s="247">
        <f t="shared" ca="1" si="148"/>
        <v>1.2311131917037534</v>
      </c>
      <c r="K111" s="229">
        <f ca="1">K90+K93+K96+K99+K102+K105</f>
        <v>7667</v>
      </c>
      <c r="L111" s="230">
        <f t="shared" ca="1" si="124"/>
        <v>0.63023346811008218</v>
      </c>
      <c r="M111" s="234">
        <f t="shared" ca="1" si="125"/>
        <v>94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1223.7136465324386</v>
      </c>
      <c r="C112" s="89">
        <f t="shared" ca="1" si="156"/>
        <v>-5084</v>
      </c>
      <c r="D112" s="237">
        <f t="shared" ref="D112" ca="1" si="157">IF(B112=0,"",1+((B112-C112)/ABS(B112)))</f>
        <v>6.1545667276051184</v>
      </c>
      <c r="E112" s="79">
        <f ca="1">+E91+E94+E97+E100+E103+E106</f>
        <v>1214</v>
      </c>
      <c r="F112" s="80">
        <f t="shared" ca="1" si="122"/>
        <v>-5.187808896210873</v>
      </c>
      <c r="G112" s="81">
        <f ca="1">INDIRECT($N$1&amp; "!" &amp;$P$1&amp;R112)</f>
        <v>1</v>
      </c>
      <c r="H112" s="31">
        <f t="shared" ref="H112:I112" ca="1" si="158">+H91+H94+H97+H100+H103+H106+H109</f>
        <v>2624.1610738255035</v>
      </c>
      <c r="I112" s="32">
        <f t="shared" ca="1" si="158"/>
        <v>-4718</v>
      </c>
      <c r="J112" s="237">
        <f t="shared" ref="J112" ca="1" si="159">IF(H112=0,"",1+((H112-I112)/ABS(H112)))</f>
        <v>3.7979079283887467</v>
      </c>
      <c r="K112" s="79">
        <f ca="1">K91+K94+K97+K100+K103+K106</f>
        <v>2637</v>
      </c>
      <c r="L112" s="80">
        <f t="shared" ca="1" si="124"/>
        <v>-2.7891543420553662</v>
      </c>
      <c r="M112" s="82">
        <f t="shared" ca="1" si="125"/>
        <v>2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1899.9010167241681</v>
      </c>
      <c r="C113" s="133">
        <f t="shared" ca="1" si="156"/>
        <v>11813</v>
      </c>
      <c r="D113" s="251">
        <f t="shared" ref="D113" ca="1" si="160">IF(B113=0,"",1-((B113-C113)/ABS(B113)))</f>
        <v>6.2176923408189522</v>
      </c>
      <c r="E113" s="134">
        <f ca="1">+E92+E95+E98+E101+E104+E107</f>
        <v>873</v>
      </c>
      <c r="F113" s="135">
        <f t="shared" ca="1" si="122"/>
        <v>12.531500572737686</v>
      </c>
      <c r="G113" s="136">
        <f ca="1">+G111-G112</f>
        <v>50</v>
      </c>
      <c r="H113" s="132">
        <f t="shared" ref="H113:I113" ca="1" si="161">+H111-H112</f>
        <v>7528.439096677479</v>
      </c>
      <c r="I113" s="134">
        <f t="shared" ca="1" si="161"/>
        <v>17217</v>
      </c>
      <c r="J113" s="251">
        <f t="shared" ref="J113" ca="1" si="162">IF(H113=0,"",1-((H113-I113)/ABS(H113)))</f>
        <v>2.286928243544982</v>
      </c>
      <c r="K113" s="134">
        <f ca="1">+K111-K112</f>
        <v>5030</v>
      </c>
      <c r="L113" s="135">
        <f t="shared" ca="1" si="124"/>
        <v>2.4228628230616303</v>
      </c>
      <c r="M113" s="137">
        <f ca="1">+M111-M112</f>
        <v>92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491.04859335038361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190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1</v>
      </c>
      <c r="H118" s="71">
        <f ca="1">SUM(INDIRECT($N$1&amp;"!"&amp;$O$3&amp;N118&amp;":"&amp;$O$1&amp;N118))/1.173</f>
        <v>1595.9079283887468</v>
      </c>
      <c r="I118" s="72">
        <f t="shared" ref="I118:I119" ca="1" si="164">SUM(INDIRECT($N$1&amp;"!"&amp;$P$3&amp;N118&amp;":"&amp;$P$1&amp;N118))</f>
        <v>149</v>
      </c>
      <c r="J118" s="244">
        <f ca="1">IF(H118=0,"",1-((H118-I118)/ABS(H118)))</f>
        <v>9.336378205128204E-2</v>
      </c>
      <c r="K118" s="73">
        <f ca="1">SUM(INDIRECT($Q$1&amp;"!"&amp;$P$3&amp;P118&amp;":"&amp;$P$1&amp;P118))</f>
        <v>317</v>
      </c>
      <c r="L118" s="74">
        <f t="shared" ref="L118:L141" ca="1" si="165">IF(ISERROR(((I118-K118)/ABS(K118))-1),0,((I118-K118)/ABS(K118)))</f>
        <v>-0.52996845425867511</v>
      </c>
      <c r="M118" s="76">
        <f ca="1">SUM(INDIRECT($N$1&amp;"!"&amp;$P$3&amp;R118&amp;":"&amp;$P$1&amp;R118))</f>
        <v>4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145.413870246085</v>
      </c>
      <c r="C119" s="78">
        <f ca="1">INDIRECT($N$1&amp; "!" &amp;$P$1&amp;N119)</f>
        <v>75</v>
      </c>
      <c r="D119" s="258">
        <f ca="1">IF(B119=0,"",1+((B119-C119)/ABS(B119)))</f>
        <v>1.4842307692307692</v>
      </c>
      <c r="E119" s="79">
        <f ca="1">INDIRECT($Q$1&amp; "!" &amp;$P$1&amp;P119)</f>
        <v>0</v>
      </c>
      <c r="F119" s="80">
        <f t="shared" ca="1" si="163"/>
        <v>0</v>
      </c>
      <c r="G119" s="81">
        <f ca="1">INDIRECT($N$1&amp; "!" &amp;$P$1&amp;R119)</f>
        <v>0</v>
      </c>
      <c r="H119" s="77">
        <f ca="1">SUM(INDIRECT($N$1&amp;"!"&amp;$O$3&amp;N119&amp;":"&amp;$O$1&amp;N119))/0.894</f>
        <v>310.96196868008946</v>
      </c>
      <c r="I119" s="78">
        <f t="shared" ca="1" si="164"/>
        <v>210</v>
      </c>
      <c r="J119" s="237">
        <f ca="1">IF(H119=0,"",1+((H119-I119)/ABS(H119)))</f>
        <v>1.3246762589928056</v>
      </c>
      <c r="K119" s="79">
        <f ca="1">SUM(INDIRECT($Q$1&amp;"!"&amp;$P$3&amp;P119&amp;":"&amp;$P$1&amp;P119))</f>
        <v>91</v>
      </c>
      <c r="L119" s="80">
        <f t="shared" ca="1" si="165"/>
        <v>1.3076923076923077</v>
      </c>
      <c r="M119" s="82">
        <f t="shared" ref="M119:M140" ca="1" si="166">SUM(INDIRECT($N$1&amp;"!"&amp;$P$3&amp;R119&amp;":"&amp;$P$1&amp;R119))</f>
        <v>1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345.63472310429859</v>
      </c>
      <c r="C120" s="155">
        <f ca="1">+C118-C119</f>
        <v>-75</v>
      </c>
      <c r="D120" s="252">
        <f ca="1">IF(B120=0,"",1-((B120-C120)/ABS(B120)))</f>
        <v>-0.21699208727176411</v>
      </c>
      <c r="E120" s="155">
        <f ca="1">+E118-E119</f>
        <v>190</v>
      </c>
      <c r="F120" s="156">
        <f t="shared" ca="1" si="163"/>
        <v>-1.3947368421052631</v>
      </c>
      <c r="G120" s="157">
        <f ca="1">+G118-G119</f>
        <v>1</v>
      </c>
      <c r="H120" s="154">
        <f t="shared" ref="H120:I120" ca="1" si="169">+H118-H119</f>
        <v>1284.9459597086573</v>
      </c>
      <c r="I120" s="155">
        <f t="shared" ca="1" si="169"/>
        <v>-61</v>
      </c>
      <c r="J120" s="252">
        <f ca="1">IF(H120=0,"",1-((H120-I120)/ABS(H120)))</f>
        <v>-4.7472813575623718E-2</v>
      </c>
      <c r="K120" s="155">
        <f ca="1">+K118-K119</f>
        <v>226</v>
      </c>
      <c r="L120" s="156">
        <f t="shared" ca="1" si="165"/>
        <v>-1.2699115044247788</v>
      </c>
      <c r="M120" s="158">
        <f ca="1">+M118-M119</f>
        <v>3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50</v>
      </c>
      <c r="D121" s="246">
        <f t="shared" ref="D121" ca="1" si="170">IF(B121=0,"",1-((B121-C121)/ABS(B121)))</f>
        <v>0.78200000000000003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208.01364023870417</v>
      </c>
      <c r="I121" s="90">
        <f t="shared" ref="I121:I122" ca="1" si="171">SUM(INDIRECT($N$1&amp;"!"&amp;$P$3&amp;N121&amp;":"&amp;$P$1&amp;N121))</f>
        <v>100</v>
      </c>
      <c r="J121" s="246">
        <f t="shared" ref="J121" ca="1" si="172">IF(H121=0,"",1-((H121-I121)/ABS(H121)))</f>
        <v>0.4807377049180328</v>
      </c>
      <c r="K121" s="91">
        <f ca="1">SUM(INDIRECT($Q$1&amp;"!"&amp;$P$3&amp;P121&amp;":"&amp;$P$1&amp;P121))</f>
        <v>0</v>
      </c>
      <c r="L121" s="92">
        <f t="shared" ca="1" si="165"/>
        <v>0</v>
      </c>
      <c r="M121" s="94">
        <f t="shared" ca="1" si="166"/>
        <v>2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15.659955257270694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110</v>
      </c>
      <c r="F122" s="80">
        <f t="shared" ca="1" si="163"/>
        <v>-1</v>
      </c>
      <c r="G122" s="81">
        <f ca="1">INDIRECT($N$1&amp; "!" &amp;$P$1&amp;R122)</f>
        <v>0</v>
      </c>
      <c r="H122" s="77">
        <f ca="1">SUM(INDIRECT($N$1&amp;"!"&amp;$O$3&amp;N122&amp;":"&amp;$O$1&amp;N122))/0.894</f>
        <v>33.557046979865774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1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48.278663668560505</v>
      </c>
      <c r="C123" s="155">
        <f ca="1">+C121-C122</f>
        <v>50</v>
      </c>
      <c r="D123" s="252">
        <f ca="1">IF(B123=0,"",1-((B123-C123)/ABS(B123)))</f>
        <v>1.0356541834557953</v>
      </c>
      <c r="E123" s="155">
        <f ca="1">+E121-E122</f>
        <v>-110</v>
      </c>
      <c r="F123" s="156">
        <f t="shared" ca="1" si="163"/>
        <v>1.4545454545454546</v>
      </c>
      <c r="G123" s="157">
        <f ca="1">+G121-G122</f>
        <v>0</v>
      </c>
      <c r="H123" s="154">
        <f t="shared" ref="H123:I123" ca="1" si="173">+H121-H122</f>
        <v>174.45659325883838</v>
      </c>
      <c r="I123" s="155">
        <f t="shared" ca="1" si="173"/>
        <v>100</v>
      </c>
      <c r="J123" s="252">
        <f ca="1">IF(H123=0,"",1-((H123-I123)/ABS(H123)))</f>
        <v>0.57320848775048383</v>
      </c>
      <c r="K123" s="155">
        <f ca="1">+K121-K122</f>
        <v>-110</v>
      </c>
      <c r="L123" s="156">
        <f t="shared" ca="1" si="165"/>
        <v>1.9090909090909092</v>
      </c>
      <c r="M123" s="158">
        <f ca="1">+M121-M122</f>
        <v>1</v>
      </c>
    </row>
    <row r="124" spans="1:18" x14ac:dyDescent="0.25">
      <c r="A124" s="42" t="s">
        <v>101</v>
      </c>
      <c r="B124" s="236">
        <f ca="1">INDIRECT($N$1&amp; "!" &amp;$O$1&amp;N124)/1.173</f>
        <v>72.463768115942031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235.29411764705881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40.268456375838923</v>
      </c>
      <c r="C125" s="78">
        <f ca="1">INDIRECT($N$1&amp; "!" &amp;$P$1&amp;N125)</f>
        <v>176</v>
      </c>
      <c r="D125" s="246">
        <f ca="1">IF(B125=0,"",1+((B125-C125)/ABS(B125)))</f>
        <v>-2.3706666666666671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1</v>
      </c>
      <c r="H125" s="77">
        <f ca="1">SUM(INDIRECT($N$1&amp;"!"&amp;$O$3&amp;N125&amp;":"&amp;$O$1&amp;N125))/0.894</f>
        <v>85.011185682326627</v>
      </c>
      <c r="I125" s="78">
        <f t="shared" ca="1" si="174"/>
        <v>176</v>
      </c>
      <c r="J125" s="237">
        <f ca="1">IF(H125=0,"",1+((H125-I125)/ABS(H125)))</f>
        <v>-7.0315789473684109E-2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1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32.195311740103108</v>
      </c>
      <c r="C126" s="155">
        <f ca="1">+C124-C125</f>
        <v>-176</v>
      </c>
      <c r="D126" s="252">
        <f ca="1">IF(B126=0,"",1-((B126-C126)/ABS(B126)))</f>
        <v>-5.4666344410876127</v>
      </c>
      <c r="E126" s="155">
        <f ca="1">+E124-E125</f>
        <v>0</v>
      </c>
      <c r="F126" s="156">
        <f t="shared" ca="1" si="163"/>
        <v>0</v>
      </c>
      <c r="G126" s="157">
        <f ca="1">+G124-G125</f>
        <v>-1</v>
      </c>
      <c r="H126" s="154">
        <f t="shared" ref="H126:I126" ca="1" si="175">+H124-H125</f>
        <v>150.2829319647322</v>
      </c>
      <c r="I126" s="155">
        <f t="shared" ca="1" si="175"/>
        <v>-176</v>
      </c>
      <c r="J126" s="252">
        <f ca="1">IF(H126=0,"",1-((H126-I126)/ABS(H126)))</f>
        <v>-1.1711243432574432</v>
      </c>
      <c r="K126" s="155">
        <f ca="1">+K124-K125</f>
        <v>0</v>
      </c>
      <c r="L126" s="156">
        <f t="shared" ca="1" si="165"/>
        <v>0</v>
      </c>
      <c r="M126" s="158">
        <f ca="1">+M124-M125</f>
        <v>-1</v>
      </c>
    </row>
    <row r="127" spans="1:18" x14ac:dyDescent="0.25">
      <c r="A127" s="42" t="s">
        <v>111</v>
      </c>
      <c r="B127" s="89">
        <f ca="1">INDIRECT($N$1&amp; "!" &amp;$O$1&amp;N127)/1.173</f>
        <v>179.02813299232736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6</v>
      </c>
      <c r="F127" s="92">
        <f t="shared" ca="1" si="163"/>
        <v>-1</v>
      </c>
      <c r="G127" s="93">
        <f ca="1">INDIRECT($N$1&amp; "!" &amp;$P$1&amp;R127)</f>
        <v>0</v>
      </c>
      <c r="H127" s="89">
        <f ca="1">SUM(INDIRECT($N$1&amp;"!"&amp;$O$3&amp;N127&amp;":"&amp;$O$1&amp;N127))/1.173</f>
        <v>581.41517476555839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6</v>
      </c>
      <c r="L127" s="92">
        <f t="shared" ca="1" si="165"/>
        <v>-1</v>
      </c>
      <c r="M127" s="94">
        <f t="shared" ca="1" si="166"/>
        <v>0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61.521252796420583</v>
      </c>
      <c r="C128" s="78">
        <f ca="1">INDIRECT($N$1&amp; "!" &amp;$P$1&amp;N128)</f>
        <v>115</v>
      </c>
      <c r="D128" s="237">
        <f ca="1">IF(B128=0,"",1+((B128-C128)/ABS(B128)))</f>
        <v>0.1307272727272728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1</v>
      </c>
      <c r="H128" s="77">
        <f ca="1">SUM(INDIRECT($N$1&amp;"!"&amp;$O$3&amp;N128&amp;":"&amp;$O$1&amp;N128))/0.894</f>
        <v>130.8724832214765</v>
      </c>
      <c r="I128" s="78">
        <f t="shared" ca="1" si="176"/>
        <v>115</v>
      </c>
      <c r="J128" s="237">
        <f ca="1">IF(H128=0,"",1+((H128-I128)/ABS(H128)))</f>
        <v>1.1212820512820512</v>
      </c>
      <c r="K128" s="79">
        <f ca="1">SUM(INDIRECT($Q$1&amp;"!"&amp;$P$3&amp;P128&amp;":"&amp;$P$1&amp;P128))</f>
        <v>156</v>
      </c>
      <c r="L128" s="80">
        <f t="shared" ca="1" si="165"/>
        <v>-0.26282051282051283</v>
      </c>
      <c r="M128" s="82">
        <f t="shared" ca="1" si="166"/>
        <v>2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117.50688019590677</v>
      </c>
      <c r="C129" s="155">
        <f ca="1">+C127-C128</f>
        <v>-115</v>
      </c>
      <c r="D129" s="252">
        <f ca="1">IF(B129=0,"",1-((B129-C129)/ABS(B129)))</f>
        <v>-0.97866609860012188</v>
      </c>
      <c r="E129" s="155">
        <f ca="1">+E127-E128</f>
        <v>6</v>
      </c>
      <c r="F129" s="156">
        <f t="shared" ca="1" si="163"/>
        <v>-20.166666666666668</v>
      </c>
      <c r="G129" s="157">
        <f ca="1">+G127-G128</f>
        <v>-1</v>
      </c>
      <c r="H129" s="154">
        <f t="shared" ref="H129:I129" ca="1" si="177">+H127-H128</f>
        <v>450.54269154408189</v>
      </c>
      <c r="I129" s="155">
        <f t="shared" ca="1" si="177"/>
        <v>-115</v>
      </c>
      <c r="J129" s="252">
        <f ca="1">IF(H129=0,"",1-((H129-I129)/ABS(H129)))</f>
        <v>-0.25524773158760294</v>
      </c>
      <c r="K129" s="155">
        <f ca="1">+K127-K128</f>
        <v>-150</v>
      </c>
      <c r="L129" s="156">
        <f t="shared" ca="1" si="165"/>
        <v>0.23333333333333334</v>
      </c>
      <c r="M129" s="158">
        <f ca="1">+M127-M128</f>
        <v>-2</v>
      </c>
    </row>
    <row r="130" spans="1:18" x14ac:dyDescent="0.25">
      <c r="A130" s="42" t="s">
        <v>109</v>
      </c>
      <c r="B130" s="89">
        <f ca="1">INDIRECT($N$1&amp; "!" &amp;$O$1&amp;N130)/1.173</f>
        <v>583.12020460358053</v>
      </c>
      <c r="C130" s="90">
        <f ca="1">INDIRECT($N$1&amp; "!" &amp;$P$1&amp;N130)</f>
        <v>626</v>
      </c>
      <c r="D130" s="246">
        <f t="shared" ref="D130" ca="1" si="178">IF(B130=0,"",1-((B130-C130)/ABS(B130)))</f>
        <v>1.0735350877192984</v>
      </c>
      <c r="E130" s="91">
        <f ca="1">INDIRECT($Q$1&amp; "!" &amp;$P$1&amp;P130)</f>
        <v>291</v>
      </c>
      <c r="F130" s="92">
        <f t="shared" ca="1" si="163"/>
        <v>1.1512027491408934</v>
      </c>
      <c r="G130" s="93">
        <f ca="1">INDIRECT($N$1&amp; "!" &amp;$P$1&amp;R130)</f>
        <v>2</v>
      </c>
      <c r="H130" s="89">
        <f ca="1">SUM(INDIRECT($N$1&amp;"!"&amp;$O$3&amp;N130&amp;":"&amp;$O$1&amp;N130))/1.173</f>
        <v>1895.9931798806479</v>
      </c>
      <c r="I130" s="90">
        <f t="shared" ref="I130:I131" ca="1" si="179">SUM(INDIRECT($N$1&amp;"!"&amp;$P$3&amp;N130&amp;":"&amp;$P$1&amp;N130))</f>
        <v>1440</v>
      </c>
      <c r="J130" s="246">
        <f ca="1">IF(H130=0,"",1-((H130-I130)/ABS(H130)))</f>
        <v>0.75949640287769782</v>
      </c>
      <c r="K130" s="91">
        <f ca="1">SUM(INDIRECT($Q$1&amp;"!"&amp;$P$3&amp;P130&amp;":"&amp;$P$1&amp;P130))</f>
        <v>541</v>
      </c>
      <c r="L130" s="92">
        <f t="shared" ca="1" si="165"/>
        <v>1.6617375231053604</v>
      </c>
      <c r="M130" s="94">
        <f t="shared" ca="1" si="166"/>
        <v>6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151.00671140939596</v>
      </c>
      <c r="C131" s="78">
        <f ca="1">INDIRECT($N$1&amp; "!" &amp;$P$1&amp;N131)</f>
        <v>165</v>
      </c>
      <c r="D131" s="237">
        <f t="shared" ref="D131" ca="1" si="180">IF(B131=0,"",1+((B131-C131)/ABS(B131)))</f>
        <v>0.90733333333333321</v>
      </c>
      <c r="E131" s="79">
        <f ca="1">INDIRECT($Q$1&amp; "!" &amp;$P$1&amp;P131)</f>
        <v>160</v>
      </c>
      <c r="F131" s="80">
        <f t="shared" ca="1" si="163"/>
        <v>3.125E-2</v>
      </c>
      <c r="G131" s="81">
        <f ca="1">INDIRECT($N$1&amp; "!" &amp;$P$1&amp;R131)</f>
        <v>1</v>
      </c>
      <c r="H131" s="77">
        <f ca="1">SUM(INDIRECT($N$1&amp;"!"&amp;$O$3&amp;N131&amp;":"&amp;$O$1&amp;N131))/0.894</f>
        <v>323.26621923937358</v>
      </c>
      <c r="I131" s="78">
        <f t="shared" ca="1" si="179"/>
        <v>165</v>
      </c>
      <c r="J131" s="237">
        <f t="shared" ref="J131" ca="1" si="181">IF(H131=0,"",1+((H131-I131)/ABS(H131)))</f>
        <v>1.4895847750865052</v>
      </c>
      <c r="K131" s="79">
        <f ca="1">SUM(INDIRECT($Q$1&amp;"!"&amp;$P$3&amp;P131&amp;":"&amp;$P$1&amp;P131))</f>
        <v>500</v>
      </c>
      <c r="L131" s="80">
        <f t="shared" ca="1" si="165"/>
        <v>-0.67</v>
      </c>
      <c r="M131" s="82">
        <f t="shared" ca="1" si="166"/>
        <v>1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432.11349319418457</v>
      </c>
      <c r="C132" s="155">
        <f ca="1">+C130-C131</f>
        <v>461</v>
      </c>
      <c r="D132" s="252">
        <f t="shared" ref="D132:D133" ca="1" si="182">IF(B132=0,"",1-((B132-C132)/ABS(B132)))</f>
        <v>1.0668493515263462</v>
      </c>
      <c r="E132" s="155">
        <f ca="1">+E130-E131</f>
        <v>131</v>
      </c>
      <c r="F132" s="156">
        <f t="shared" ca="1" si="163"/>
        <v>2.5190839694656488</v>
      </c>
      <c r="G132" s="157">
        <f ca="1">+G130-G131</f>
        <v>1</v>
      </c>
      <c r="H132" s="154">
        <f t="shared" ref="H132:I132" ca="1" si="183">+H130-H131</f>
        <v>1572.7269606412742</v>
      </c>
      <c r="I132" s="155">
        <f t="shared" ca="1" si="183"/>
        <v>1275</v>
      </c>
      <c r="J132" s="252">
        <f t="shared" ref="J132:J133" ca="1" si="184">IF(H132=0,"",1-((H132-I132)/ABS(H132)))</f>
        <v>0.81069380248948164</v>
      </c>
      <c r="K132" s="155">
        <f ca="1">+K130-K131</f>
        <v>41</v>
      </c>
      <c r="L132" s="156">
        <f t="shared" ca="1" si="165"/>
        <v>30.097560975609756</v>
      </c>
      <c r="M132" s="158">
        <f ca="1">+M130-M131</f>
        <v>5</v>
      </c>
    </row>
    <row r="133" spans="1:18" x14ac:dyDescent="0.25">
      <c r="A133" s="42" t="s">
        <v>105</v>
      </c>
      <c r="B133" s="89">
        <f ca="1">INDIRECT($N$1&amp; "!" &amp;$O$1&amp;N133)/1.173</f>
        <v>86.104006820119352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279.6248934356351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32.438478747203575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70.469798657718115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53.665528072915777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209.15509477791699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52.855924978687128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142</v>
      </c>
      <c r="F136" s="92">
        <f t="shared" ca="1" si="163"/>
        <v>-1</v>
      </c>
      <c r="G136" s="93">
        <f ca="1">INDIRECT($N$1&amp; "!" &amp;$P$1&amp;R136)</f>
        <v>0</v>
      </c>
      <c r="H136" s="89">
        <f ca="1">SUM(INDIRECT($N$1&amp;"!"&amp;$O$3&amp;N136&amp;":"&amp;$O$1&amp;N136))/1.173</f>
        <v>171.3554987212276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408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46.979865771812079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182</v>
      </c>
      <c r="F137" s="230">
        <f t="shared" ca="1" si="163"/>
        <v>-1</v>
      </c>
      <c r="G137" s="231">
        <f ca="1">INDIRECT($N$1&amp; "!" &amp;$P$1&amp;R137)</f>
        <v>0</v>
      </c>
      <c r="H137" s="232">
        <f ca="1">SUM(INDIRECT($N$1&amp;"!"&amp;$O$3&amp;N137&amp;":"&amp;$O$1&amp;N137))/0.894</f>
        <v>100.67114093959731</v>
      </c>
      <c r="I137" s="233">
        <f t="shared" ca="1" si="191"/>
        <v>182</v>
      </c>
      <c r="J137" s="247">
        <f t="shared" ref="J137" ca="1" si="194">IF(H137=0,"",1+((H137-I137)/ABS(H137)))</f>
        <v>0.19213333333333316</v>
      </c>
      <c r="K137" s="229">
        <f ca="1">SUM(INDIRECT($Q$1&amp;"!"&amp;$P$3&amp;P137&amp;":"&amp;$P$1&amp;P137))</f>
        <v>182</v>
      </c>
      <c r="L137" s="230">
        <f t="shared" ca="1" si="165"/>
        <v>0</v>
      </c>
      <c r="M137" s="234">
        <f t="shared" ca="1" si="192"/>
        <v>1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5.8760592068750483</v>
      </c>
      <c r="C138" s="155">
        <f ca="1">+C136-C137</f>
        <v>0</v>
      </c>
      <c r="D138" s="252">
        <f t="shared" ref="D138" ca="1" si="195">IF(B138=0,"",1-((B138-C138)/ABS(B138)))</f>
        <v>0</v>
      </c>
      <c r="E138" s="155">
        <f ca="1">+E136-E137</f>
        <v>-40</v>
      </c>
      <c r="F138" s="156">
        <f t="shared" ca="1" si="163"/>
        <v>1</v>
      </c>
      <c r="G138" s="157">
        <f ca="1">+G136-G137</f>
        <v>0</v>
      </c>
      <c r="H138" s="154">
        <f t="shared" ref="H138:I138" ca="1" si="196">+H136-H137</f>
        <v>70.684357781630297</v>
      </c>
      <c r="I138" s="155">
        <f t="shared" ca="1" si="196"/>
        <v>-182</v>
      </c>
      <c r="J138" s="252">
        <f t="shared" ref="J138" ca="1" si="197">IF(H138=0,"",1-((H138-I138)/ABS(H138)))</f>
        <v>-2.5748271005342405</v>
      </c>
      <c r="K138" s="155">
        <f ca="1">+K136-K137</f>
        <v>226</v>
      </c>
      <c r="L138" s="156">
        <f t="shared" ca="1" si="165"/>
        <v>-1.8053097345132743</v>
      </c>
      <c r="M138" s="158">
        <f ca="1">+M136-M137</f>
        <v>-1</v>
      </c>
    </row>
    <row r="139" spans="1:18" x14ac:dyDescent="0.25">
      <c r="A139" s="228" t="s">
        <v>90</v>
      </c>
      <c r="B139" s="89">
        <f t="shared" ref="B139:C141" ca="1" si="198">+B118+B121+B124+B127+B130+B133+B136</f>
        <v>1528.5592497868713</v>
      </c>
      <c r="C139" s="96">
        <f t="shared" ca="1" si="198"/>
        <v>676</v>
      </c>
      <c r="D139" s="247">
        <f t="shared" ca="1" si="188"/>
        <v>0.44224651422197436</v>
      </c>
      <c r="E139" s="229">
        <f ca="1">+E118+E121+E124+E127+E130+E133</f>
        <v>487</v>
      </c>
      <c r="F139" s="230">
        <f t="shared" ca="1" si="163"/>
        <v>0.38809034907597534</v>
      </c>
      <c r="G139" s="231">
        <f ca="1">INDIRECT($N$1&amp; "!" &amp;$P$1&amp;R139)</f>
        <v>3</v>
      </c>
      <c r="H139" s="44">
        <f ca="1">+H118+H121+H124+H127+H130+H133+H136</f>
        <v>4967.6044330775794</v>
      </c>
      <c r="I139" s="45">
        <f ca="1">+I118+I121+I124+I127+I130+I133+I136</f>
        <v>1689</v>
      </c>
      <c r="J139" s="247">
        <f t="shared" ca="1" si="190"/>
        <v>0.34000291745323485</v>
      </c>
      <c r="K139" s="229">
        <f ca="1">K118+K121+K124+K127+K130+K133</f>
        <v>864</v>
      </c>
      <c r="L139" s="230">
        <f t="shared" ca="1" si="165"/>
        <v>0.95486111111111116</v>
      </c>
      <c r="M139" s="234">
        <f t="shared" ca="1" si="166"/>
        <v>12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493.28859060402681</v>
      </c>
      <c r="C140" s="89">
        <f t="shared" ca="1" si="198"/>
        <v>531</v>
      </c>
      <c r="D140" s="237">
        <f t="shared" ref="D140" ca="1" si="199">IF(B140=0,"",1+((B140-C140)/ABS(B140)))</f>
        <v>0.92355102040816317</v>
      </c>
      <c r="E140" s="79">
        <f ca="1">+E119+E122+E125+E128+E131+E134</f>
        <v>270</v>
      </c>
      <c r="F140" s="80">
        <f t="shared" ca="1" si="163"/>
        <v>0.96666666666666667</v>
      </c>
      <c r="G140" s="81">
        <f ca="1">INDIRECT($N$1&amp; "!" &amp;$P$1&amp;R140)</f>
        <v>3</v>
      </c>
      <c r="H140" s="31">
        <f t="shared" ref="H140:I140" ca="1" si="200">+H119+H122+H125+H128+H131+H134+H137</f>
        <v>1054.8098434004473</v>
      </c>
      <c r="I140" s="32">
        <f t="shared" ca="1" si="200"/>
        <v>848</v>
      </c>
      <c r="J140" s="237">
        <f t="shared" ref="J140" ca="1" si="201">IF(H140=0,"",1+((H140-I140)/ABS(H140)))</f>
        <v>1.1960636267232236</v>
      </c>
      <c r="K140" s="79">
        <f ca="1">K119+K122+K125+K128+K131+K134</f>
        <v>857</v>
      </c>
      <c r="L140" s="80">
        <f t="shared" ca="1" si="165"/>
        <v>-1.0501750291715286E-2</v>
      </c>
      <c r="M140" s="82">
        <f t="shared" ca="1" si="166"/>
        <v>6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1035.2706591828444</v>
      </c>
      <c r="C141" s="161">
        <f t="shared" ca="1" si="198"/>
        <v>145</v>
      </c>
      <c r="D141" s="253">
        <f t="shared" ref="D141" ca="1" si="202">IF(B141=0,"",1-((B141-C141)/ABS(B141)))</f>
        <v>0.14005999176529427</v>
      </c>
      <c r="E141" s="161">
        <f ca="1">+E120+E123+E126+E129+E132+E135</f>
        <v>217</v>
      </c>
      <c r="F141" s="162">
        <f t="shared" ca="1" si="163"/>
        <v>-0.33179723502304148</v>
      </c>
      <c r="G141" s="163">
        <f ca="1">+G139-G140</f>
        <v>0</v>
      </c>
      <c r="H141" s="160">
        <f t="shared" ref="H141:I141" ca="1" si="203">+H139-H140</f>
        <v>3912.7945896771321</v>
      </c>
      <c r="I141" s="161">
        <f t="shared" ca="1" si="203"/>
        <v>841</v>
      </c>
      <c r="J141" s="253">
        <f t="shared" ref="J141" ca="1" si="204">IF(H141=0,"",1-((H141-I141)/ABS(H141)))</f>
        <v>0.21493589318967954</v>
      </c>
      <c r="K141" s="161">
        <f ca="1">+K139-K140</f>
        <v>7</v>
      </c>
      <c r="L141" s="162">
        <f t="shared" ca="1" si="165"/>
        <v>119.14285714285714</v>
      </c>
      <c r="M141" s="164">
        <f ca="1">+M139-M140</f>
        <v>6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409.20716112531966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63</v>
      </c>
      <c r="F146" s="74">
        <f t="shared" ref="F146:F169" ca="1" si="205">IF(ISERROR(((C146-E146)/ABS(E146))-1),0,((C146-E146)/ABS(E146)))</f>
        <v>-1</v>
      </c>
      <c r="G146" s="75">
        <f ca="1">INDIRECT($N$1&amp; "!" &amp;$P$1&amp;R146)</f>
        <v>3</v>
      </c>
      <c r="H146" s="71">
        <f ca="1">SUM(INDIRECT($N$1&amp;"!"&amp;$O$3&amp;N146&amp;":"&amp;$O$1&amp;N146))/1.173</f>
        <v>1329.923273657289</v>
      </c>
      <c r="I146" s="72">
        <f t="shared" ref="I146:I147" ca="1" si="206">SUM(INDIRECT($N$1&amp;"!"&amp;$P$3&amp;N146&amp;":"&amp;$P$1&amp;N146))</f>
        <v>0</v>
      </c>
      <c r="J146" s="244">
        <f ca="1">IF(H146=0,"",1-((H146-I146)/ABS(H146)))</f>
        <v>0</v>
      </c>
      <c r="K146" s="73">
        <f ca="1">SUM(INDIRECT($Q$1&amp;"!"&amp;$P$3&amp;P146&amp;":"&amp;$P$1&amp;P146))</f>
        <v>176</v>
      </c>
      <c r="L146" s="74">
        <f t="shared" ref="L146:L169" ca="1" si="207">IF(ISERROR(((I146-K146)/ABS(K146))-1),0,((I146-K146)/ABS(K146)))</f>
        <v>-1</v>
      </c>
      <c r="M146" s="76">
        <f ca="1">SUM(INDIRECT($N$1&amp;"!"&amp;$P$3&amp;R146&amp;":"&amp;$P$1&amp;R146))</f>
        <v>4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145.413870246085</v>
      </c>
      <c r="C147" s="78">
        <f ca="1">INDIRECT($N$1&amp; "!" &amp;$P$1&amp;N147)</f>
        <v>686</v>
      </c>
      <c r="D147" s="237">
        <f ca="1">IF(B147=0,"",1+((B147-C147)/ABS(B147)))</f>
        <v>-2.717569230769231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3</v>
      </c>
      <c r="H147" s="77">
        <f ca="1">SUM(INDIRECT($N$1&amp;"!"&amp;$O$3&amp;N147&amp;":"&amp;$O$1&amp;N147))/0.894</f>
        <v>310.96196868008946</v>
      </c>
      <c r="I147" s="78">
        <f t="shared" ca="1" si="206"/>
        <v>1164</v>
      </c>
      <c r="J147" s="237">
        <f ca="1">IF(H147=0,"",1+((H147-I147)/ABS(H147)))</f>
        <v>-1.7432230215827338</v>
      </c>
      <c r="K147" s="79">
        <f ca="1">SUM(INDIRECT($Q$1&amp;"!"&amp;$P$3&amp;P147&amp;":"&amp;$P$1&amp;P147))</f>
        <v>0</v>
      </c>
      <c r="L147" s="80">
        <f t="shared" ca="1" si="207"/>
        <v>0</v>
      </c>
      <c r="M147" s="82">
        <f t="shared" ref="M147:M168" ca="1" si="208">SUM(INDIRECT($N$1&amp;"!"&amp;$P$3&amp;R147&amp;":"&amp;$P$1&amp;R147))</f>
        <v>8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263.79329087923463</v>
      </c>
      <c r="C148" s="183">
        <f ca="1">+C146-C147</f>
        <v>-686</v>
      </c>
      <c r="D148" s="254">
        <f ca="1">IF(B148=0,"",1-((B148-C148)/ABS(B148)))</f>
        <v>-2.6005210280880604</v>
      </c>
      <c r="E148" s="183">
        <f ca="1">+E146-E147</f>
        <v>63</v>
      </c>
      <c r="F148" s="184">
        <f t="shared" ca="1" si="205"/>
        <v>-11.888888888888889</v>
      </c>
      <c r="G148" s="185">
        <f ca="1">+G146-G147</f>
        <v>0</v>
      </c>
      <c r="H148" s="182">
        <f t="shared" ref="H148:I148" ca="1" si="211">+H146-H147</f>
        <v>1018.9613049771995</v>
      </c>
      <c r="I148" s="183">
        <f t="shared" ca="1" si="211"/>
        <v>-1164</v>
      </c>
      <c r="J148" s="254">
        <f ca="1">IF(H148=0,"",1-((H148-I148)/ABS(H148)))</f>
        <v>-1.1423397476570969</v>
      </c>
      <c r="K148" s="183">
        <f ca="1">+K146-K147</f>
        <v>176</v>
      </c>
      <c r="L148" s="184">
        <f t="shared" ca="1" si="207"/>
        <v>-7.6136363636363633</v>
      </c>
      <c r="M148" s="186">
        <f ca="1">+M146-M147</f>
        <v>-4</v>
      </c>
    </row>
    <row r="149" spans="1:18" x14ac:dyDescent="0.25">
      <c r="A149" s="187" t="s">
        <v>122</v>
      </c>
      <c r="B149" s="89">
        <f ca="1">INDIRECT($N$1&amp; "!" &amp;$O$1&amp;N149)/1.173</f>
        <v>53.708439897698206</v>
      </c>
      <c r="C149" s="90">
        <f ca="1">INDIRECT($N$1&amp; "!" &amp;$P$1&amp;N149)</f>
        <v>148</v>
      </c>
      <c r="D149" s="246">
        <f ca="1">IF(B149=0,"",1-((B149-C149)/ABS(B149)))</f>
        <v>2.7556190476190476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174.76555839727195</v>
      </c>
      <c r="I149" s="90">
        <f t="shared" ref="I149:I150" ca="1" si="212">SUM(INDIRECT($N$1&amp;"!"&amp;$P$3&amp;N149&amp;":"&amp;$P$1&amp;N149))</f>
        <v>254</v>
      </c>
      <c r="J149" s="246">
        <f t="shared" ref="J149" ca="1" si="213">IF(H149=0,"",1-((H149-I149)/ABS(H149)))</f>
        <v>1.4533756097560977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15.659955257270694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3</v>
      </c>
      <c r="H150" s="77">
        <f ca="1">SUM(INDIRECT($N$1&amp;"!"&amp;$O$3&amp;N150&amp;":"&amp;$O$1&amp;N150))/0.894</f>
        <v>33.557046979865774</v>
      </c>
      <c r="I150" s="78">
        <f t="shared" ca="1" si="212"/>
        <v>200</v>
      </c>
      <c r="J150" s="237">
        <f ca="1">IF(H150=0,"",1+((H150-I150)/ABS(H150)))</f>
        <v>-3.9599999999999991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6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38.04848464042751</v>
      </c>
      <c r="C151" s="183">
        <f ca="1">+C149-C150</f>
        <v>148</v>
      </c>
      <c r="D151" s="254">
        <f ca="1">IF(B151=0,"",1-((B151-C151)/ABS(B151)))</f>
        <v>3.8897738345864665</v>
      </c>
      <c r="E151" s="183">
        <f ca="1">+E149-E150</f>
        <v>0</v>
      </c>
      <c r="F151" s="184">
        <f t="shared" ca="1" si="205"/>
        <v>0</v>
      </c>
      <c r="G151" s="185">
        <f ca="1">+G149-G150</f>
        <v>-3</v>
      </c>
      <c r="H151" s="182">
        <f t="shared" ref="H151:I151" ca="1" si="214">+H149-H150</f>
        <v>141.20851141740616</v>
      </c>
      <c r="I151" s="183">
        <f t="shared" ca="1" si="214"/>
        <v>54</v>
      </c>
      <c r="J151" s="254">
        <f ca="1">IF(H151=0,"",1-((H151-I151)/ABS(H151)))</f>
        <v>0.38241320907617515</v>
      </c>
      <c r="K151" s="183">
        <f ca="1">+K149-K150</f>
        <v>0</v>
      </c>
      <c r="L151" s="184">
        <f t="shared" ca="1" si="207"/>
        <v>0</v>
      </c>
      <c r="M151" s="186">
        <f ca="1">+M149-M150</f>
        <v>-6</v>
      </c>
    </row>
    <row r="152" spans="1:18" x14ac:dyDescent="0.25">
      <c r="A152" s="187" t="s">
        <v>101</v>
      </c>
      <c r="B152" s="89">
        <f ca="1">INDIRECT($N$1&amp; "!" &amp;$O$1&amp;N152)/1.173</f>
        <v>60.528559249786866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196.07843137254901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40.268456375838923</v>
      </c>
      <c r="C153" s="78">
        <f ca="1">INDIRECT($N$1&amp; "!" &amp;$P$1&amp;N153)</f>
        <v>338</v>
      </c>
      <c r="D153" s="237">
        <f ca="1">IF(B153=0,"",1+((B153-C153)/ABS(B153)))</f>
        <v>-6.3936666666666673</v>
      </c>
      <c r="E153" s="79">
        <f ca="1">INDIRECT($Q$1&amp; "!" &amp;$P$1&amp;P153)</f>
        <v>197</v>
      </c>
      <c r="F153" s="80">
        <f t="shared" ca="1" si="205"/>
        <v>0.71573604060913709</v>
      </c>
      <c r="G153" s="81">
        <f ca="1">INDIRECT($N$1&amp; "!" &amp;$P$1&amp;R153)</f>
        <v>1</v>
      </c>
      <c r="H153" s="77">
        <f ca="1">SUM(INDIRECT($N$1&amp;"!"&amp;$O$3&amp;N153&amp;":"&amp;$O$1&amp;N153))/0.894</f>
        <v>85.011185682326627</v>
      </c>
      <c r="I153" s="78">
        <f t="shared" ca="1" si="215"/>
        <v>338</v>
      </c>
      <c r="J153" s="237">
        <f ca="1">IF(H153=0,"",1+((H153-I153)/ABS(H153)))</f>
        <v>-1.9759473684210525</v>
      </c>
      <c r="K153" s="79">
        <f ca="1">SUM(INDIRECT($Q$1&amp;"!"&amp;$P$3&amp;P153&amp;":"&amp;$P$1&amp;P153))</f>
        <v>378</v>
      </c>
      <c r="L153" s="80">
        <f t="shared" ca="1" si="207"/>
        <v>-0.10582010582010581</v>
      </c>
      <c r="M153" s="82">
        <f t="shared" ca="1" si="208"/>
        <v>1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20.260102873947943</v>
      </c>
      <c r="C154" s="183">
        <f ca="1">+C152-C153</f>
        <v>-338</v>
      </c>
      <c r="D154" s="254">
        <f ca="1">IF(B154=0,"",1-((B154-C154)/ABS(B154)))</f>
        <v>-16.683034735950301</v>
      </c>
      <c r="E154" s="183">
        <f ca="1">+E152-E153</f>
        <v>-197</v>
      </c>
      <c r="F154" s="184">
        <f t="shared" ca="1" si="205"/>
        <v>-0.71573604060913709</v>
      </c>
      <c r="G154" s="185">
        <f ca="1">+G152-G153</f>
        <v>-1</v>
      </c>
      <c r="H154" s="182">
        <f t="shared" ref="H154:I154" ca="1" si="216">+H152-H153</f>
        <v>111.06724569022238</v>
      </c>
      <c r="I154" s="183">
        <f t="shared" ca="1" si="216"/>
        <v>-338</v>
      </c>
      <c r="J154" s="254">
        <f ca="1">IF(H154=0,"",1-((H154-I154)/ABS(H154)))</f>
        <v>-3.0432014218009487</v>
      </c>
      <c r="K154" s="183">
        <f ca="1">+K152-K153</f>
        <v>-378</v>
      </c>
      <c r="L154" s="184">
        <f t="shared" ca="1" si="207"/>
        <v>0.10582010582010581</v>
      </c>
      <c r="M154" s="186">
        <f ca="1">+M152-M153</f>
        <v>-1</v>
      </c>
    </row>
    <row r="155" spans="1:18" x14ac:dyDescent="0.25">
      <c r="A155" s="187" t="s">
        <v>111</v>
      </c>
      <c r="B155" s="89">
        <f ca="1">INDIRECT($N$1&amp; "!" &amp;$O$1&amp;N155)/1.173</f>
        <v>149.19011082693947</v>
      </c>
      <c r="C155" s="90">
        <f ca="1">INDIRECT($N$1&amp; "!" &amp;$P$1&amp;N155)</f>
        <v>185</v>
      </c>
      <c r="D155" s="246">
        <f ca="1">IF(B155=0,"",1-((B155-C155)/ABS(B155)))</f>
        <v>1.2400285714285715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484.22847399829493</v>
      </c>
      <c r="I155" s="90">
        <f t="shared" ref="I155:I156" ca="1" si="217">SUM(INDIRECT($N$1&amp;"!"&amp;$P$3&amp;N155&amp;":"&amp;$P$1&amp;N155))</f>
        <v>228</v>
      </c>
      <c r="J155" s="246">
        <f ca="1">IF(H155=0,"",1-((H155-I155)/ABS(H155)))</f>
        <v>0.47085211267605642</v>
      </c>
      <c r="K155" s="91">
        <f ca="1">SUM(INDIRECT($Q$1&amp;"!"&amp;$P$3&amp;P155&amp;":"&amp;$P$1&amp;P155))</f>
        <v>0</v>
      </c>
      <c r="L155" s="92">
        <f t="shared" ca="1" si="207"/>
        <v>0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61.521252796420583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130.8724832214765</v>
      </c>
      <c r="I156" s="78">
        <f t="shared" ca="1" si="217"/>
        <v>345</v>
      </c>
      <c r="J156" s="237">
        <f ca="1">IF(H156=0,"",1+((H156-I156)/ABS(H156)))</f>
        <v>-0.63615384615384629</v>
      </c>
      <c r="K156" s="79">
        <f ca="1">SUM(INDIRECT($Q$1&amp;"!"&amp;$P$3&amp;P156&amp;":"&amp;$P$1&amp;P156))</f>
        <v>0</v>
      </c>
      <c r="L156" s="80">
        <f t="shared" ca="1" si="207"/>
        <v>0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87.668858030518891</v>
      </c>
      <c r="C157" s="183">
        <f ca="1">+C155-C156</f>
        <v>185</v>
      </c>
      <c r="D157" s="254">
        <f ca="1">IF(B157=0,"",1-((B157-C157)/ABS(B157)))</f>
        <v>2.1102134116495348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353.35599077681843</v>
      </c>
      <c r="I157" s="183">
        <f t="shared" ca="1" si="218"/>
        <v>-117</v>
      </c>
      <c r="J157" s="254">
        <f ca="1">IF(H157=0,"",1-((H157-I157)/ABS(H157)))</f>
        <v>-0.33111084304184857</v>
      </c>
      <c r="K157" s="183">
        <f ca="1">+K155-K156</f>
        <v>0</v>
      </c>
      <c r="L157" s="184">
        <f t="shared" ca="1" si="207"/>
        <v>0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485.93350383631713</v>
      </c>
      <c r="C158" s="90">
        <f ca="1">INDIRECT($N$1&amp; "!" &amp;$P$1&amp;N158)</f>
        <v>95</v>
      </c>
      <c r="D158" s="246">
        <f t="shared" ref="D158" ca="1" si="219">IF(B158=0,"",1-((B158-C158)/ABS(B158)))</f>
        <v>0.19550000000000001</v>
      </c>
      <c r="E158" s="91">
        <f ca="1">INDIRECT($Q$1&amp; "!" &amp;$P$1&amp;P158)</f>
        <v>560</v>
      </c>
      <c r="F158" s="92">
        <f t="shared" ca="1" si="205"/>
        <v>-0.8303571428571429</v>
      </c>
      <c r="G158" s="93">
        <f ca="1">INDIRECT($N$1&amp; "!" &amp;$P$1&amp;R158)</f>
        <v>1</v>
      </c>
      <c r="H158" s="89">
        <f ca="1">SUM(INDIRECT($N$1&amp;"!"&amp;$O$3&amp;N158&amp;":"&amp;$O$1&amp;N158))/1.173</f>
        <v>1579.7101449275362</v>
      </c>
      <c r="I158" s="90">
        <f t="shared" ref="I158:I159" ca="1" si="220">SUM(INDIRECT($N$1&amp;"!"&amp;$P$3&amp;N158&amp;":"&amp;$P$1&amp;N158))</f>
        <v>1837</v>
      </c>
      <c r="J158" s="246">
        <f ca="1">IF(H158=0,"",1-((H158-I158)/ABS(H158)))</f>
        <v>1.1628715596330275</v>
      </c>
      <c r="K158" s="91">
        <f ca="1">SUM(INDIRECT($Q$1&amp;"!"&amp;$P$3&amp;P158&amp;":"&amp;$P$1&amp;P158))</f>
        <v>560</v>
      </c>
      <c r="L158" s="92">
        <f t="shared" ca="1" si="207"/>
        <v>2.280357142857143</v>
      </c>
      <c r="M158" s="94">
        <f t="shared" ca="1" si="208"/>
        <v>6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151.00671140939596</v>
      </c>
      <c r="C159" s="78">
        <f ca="1">INDIRECT($N$1&amp; "!" &amp;$P$1&amp;N159)</f>
        <v>14</v>
      </c>
      <c r="D159" s="237">
        <f t="shared" ref="D159" ca="1" si="221">IF(B159=0,"",1+((B159-C159)/ABS(B159)))</f>
        <v>1.907288888888889</v>
      </c>
      <c r="E159" s="79">
        <f ca="1">INDIRECT($Q$1&amp; "!" &amp;$P$1&amp;P159)</f>
        <v>184</v>
      </c>
      <c r="F159" s="80">
        <f t="shared" ca="1" si="205"/>
        <v>-0.92391304347826086</v>
      </c>
      <c r="G159" s="81">
        <f ca="1">INDIRECT($N$1&amp; "!" &amp;$P$1&amp;R159)</f>
        <v>0</v>
      </c>
      <c r="H159" s="77">
        <f ca="1">SUM(INDIRECT($N$1&amp;"!"&amp;$O$3&amp;N159&amp;":"&amp;$O$1&amp;N159))/0.894</f>
        <v>323.26621923937358</v>
      </c>
      <c r="I159" s="78">
        <f t="shared" ca="1" si="220"/>
        <v>690</v>
      </c>
      <c r="J159" s="237">
        <f t="shared" ref="J159" ca="1" si="222">IF(H159=0,"",1+((H159-I159)/ABS(H159)))</f>
        <v>-0.13446366782006924</v>
      </c>
      <c r="K159" s="79">
        <f ca="1">SUM(INDIRECT($Q$1&amp;"!"&amp;$P$3&amp;P159&amp;":"&amp;$P$1&amp;P159))</f>
        <v>266</v>
      </c>
      <c r="L159" s="80">
        <f t="shared" ca="1" si="207"/>
        <v>1.5939849624060149</v>
      </c>
      <c r="M159" s="82">
        <f t="shared" ca="1" si="208"/>
        <v>0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334.92679242692117</v>
      </c>
      <c r="C160" s="183">
        <f ca="1">+C158-C159</f>
        <v>81</v>
      </c>
      <c r="D160" s="254">
        <f t="shared" ref="D160:D161" ca="1" si="223">IF(B160=0,"",1-((B160-C160)/ABS(B160)))</f>
        <v>0.2418438949391416</v>
      </c>
      <c r="E160" s="183">
        <f ca="1">+E158-E159</f>
        <v>376</v>
      </c>
      <c r="F160" s="184">
        <f t="shared" ca="1" si="205"/>
        <v>-0.78457446808510634</v>
      </c>
      <c r="G160" s="185">
        <f ca="1">+G158-G159</f>
        <v>1</v>
      </c>
      <c r="H160" s="182">
        <f t="shared" ref="H160:I160" ca="1" si="224">+H158-H159</f>
        <v>1256.4439256881626</v>
      </c>
      <c r="I160" s="183">
        <f t="shared" ca="1" si="224"/>
        <v>1147</v>
      </c>
      <c r="J160" s="254">
        <f t="shared" ref="J160:J161" ca="1" si="225">IF(H160=0,"",1-((H160-I160)/ABS(H160)))</f>
        <v>0.91289390361912137</v>
      </c>
      <c r="K160" s="183">
        <f ca="1">+K158-K159</f>
        <v>294</v>
      </c>
      <c r="L160" s="184">
        <f t="shared" ca="1" si="207"/>
        <v>2.9013605442176869</v>
      </c>
      <c r="M160" s="186">
        <f ca="1">+M158-M159</f>
        <v>6</v>
      </c>
    </row>
    <row r="161" spans="1:18" x14ac:dyDescent="0.25">
      <c r="A161" s="187" t="s">
        <v>105</v>
      </c>
      <c r="B161" s="89">
        <f ca="1">INDIRECT($N$1&amp; "!" &amp;$O$1&amp;N161)/1.173</f>
        <v>66.496163682864449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215.68627450980392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32.438478747203575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70.469798657718115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34.057684935660873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145.21647585208581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1225.0639386189259</v>
      </c>
      <c r="C167" s="96">
        <f t="shared" ca="1" si="239"/>
        <v>428</v>
      </c>
      <c r="D167" s="247">
        <f t="shared" ca="1" si="229"/>
        <v>0.34936951983298536</v>
      </c>
      <c r="E167" s="229">
        <f ca="1">+E146+E149+E152+E155+E158+E161</f>
        <v>623</v>
      </c>
      <c r="F167" s="230">
        <f t="shared" ca="1" si="205"/>
        <v>-0.3130016051364366</v>
      </c>
      <c r="G167" s="231">
        <f ca="1">INDIRECT($N$1&amp; "!" &amp;$P$1&amp;R167)</f>
        <v>4</v>
      </c>
      <c r="H167" s="44">
        <f ca="1">+H146+H149+H152+H155+H158+H161+H164</f>
        <v>3980.3921568627443</v>
      </c>
      <c r="I167" s="45">
        <f ca="1">+I146+I149+I152+I155+I158+I161+I164</f>
        <v>2319</v>
      </c>
      <c r="J167" s="247">
        <f t="shared" ca="1" si="231"/>
        <v>0.58260591133004935</v>
      </c>
      <c r="K167" s="229">
        <f ca="1">K146+K149+K152+K155+K158+K161</f>
        <v>736</v>
      </c>
      <c r="L167" s="230">
        <f t="shared" ca="1" si="207"/>
        <v>2.1508152173913042</v>
      </c>
      <c r="M167" s="234">
        <f t="shared" ca="1" si="208"/>
        <v>10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446.30872483221475</v>
      </c>
      <c r="C168" s="89">
        <f t="shared" ca="1" si="239"/>
        <v>1038</v>
      </c>
      <c r="D168" s="237">
        <f t="shared" ref="D168" ca="1" si="240">IF(B168=0,"",1+((B168-C168)/ABS(B168)))</f>
        <v>-0.32574436090225589</v>
      </c>
      <c r="E168" s="79">
        <f ca="1">+E147+E150+E153+E156+E159+E162</f>
        <v>381</v>
      </c>
      <c r="F168" s="80">
        <f t="shared" ca="1" si="205"/>
        <v>1.7244094488188977</v>
      </c>
      <c r="G168" s="81">
        <f ca="1">INDIRECT($N$1&amp; "!" &amp;$P$1&amp;R168)</f>
        <v>7</v>
      </c>
      <c r="H168" s="31">
        <f t="shared" ref="H168:I168" ca="1" si="241">+H147+H150+H153+H156+H159+H162+H165</f>
        <v>954.13870246085014</v>
      </c>
      <c r="I168" s="32">
        <f t="shared" ca="1" si="241"/>
        <v>2737</v>
      </c>
      <c r="J168" s="237">
        <f t="shared" ref="J168" ca="1" si="242">IF(H168=0,"",1+((H168-I168)/ABS(H168)))</f>
        <v>-0.86855568581477116</v>
      </c>
      <c r="K168" s="79">
        <f ca="1">K147+K150+K153+K156+K159+K162</f>
        <v>644</v>
      </c>
      <c r="L168" s="80">
        <f t="shared" ca="1" si="207"/>
        <v>3.25</v>
      </c>
      <c r="M168" s="82">
        <f t="shared" ca="1" si="208"/>
        <v>15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778.7552137867109</v>
      </c>
      <c r="C169" s="190">
        <f t="shared" ca="1" si="239"/>
        <v>-610</v>
      </c>
      <c r="D169" s="255">
        <f t="shared" ref="D169" ca="1" si="243">IF(B169=0,"",1-((B169-C169)/ABS(B169)))</f>
        <v>-0.78330133680115521</v>
      </c>
      <c r="E169" s="190">
        <f ca="1">+E148+E151+E154+E157+E160+E163</f>
        <v>242</v>
      </c>
      <c r="F169" s="191">
        <f t="shared" ca="1" si="205"/>
        <v>-3.5206611570247932</v>
      </c>
      <c r="G169" s="192">
        <f ca="1">+G167-G168</f>
        <v>-3</v>
      </c>
      <c r="H169" s="189">
        <f t="shared" ref="H169:I169" ca="1" si="244">+H167-H168</f>
        <v>3026.253454401894</v>
      </c>
      <c r="I169" s="190">
        <f t="shared" ca="1" si="244"/>
        <v>-418</v>
      </c>
      <c r="J169" s="255">
        <f t="shared" ref="J169" ca="1" si="245">IF(H169=0,"",1-((H169-I169)/ABS(H169)))</f>
        <v>-0.13812458417585294</v>
      </c>
      <c r="K169" s="190">
        <f ca="1">+K167-K168</f>
        <v>92</v>
      </c>
      <c r="L169" s="191">
        <f t="shared" ca="1" si="207"/>
        <v>-5.5434782608695654</v>
      </c>
      <c r="M169" s="193">
        <f ca="1">+M167-M168</f>
        <v>-5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245.52429667519181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138</v>
      </c>
      <c r="F174" s="74">
        <f t="shared" ref="F174:F197" ca="1" si="246">IF(ISERROR(((C174-E174)/ABS(E174))-1),0,((C174-E174)/ABS(E174)))</f>
        <v>-1</v>
      </c>
      <c r="G174" s="75">
        <f ca="1">INDIRECT($N$1&amp; "!" &amp;$P$1&amp;R174)</f>
        <v>0</v>
      </c>
      <c r="H174" s="71">
        <f ca="1">SUM(INDIRECT($N$1&amp;"!"&amp;$O$3&amp;N174&amp;":"&amp;$O$1&amp;N174))/1.173</f>
        <v>797.95396419437338</v>
      </c>
      <c r="I174" s="72">
        <f t="shared" ref="I174:I175" ca="1" si="247">SUM(INDIRECT($N$1&amp;"!"&amp;$P$3&amp;N174&amp;":"&amp;$P$1&amp;N174))</f>
        <v>670</v>
      </c>
      <c r="J174" s="244">
        <f ca="1">IF(H174=0,"",1-((H174-I174)/ABS(H174)))</f>
        <v>0.83964743589743596</v>
      </c>
      <c r="K174" s="73">
        <f ca="1">SUM(INDIRECT($Q$1&amp;"!"&amp;$P$3&amp;P174&amp;":"&amp;$P$1&amp;P174))</f>
        <v>138</v>
      </c>
      <c r="L174" s="74">
        <f t="shared" ref="L174:L197" ca="1" si="248">IF(ISERROR(((I174-K174)/ABS(K174))-1),0,((I174-K174)/ABS(K174)))</f>
        <v>3.8550724637681157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145.413870246085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310.96196868008946</v>
      </c>
      <c r="I175" s="78">
        <f t="shared" ca="1" si="247"/>
        <v>388</v>
      </c>
      <c r="J175" s="237">
        <f ca="1">IF(H175=0,"",1+((H175-I175)/ABS(H175)))</f>
        <v>0.75225899280575526</v>
      </c>
      <c r="K175" s="79">
        <f ca="1">SUM(INDIRECT($Q$1&amp;"!"&amp;$P$3&amp;P175&amp;":"&amp;$P$1&amp;P175))</f>
        <v>79</v>
      </c>
      <c r="L175" s="80">
        <f t="shared" ca="1" si="248"/>
        <v>3.9113924050632911</v>
      </c>
      <c r="M175" s="82">
        <f t="shared" ref="M175:M196" ca="1" si="249">SUM(INDIRECT($N$1&amp;"!"&amp;$P$3&amp;R175&amp;":"&amp;$P$1&amp;R175))</f>
        <v>2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100.11042642910681</v>
      </c>
      <c r="C176" s="85">
        <f ca="1">+C174-C175</f>
        <v>0</v>
      </c>
      <c r="D176" s="245">
        <f ca="1">IF(B176=0,"",1-((B176-C176)/ABS(B176)))</f>
        <v>0</v>
      </c>
      <c r="E176" s="85">
        <f ca="1">+E174-E175</f>
        <v>138</v>
      </c>
      <c r="F176" s="86">
        <f t="shared" ca="1" si="246"/>
        <v>-1</v>
      </c>
      <c r="G176" s="87">
        <f ca="1">+G174-G175</f>
        <v>0</v>
      </c>
      <c r="H176" s="84">
        <f ca="1">+H174-H175</f>
        <v>486.99199551428393</v>
      </c>
      <c r="I176" s="85">
        <f t="shared" ref="I176" ca="1" si="252">+I174-I175</f>
        <v>282</v>
      </c>
      <c r="J176" s="245">
        <f ca="1">IF(H176=0,"",1-((H176-I176)/ABS(H176)))</f>
        <v>0.57906495917288381</v>
      </c>
      <c r="K176" s="85">
        <f ca="1">+K174-K175</f>
        <v>59</v>
      </c>
      <c r="L176" s="86">
        <f t="shared" ca="1" si="248"/>
        <v>3.7796610169491527</v>
      </c>
      <c r="M176" s="88">
        <f ca="1">+M174-M175</f>
        <v>0</v>
      </c>
    </row>
    <row r="177" spans="1:18" x14ac:dyDescent="0.25">
      <c r="A177" s="42" t="s">
        <v>122</v>
      </c>
      <c r="B177" s="89">
        <f ca="1">INDIRECT($N$1&amp; "!" &amp;$O$1&amp;N177)/1.173</f>
        <v>37.510656436487636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121.90963341858482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15.659955257270694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33.557046979865774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2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21.850701179216941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88.352586438719044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0</v>
      </c>
      <c r="L179" s="86">
        <f t="shared" ca="1" si="248"/>
        <v>0</v>
      </c>
      <c r="M179" s="88">
        <f ca="1">+M177-M178</f>
        <v>-2</v>
      </c>
    </row>
    <row r="180" spans="1:18" x14ac:dyDescent="0.25">
      <c r="A180" s="42" t="s">
        <v>101</v>
      </c>
      <c r="B180" s="89">
        <f ca="1">INDIRECT($N$1&amp; "!" &amp;$O$1&amp;N180)/1.173</f>
        <v>35.805626598465473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116.79454390451832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36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85.011185682326627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195</v>
      </c>
      <c r="L181" s="80">
        <f t="shared" ca="1" si="248"/>
        <v>-1</v>
      </c>
      <c r="M181" s="82">
        <f t="shared" ca="1" si="249"/>
        <v>0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-0.19437340153452709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31.783358222191694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-195</v>
      </c>
      <c r="L182" s="86">
        <f t="shared" ca="1" si="248"/>
        <v>1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89.514066496163679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290.7075873827792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61.521252796420583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130.8724832214765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43</v>
      </c>
      <c r="L184" s="80">
        <f t="shared" ca="1" si="248"/>
        <v>-1</v>
      </c>
      <c r="M184" s="82">
        <f t="shared" ca="1" si="249"/>
        <v>0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27.992813699743095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159.8351041613027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-43</v>
      </c>
      <c r="L185" s="86">
        <f t="shared" ca="1" si="248"/>
        <v>1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194.37340153452683</v>
      </c>
      <c r="C186" s="90">
        <f ca="1">INDIRECT($N$1&amp; "!" &amp;$P$1&amp;N186)</f>
        <v>330</v>
      </c>
      <c r="D186" s="246">
        <f t="shared" ref="D186" ca="1" si="261">IF(B186=0,"",1-((B186-C186)/ABS(B186)))</f>
        <v>1.697763157894737</v>
      </c>
      <c r="E186" s="91">
        <f ca="1">INDIRECT($Q$1&amp; "!" &amp;$P$1&amp;P186)</f>
        <v>175</v>
      </c>
      <c r="F186" s="92">
        <f t="shared" ca="1" si="246"/>
        <v>0.88571428571428568</v>
      </c>
      <c r="G186" s="93">
        <f ca="1">INDIRECT($N$1&amp; "!" &amp;$P$1&amp;R186)</f>
        <v>2</v>
      </c>
      <c r="H186" s="89">
        <f ca="1">SUM(INDIRECT($N$1&amp;"!"&amp;$O$3&amp;N186&amp;":"&amp;$O$1&amp;N186))/1.173</f>
        <v>631.71355498721221</v>
      </c>
      <c r="I186" s="90">
        <f t="shared" ref="I186:I187" ca="1" si="262">SUM(INDIRECT($N$1&amp;"!"&amp;$P$3&amp;N186&amp;":"&amp;$P$1&amp;N186))</f>
        <v>830</v>
      </c>
      <c r="J186" s="246">
        <f ca="1">IF(H186=0,"",1-((H186-I186)/ABS(H186)))</f>
        <v>1.3138866396761135</v>
      </c>
      <c r="K186" s="91">
        <f ca="1">SUM(INDIRECT($Q$1&amp;"!"&amp;$P$3&amp;P186&amp;":"&amp;$P$1&amp;P186))</f>
        <v>260</v>
      </c>
      <c r="L186" s="92">
        <f t="shared" ca="1" si="248"/>
        <v>2.1923076923076925</v>
      </c>
      <c r="M186" s="94">
        <f t="shared" ca="1" si="249"/>
        <v>5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151.00671140939596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100</v>
      </c>
      <c r="F187" s="80">
        <f t="shared" ca="1" si="246"/>
        <v>-1</v>
      </c>
      <c r="G187" s="81">
        <f ca="1">INDIRECT($N$1&amp; "!" &amp;$P$1&amp;R187)</f>
        <v>0</v>
      </c>
      <c r="H187" s="77">
        <f ca="1">SUM(INDIRECT($N$1&amp;"!"&amp;$O$3&amp;N187&amp;":"&amp;$O$1&amp;N187))/0.894</f>
        <v>323.26621923937358</v>
      </c>
      <c r="I187" s="78">
        <f t="shared" ca="1" si="262"/>
        <v>124</v>
      </c>
      <c r="J187" s="237">
        <f t="shared" ref="J187" ca="1" si="264">IF(H187=0,"",1+((H187-I187)/ABS(H187)))</f>
        <v>1.6164152249134949</v>
      </c>
      <c r="K187" s="79">
        <f ca="1">SUM(INDIRECT($Q$1&amp;"!"&amp;$P$3&amp;P187&amp;":"&amp;$P$1&amp;P187))</f>
        <v>100</v>
      </c>
      <c r="L187" s="80">
        <f t="shared" ca="1" si="248"/>
        <v>0.24</v>
      </c>
      <c r="M187" s="82">
        <f t="shared" ca="1" si="249"/>
        <v>1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43.366690125130873</v>
      </c>
      <c r="C188" s="85">
        <f ca="1">+C186-C187</f>
        <v>330</v>
      </c>
      <c r="D188" s="245">
        <f t="shared" ref="D188:D189" ca="1" si="265">IF(B188=0,"",1-((B188-C188)/ABS(B188)))</f>
        <v>7.6095270136552564</v>
      </c>
      <c r="E188" s="85">
        <f ca="1">+E186-E187</f>
        <v>75</v>
      </c>
      <c r="F188" s="86">
        <f t="shared" ca="1" si="246"/>
        <v>3.4</v>
      </c>
      <c r="G188" s="87">
        <f ca="1">+G186-G187</f>
        <v>2</v>
      </c>
      <c r="H188" s="84">
        <f ca="1">+H186-H187</f>
        <v>308.44733574783862</v>
      </c>
      <c r="I188" s="85">
        <f t="shared" ref="I188" ca="1" si="266">+I186-I187</f>
        <v>706</v>
      </c>
      <c r="J188" s="245">
        <f t="shared" ref="J188:J189" ca="1" si="267">IF(H188=0,"",1-((H188-I188)/ABS(H188)))</f>
        <v>2.2888834435489112</v>
      </c>
      <c r="K188" s="85">
        <f ca="1">+K186-K187</f>
        <v>160</v>
      </c>
      <c r="L188" s="86">
        <f t="shared" ca="1" si="248"/>
        <v>3.4125000000000001</v>
      </c>
      <c r="M188" s="88">
        <f ca="1">+M186-M187</f>
        <v>4</v>
      </c>
    </row>
    <row r="189" spans="1:18" x14ac:dyDescent="0.25">
      <c r="A189" s="42" t="s">
        <v>105</v>
      </c>
      <c r="B189" s="89">
        <f ca="1">INDIRECT($N$1&amp; "!" &amp;$O$1&amp;N189)/1.173</f>
        <v>33.248081841432224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108.2693947144075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32.438478747203575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70.469798657718115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0.80960309422864896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37.799596056689381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635.97612958226773</v>
      </c>
      <c r="C195" s="96">
        <f t="shared" ca="1" si="281"/>
        <v>330</v>
      </c>
      <c r="D195" s="247">
        <f t="shared" ca="1" si="271"/>
        <v>0.51888739946380702</v>
      </c>
      <c r="E195" s="229">
        <f ca="1">+E174+E177+E180+E183+E186+E189</f>
        <v>313</v>
      </c>
      <c r="F195" s="230">
        <f t="shared" ca="1" si="246"/>
        <v>5.4313099041533544E-2</v>
      </c>
      <c r="G195" s="231">
        <f ca="1">INDIRECT($N$1&amp; "!" &amp;$P$1&amp;R195)</f>
        <v>2</v>
      </c>
      <c r="H195" s="44">
        <f ca="1">+H174+H177+H180+H183+H186+H189+H192</f>
        <v>2067.3486786018752</v>
      </c>
      <c r="I195" s="45">
        <f ca="1">+I174+I177+I180+I183+I186+I189+I192</f>
        <v>1500</v>
      </c>
      <c r="J195" s="247">
        <f t="shared" ca="1" si="273"/>
        <v>0.72556701030927839</v>
      </c>
      <c r="K195" s="229">
        <f ca="1">K174+K177+K180+K183+K186+K189</f>
        <v>398</v>
      </c>
      <c r="L195" s="230">
        <f t="shared" ca="1" si="248"/>
        <v>2.7688442211055277</v>
      </c>
      <c r="M195" s="234">
        <f t="shared" ca="1" si="249"/>
        <v>7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442.04026845637583</v>
      </c>
      <c r="C196" s="89">
        <f t="shared" ca="1" si="281"/>
        <v>0</v>
      </c>
      <c r="D196" s="237">
        <f t="shared" ref="D196" ca="1" si="282">IF(B196=0,"",1+((B196-C196)/ABS(B196)))</f>
        <v>2</v>
      </c>
      <c r="E196" s="79">
        <f ca="1">+E175+E178+E181+E184+E187+E190</f>
        <v>100</v>
      </c>
      <c r="F196" s="80">
        <f t="shared" ca="1" si="246"/>
        <v>-1</v>
      </c>
      <c r="G196" s="81">
        <f ca="1">INDIRECT($N$1&amp; "!" &amp;$P$1&amp;R196)</f>
        <v>0</v>
      </c>
      <c r="H196" s="31">
        <f t="shared" ref="H196:I196" ca="1" si="283">+H175+H178+H181+H184+H187+H190+H193</f>
        <v>954.13870246085014</v>
      </c>
      <c r="I196" s="32">
        <f t="shared" ca="1" si="283"/>
        <v>512</v>
      </c>
      <c r="J196" s="237">
        <f t="shared" ref="J196" ca="1" si="284">IF(H196=0,"",1+((H196-I196)/ABS(H196)))</f>
        <v>1.463390386869871</v>
      </c>
      <c r="K196" s="79">
        <f ca="1">K175+K178+K181+K184+K187+K190</f>
        <v>417</v>
      </c>
      <c r="L196" s="80">
        <f t="shared" ca="1" si="248"/>
        <v>0.22781774580335731</v>
      </c>
      <c r="M196" s="82">
        <f t="shared" ca="1" si="249"/>
        <v>5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193.93586112589185</v>
      </c>
      <c r="C197" s="211">
        <f t="shared" ca="1" si="281"/>
        <v>330</v>
      </c>
      <c r="D197" s="256">
        <f t="shared" ref="D197" ca="1" si="285">IF(B197=0,"",1-((B197-C197)/ABS(B197)))</f>
        <v>1.7015934963455948</v>
      </c>
      <c r="E197" s="211">
        <f ca="1">+E176+E179+E182+E185+E188+E191</f>
        <v>213</v>
      </c>
      <c r="F197" s="212">
        <f t="shared" ca="1" si="246"/>
        <v>0.54929577464788737</v>
      </c>
      <c r="G197" s="213">
        <f ca="1">+G195-G196</f>
        <v>2</v>
      </c>
      <c r="H197" s="210">
        <f t="shared" ref="H197:I197" ca="1" si="286">+H195-H196</f>
        <v>1113.209976141025</v>
      </c>
      <c r="I197" s="211">
        <f t="shared" ca="1" si="286"/>
        <v>988</v>
      </c>
      <c r="J197" s="256">
        <f ca="1">IF(H197=0,"",1-((H197-I197)/ABS(H197)))</f>
        <v>0.88752348719055774</v>
      </c>
      <c r="K197" s="211">
        <f ca="1">+K195-K196</f>
        <v>-19</v>
      </c>
      <c r="L197" s="212">
        <f t="shared" ca="1" si="248"/>
        <v>53</v>
      </c>
      <c r="M197" s="214">
        <f ca="1">+M195-M196</f>
        <v>2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M G A A B Q S w M E F A A C A A g A 4 X W T W B V r v 1 2 j A A A A 9 g A A A B I A H A B D b 2 5 m a W c v U G F j a 2 F n Z S 5 4 b W w g o h g A K K A U A A A A A A A A A A A A A A A A A A A A A A A A A A A A h Y 8 x D o I w G I W v Q r r T l j p g y E 8 Z W C W a m B j X p l R o g G J o s d z N w S N 5 B T G K u j m + 7 3 3 D e / f r D b K p a 4 O L G q z u T Y o i T F G g j O x L b a o U j e 4 U r l H G Y S d k I y o V z L K x y W T L F N X O n R N C v P f Y r 3 A / V I R R G p F j s d n L W n U C f W T 9 X w 6 1 s U 4 Y q R C H w 2 s M Z z h i M W Z x j C m Q B U K h z V d g 8 9 5 n + w M h H 1 s 3 D o o r G + Z b I E s E 8 v 7 A H 1 B L A w Q U A A I A C A D h d Z N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X W T W D C x o + N u A w A A 6 T A A A B M A H A B G b 3 J t d W x h c y 9 T Z W N 0 a W 9 u M S 5 t I K I Y A C i g F A A A A A A A A A A A A A A A A A A A A A A A A A A A A O 2 a 4 U v b Q B j G v w v + D 0 f 9 0 o I L y V 3 j J U g / O N t t D m 2 x l Y 0 x h r 3 2 z i 6 S J i N J h e 6 v 3 z V 1 4 p n z 2 W A D p Z x f l P c e 3 s b f 0 z 7 J I 5 Z q X i V 5 R i b b 7 8 H x / t 7 + X v l d F E q S 0 z w r V 2 k l A t I j q a r 2 9 4 j + G h X J Q m V 6 c r G e X J 5 7 f V G J m S h V u x V w 6 g V H X u R R v 9 s 6 J K 2 l q I p k r k r 9 8 9 f L l S r W v d Z k c D 4 4 v S K J N 5 3 L R X 6 d Z D K Z C 5 k X 0 0 M 9 y v L l r F C P h w f t 9 K Z z e j K 5 a i 8 9 l S l y M i G T s / f D Q b 9 D R E m W q h L X e m z I b t T M J t N j Q 7 Y U h U 2 m x 4 Z M z K w y P X 6 y b W 3 f t j Z k t 6 v M J t P j J 7 L U L k v N a 1 v k 1 m t b 5 I a s V D 9 s M j 0 2 Z P m 8 s s n 0 2 J B l + Z 1 N p s e G T D t o k + n x I 5 m 0 e F o o k T 7 x V F o 8 r W W m p 9 L i a S 0 z P Z U W T 2 u Z 6 a m 0 e H q / b W 3 I m p 7 W M t N T a f H 0 X p a a 1 9 b w d H t t h q f S 4 m k t M z 2 V F k 9 r m e m p t H h a y 0 x P 5 V N P H 3 R 6 X s v e j U c X Z P r w 6 V X l l C T 1 w d l w O B i T j 6 O z I Z l u 3 g Z T s i S j o S U E e s v G q L F A i s 0 C + c w C 2 R i R e s P n D 4 P x g O j P T J Z f i 3 n V o 3 7 Q J S f D P p G N U a 1 v W 3 b T I 0 5 G 4 / r Y e h r B 0 x i d c h + e B v C U g t O Q o c 0 h Q 5 t D h j c z e N q F p y H 8 j d B m y t F m y v H m I 3 g K / e X Q X w 7 9 j a C / E f Q 3 Q i 7 Q C L K K I K s I s o o g q w i y i i C r C L K K I a s Y s o o h q x i y i i G r G L K K I a s Y 0 o g R D e Y j G s x H N J i P a D A f 0 W A + o s F 8 R I P 5 i A b z 0 T u H + Y g V 8 y G r A L I K I K s A s g o g q w C y C h C r k C F W I U O s Q o Z Y h Q y x C r v w v t B F r D j F p 4 g k p 4 g k p 4 g k p 4 g k p 4 g k p 4 g k p 4 g k p 4 g k h 3 d Y X t 9 h y f P H t H O s 6 9 F Y V a s i m y T Z I l W / + 1 S v K l b q W 2 d / L 8 k e 9 6 7 H 9 W x + X 8 / 0 o 0 v o G p p r a K 6 h u Y a 2 O w 2 N + o 2 G t h 2 5 h u Y a m m t o r q G 5 h u Y a m m t o r q G 9 4 o Z 2 0 P q k s k o / h w 1 X 6 k 6 U b / q q T L K y E q m Y J 3 m m S t L W D z V B p 7 V t b 6 6 8 u f L m y p s r b 7 t Q 3 o J m e d s E b V + / 0 t s v x N z y h 4 D V + f o v 8 U r / M l 7 j 2 A s j L + D c i z f x m o j b n 0 J / B q 5 d z r q c d T n r c v Z 1 5 i x t 5 i x 9 m Z x l L m d d z r q c d T m 7 k z n L m j n L X i Z n u y 5 n X c 6 6 n H U 5 u 5 M 5 2 / y 3 3 P p P z v 8 h Z 3 8 B U E s B A i 0 A F A A C A A g A 4 X W T W B V r v 1 2 j A A A A 9 g A A A B I A A A A A A A A A A A A A A A A A A A A A A E N v b m Z p Z y 9 Q Y W N r Y W d l L n h t b F B L A Q I t A B Q A A g A I A O F 1 k 1 g P y u m r p A A A A O k A A A A T A A A A A A A A A A A A A A A A A O 8 A A A B b Q 2 9 u d G V u d F 9 U e X B l c 1 0 u e G 1 s U E s B A i 0 A F A A C A A g A 4 X W T W D C x o + N u A w A A 6 T A A A B M A A A A A A A A A A A A A A A A A 4 A E A A E Z v c m 1 1 b G F z L 1 N l Y 3 R p b 2 4 x L m 1 Q S w U G A A A A A A M A A w D C A A A A m w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J s A A A A A A A C O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R d W V y e U l E I i B W Y W x 1 Z T 0 i c z F m Y z U 3 N m E z L T d m Z T A t N D B m O S 0 4 Z T N k L W M 3 Z T E 2 O T U 2 O G Q 3 N y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k Z p b G x U Y X J n Z X Q i I F Z h b H V l P S J z Q 2 9 u c 3 V s d G E x I i A v P j x F b n R y e S B U e X B l P S J C d W Z m Z X J O Z X h 0 U m V m c m V z a C I g V m F s d W U 9 I m w x I i A v P j x F b n R y e S B U e X B l P S J G a W x s T G F z d F V w Z G F 0 Z W Q i I F Z h b H V l P S J k M j A y N C 0 w N C 0 x O V Q x O T o 0 N j o x O S 4 w M D Q z N D k z W i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s d G E y M D E 1 P C 9 J d G V t U G F 0 a D 4 8 L 0 l 0 Z W 1 M b 2 N h d G l v b j 4 8 U 3 R h Y m x l R W 5 0 c m l l c z 4 8 R W 5 0 c n k g V H l w Z T 0 i U m V z d W x 0 V H l w Z S I g V m F s d W U 9 I n N F e G N l c H R p b 2 4 i I C 8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R m l s b F R h c m d l d C I g V m F s d W U 9 I n N j b 2 5 z d W x 0 Y T I w M T U i I C 8 + P E V u d H J 5 I F R 5 c G U 9 I k 5 h d m l n Y X R p b 2 5 T d G V w T m F t Z S I g V m F s d W U 9 I n N O Y X Z l Z 2 F j a c O z b i I g L z 4 8 R W 5 0 c n k g V H l w Z T 0 i U X V l c n l J R C I g V m F s d W U 9 I n M z Z T c 3 M D B i N C 0 5 Y j M 2 L T R h M 2 Q t O W U 4 N S 0 1 Z G Q 2 Z T B h Y j h k M D Q i I C 8 + P E V u d H J 5 I F R 5 c G U 9 I k J 1 Z m Z l c k 5 l e H R S Z W Z y Z X N o I i B W Y W x 1 Z T 0 i b D E i I C 8 + P E V u d H J 5 I F R 5 c G U 9 I k Z p b G x M Y X N 0 V X B k Y X R l Z C I g V m F s d W U 9 I m Q y M D I 0 L T A 0 L T E 5 V D E 5 O j Q 2 O j E 4 L j c 0 M T g 0 O T J a I i A v P j x F b n R y e S B U e X B l P S J G a W x s Q 2 9 s d W 1 u V H l w Z X M i I F Z h b H V l P S J z Q X d Z R E F 3 T U R B d 0 1 E Q X d N R E F 3 T U R B d 0 1 E Q X d N R E F 3 T U R B d 0 0 9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n N 1 b H R h M j A x N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T w v S X R l b V B h d G g + P C 9 J d G V t T G 9 j Y X R p b 2 4 + P F N 0 Y W J s Z U V u d H J p Z X M + P E V u d H J 5 I F R 5 c G U 9 I k J 1 Z m Z l c k 5 l e H R S Z W Z y Z X N o I i B W Y W x 1 Z T 0 i b D E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R h Z D J i M T J k L T R m N W U t N D U 5 N S 0 4 Z j l i L T J k M T N h N G Q 5 Z D Y 4 Z S I g L z 4 8 R W 5 0 c n k g V H l w Z T 0 i R m l s b G V k Q 2 9 t c G x l d G V S Z X N 1 b H R U b 1 d v c m t z a G V l d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E i I C 8 + P E V u d H J 5 I F R 5 c G U 9 I k 5 h d m l n Y X R p b 2 5 T d G V w T m F t Z S I g V m F s d W U 9 I n N O Y X Z l Z 2 F j a c O z b i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C 0 w N C 0 x O V Q x O T o 0 N j o x O S 4 w N T c x N j I 0 W i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R d W V y e U l E I i B W Y W x 1 Z T 0 i c 2 R j Y W E w O W E 5 L W N h M z M t N D A y N y 0 4 N z Y y L T B k Y W N l M T Y 3 Z T R j O S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R m l s b E 9 i a m V j d F R 5 c G U i I F Z h b H V l P S J z Q 2 9 u b m V j d G l v b k 9 u b H k i I C 8 + P E V u d H J 5 I F R 5 c G U 9 I k Z p b G x M Y X N 0 V X B k Y X R l Z C I g V m F s d W U 9 I m Q y M D I 0 L T A 0 L T E 5 V D E 5 O j Q 2 O j E 5 L j Q 3 M T I y O T N a I i A v P j x F b n R y e S B U e X B l P S J G a W x s Q 2 9 s d W 1 u V H l w Z X M i I F Z h b H V l P S J z Q X d Z R E F 3 T U R B d 0 1 E Q X d N R E F 3 T U R B d 0 1 E Q X d N R E F 3 T U R B d 0 0 9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g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z B k N j A y Y m Q z L T Q 3 O T Y t N G Y x M C 0 4 Y j I 0 L W R j M j h l O T g 1 N 2 Q x N y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V G F y Z 2 V 0 I i B W Y W x 1 Z T 0 i c 1 Z l b n R h c 1 9 O d W V 2 Y X N f R G V z a W 5 z d G F s Y W N p b 2 5 l c 1 9 f M j A y M j E x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A 0 L T E 5 V D E 5 O j Q 2 O j M y L j g x N z E 4 N z N a I i A v P j x F b n R y e S B U e X B l P S J G a W x s Q 2 9 s d W 1 u V H l w Z X M i I F Z h b H V l P S J z Q X d Z R E F 3 T U R B d 0 1 E Q X d N R E F 3 T U R B d 0 1 E Q X d N R E F 3 T U R B d 0 0 9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T I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y k v Q X V 0 b 1 J l b W 9 2 Z W R D b 2 x 1 b W 5 z M S 5 7 Y 2 R n b 1 9 p b m R p Y 2 F k b 3 I s M H 0 m c X V v d D s s J n F 1 b 3 Q 7 U 2 V j d G l v b j E v V m V u d G F z I E 5 1 Z X Z h c y 1 E Z X N p b n N 0 Y W x h Y 2 l v b m V z I C g y M D I z K S 9 B d X R v U m V t b 3 Z l Z E N v b H V t b n M x L n t u b 2 1 i c m V f a W 5 k a W N h Z G 9 y L D F 9 J n F 1 b 3 Q 7 L C Z x d W 9 0 O 1 N l Y 3 R p b 2 4 x L 1 Z l b n R h c y B O d W V 2 Y X M t R G V z a W 5 z d G F s Y W N p b 2 5 l c y A o M j A y M y k v Q X V 0 b 1 J l b W 9 2 Z W R D b 2 x 1 b W 5 z M S 5 7 b W V 0 Y V 9 l b m U s M n 0 m c X V v d D s s J n F 1 b 3 Q 7 U 2 V j d G l v b j E v V m V u d G F z I E 5 1 Z X Z h c y 1 E Z X N p b n N 0 Y W x h Y 2 l v b m V z I C g y M D I z K S 9 B d X R v U m V t b 3 Z l Z E N v b H V t b n M x L n t t Z X R h X 2 Z l Y i w z f S Z x d W 9 0 O y w m c X V v d D t T Z W N 0 a W 9 u M S 9 W Z W 5 0 Y X M g T n V l d m F z L U R l c 2 l u c 3 R h b G F j a W 9 u Z X M g K D I w M j M p L 0 F 1 d G 9 S Z W 1 v d m V k Q 2 9 s d W 1 u c z E u e 2 1 l d G F f b W F y L D R 9 J n F 1 b 3 Q 7 L C Z x d W 9 0 O 1 N l Y 3 R p b 2 4 x L 1 Z l b n R h c y B O d W V 2 Y X M t R G V z a W 5 z d G F s Y W N p b 2 5 l c y A o M j A y M y k v Q X V 0 b 1 J l b W 9 2 Z W R D b 2 x 1 b W 5 z M S 5 7 b W V 0 Y V 9 h Y n I s N X 0 m c X V v d D s s J n F 1 b 3 Q 7 U 2 V j d G l v b j E v V m V u d G F z I E 5 1 Z X Z h c y 1 E Z X N p b n N 0 Y W x h Y 2 l v b m V z I C g y M D I z K S 9 B d X R v U m V t b 3 Z l Z E N v b H V t b n M x L n t t Z X R h X 2 1 h e S w 2 f S Z x d W 9 0 O y w m c X V v d D t T Z W N 0 a W 9 u M S 9 W Z W 5 0 Y X M g T n V l d m F z L U R l c 2 l u c 3 R h b G F j a W 9 u Z X M g K D I w M j M p L 0 F 1 d G 9 S Z W 1 v d m V k Q 2 9 s d W 1 u c z E u e 2 1 l d G F f a n V u L D d 9 J n F 1 b 3 Q 7 L C Z x d W 9 0 O 1 N l Y 3 R p b 2 4 x L 1 Z l b n R h c y B O d W V 2 Y X M t R G V z a W 5 z d G F s Y W N p b 2 5 l c y A o M j A y M y k v Q X V 0 b 1 J l b W 9 2 Z W R D b 2 x 1 b W 5 z M S 5 7 b W V 0 Y V 9 q d W w s O H 0 m c X V v d D s s J n F 1 b 3 Q 7 U 2 V j d G l v b j E v V m V u d G F z I E 5 1 Z X Z h c y 1 E Z X N p b n N 0 Y W x h Y 2 l v b m V z I C g y M D I z K S 9 B d X R v U m V t b 3 Z l Z E N v b H V t b n M x L n t t Z X R h X 2 F n b y w 5 f S Z x d W 9 0 O y w m c X V v d D t T Z W N 0 a W 9 u M S 9 W Z W 5 0 Y X M g T n V l d m F z L U R l c 2 l u c 3 R h b G F j a W 9 u Z X M g K D I w M j M p L 0 F 1 d G 9 S Z W 1 v d m V k Q 2 9 s d W 1 u c z E u e 2 1 l d G F f c 2 V w L D E w f S Z x d W 9 0 O y w m c X V v d D t T Z W N 0 a W 9 u M S 9 W Z W 5 0 Y X M g T n V l d m F z L U R l c 2 l u c 3 R h b G F j a W 9 u Z X M g K D I w M j M p L 0 F 1 d G 9 S Z W 1 v d m V k Q 2 9 s d W 1 u c z E u e 2 1 l d G F f b 2 N 0 L D E x f S Z x d W 9 0 O y w m c X V v d D t T Z W N 0 a W 9 u M S 9 W Z W 5 0 Y X M g T n V l d m F z L U R l c 2 l u c 3 R h b G F j a W 9 u Z X M g K D I w M j M p L 0 F 1 d G 9 S Z W 1 v d m V k Q 2 9 s d W 1 u c z E u e 2 1 l d G F f b m 9 2 L D E y f S Z x d W 9 0 O y w m c X V v d D t T Z W N 0 a W 9 u M S 9 W Z W 5 0 Y X M g T n V l d m F z L U R l c 2 l u c 3 R h b G F j a W 9 u Z X M g K D I w M j M p L 0 F 1 d G 9 S Z W 1 v d m V k Q 2 9 s d W 1 u c z E u e 2 1 l d G F f Z G l j L D E z f S Z x d W 9 0 O y w m c X V v d D t T Z W N 0 a W 9 u M S 9 W Z W 5 0 Y X M g T n V l d m F z L U R l c 2 l u c 3 R h b G F j a W 9 u Z X M g K D I w M j M p L 0 F 1 d G 9 S Z W 1 v d m V k Q 2 9 s d W 1 u c z E u e 3 J l Y W x f Z W 5 l L D E 0 f S Z x d W 9 0 O y w m c X V v d D t T Z W N 0 a W 9 u M S 9 W Z W 5 0 Y X M g T n V l d m F z L U R l c 2 l u c 3 R h b G F j a W 9 u Z X M g K D I w M j M p L 0 F 1 d G 9 S Z W 1 v d m V k Q 2 9 s d W 1 u c z E u e 3 J l Y W x f Z m V i L D E 1 f S Z x d W 9 0 O y w m c X V v d D t T Z W N 0 a W 9 u M S 9 W Z W 5 0 Y X M g T n V l d m F z L U R l c 2 l u c 3 R h b G F j a W 9 u Z X M g K D I w M j M p L 0 F 1 d G 9 S Z W 1 v d m V k Q 2 9 s d W 1 u c z E u e 3 J l Y W x f b W F y L D E 2 f S Z x d W 9 0 O y w m c X V v d D t T Z W N 0 a W 9 u M S 9 W Z W 5 0 Y X M g T n V l d m F z L U R l c 2 l u c 3 R h b G F j a W 9 u Z X M g K D I w M j M p L 0 F 1 d G 9 S Z W 1 v d m V k Q 2 9 s d W 1 u c z E u e 3 J l Y W x f Y W J y L D E 3 f S Z x d W 9 0 O y w m c X V v d D t T Z W N 0 a W 9 u M S 9 W Z W 5 0 Y X M g T n V l d m F z L U R l c 2 l u c 3 R h b G F j a W 9 u Z X M g K D I w M j M p L 0 F 1 d G 9 S Z W 1 v d m V k Q 2 9 s d W 1 u c z E u e 3 J l Y W x f b W F 5 L D E 4 f S Z x d W 9 0 O y w m c X V v d D t T Z W N 0 a W 9 u M S 9 W Z W 5 0 Y X M g T n V l d m F z L U R l c 2 l u c 3 R h b G F j a W 9 u Z X M g K D I w M j M p L 0 F 1 d G 9 S Z W 1 v d m V k Q 2 9 s d W 1 u c z E u e 3 J l Y W x f a n V u L D E 5 f S Z x d W 9 0 O y w m c X V v d D t T Z W N 0 a W 9 u M S 9 W Z W 5 0 Y X M g T n V l d m F z L U R l c 2 l u c 3 R h b G F j a W 9 u Z X M g K D I w M j M p L 0 F 1 d G 9 S Z W 1 v d m V k Q 2 9 s d W 1 u c z E u e 3 J l Y W x f a n V s L D I w f S Z x d W 9 0 O y w m c X V v d D t T Z W N 0 a W 9 u M S 9 W Z W 5 0 Y X M g T n V l d m F z L U R l c 2 l u c 3 R h b G F j a W 9 u Z X M g K D I w M j M p L 0 F 1 d G 9 S Z W 1 v d m V k Q 2 9 s d W 1 u c z E u e 3 J l Y W x f Y W d v L D I x f S Z x d W 9 0 O y w m c X V v d D t T Z W N 0 a W 9 u M S 9 W Z W 5 0 Y X M g T n V l d m F z L U R l c 2 l u c 3 R h b G F j a W 9 u Z X M g K D I w M j M p L 0 F 1 d G 9 S Z W 1 v d m V k Q 2 9 s d W 1 u c z E u e 3 J l Y W x f c 2 V w L D I y f S Z x d W 9 0 O y w m c X V v d D t T Z W N 0 a W 9 u M S 9 W Z W 5 0 Y X M g T n V l d m F z L U R l c 2 l u c 3 R h b G F j a W 9 u Z X M g K D I w M j M p L 0 F 1 d G 9 S Z W 1 v d m V k Q 2 9 s d W 1 u c z E u e 3 J l Y W x f b 2 N 0 L D I z f S Z x d W 9 0 O y w m c X V v d D t T Z W N 0 a W 9 u M S 9 W Z W 5 0 Y X M g T n V l d m F z L U R l c 2 l u c 3 R h b G F j a W 9 u Z X M g K D I w M j M p L 0 F 1 d G 9 S Z W 1 v d m V k Q 2 9 s d W 1 u c z E u e 3 J l Y W x f b m 9 2 L D I 0 f S Z x d W 9 0 O y w m c X V v d D t T Z W N 0 a W 9 u M S 9 W Z W 5 0 Y X M g T n V l d m F z L U R l c 2 l u c 3 R h b G F j a W 9 u Z X M g K D I w M j M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h N z Y 0 Y z J l M y 0 1 Y T Q y L T Q 2 Y z U t Y T I 1 M S 1 m Y z k y M m M z O T Q 2 Y j I i I C 8 + P E V u d H J 5 I F R 5 c G U 9 I k Z p b G x l Z E N v b X B s Z X R l U m V z d W x 0 V G 9 X b 3 J r c 2 h l Z X Q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T G F z d F V w Z G F 0 Z W Q i I F Z h b H V l P S J k M j A y N C 0 w N C 0 x O V Q x O T o 0 N j o z M y 4 5 N z Q 2 N j M 3 W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E y N T M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0 K S 9 B d X R v U m V t b 3 Z l Z E N v b H V t b n M x L n t j Z G d v X 2 l u Z G l j Y W R v c i w w f S Z x d W 9 0 O y w m c X V v d D t T Z W N 0 a W 9 u M S 9 W Z W 5 0 Y X M g T n V l d m F z L U R l c 2 l u c 3 R h b G F j a W 9 u Z X M g K D I w M j Q p L 0 F 1 d G 9 S Z W 1 v d m V k Q 2 9 s d W 1 u c z E u e 2 5 v b W J y Z V 9 p b m R p Y 2 F k b 3 I s M X 0 m c X V v d D s s J n F 1 b 3 Q 7 U 2 V j d G l v b j E v V m V u d G F z I E 5 1 Z X Z h c y 1 E Z X N p b n N 0 Y W x h Y 2 l v b m V z I C g y M D I 0 K S 9 B d X R v U m V t b 3 Z l Z E N v b H V t b n M x L n t t Z X R h X 2 V u Z S w y f S Z x d W 9 0 O y w m c X V v d D t T Z W N 0 a W 9 u M S 9 W Z W 5 0 Y X M g T n V l d m F z L U R l c 2 l u c 3 R h b G F j a W 9 u Z X M g K D I w M j Q p L 0 F 1 d G 9 S Z W 1 v d m V k Q 2 9 s d W 1 u c z E u e 2 1 l d G F f Z m V i L D N 9 J n F 1 b 3 Q 7 L C Z x d W 9 0 O 1 N l Y 3 R p b 2 4 x L 1 Z l b n R h c y B O d W V 2 Y X M t R G V z a W 5 z d G F s Y W N p b 2 5 l c y A o M j A y N C k v Q X V 0 b 1 J l b W 9 2 Z W R D b 2 x 1 b W 5 z M S 5 7 b W V 0 Y V 9 t Y X I s N H 0 m c X V v d D s s J n F 1 b 3 Q 7 U 2 V j d G l v b j E v V m V u d G F z I E 5 1 Z X Z h c y 1 E Z X N p b n N 0 Y W x h Y 2 l v b m V z I C g y M D I 0 K S 9 B d X R v U m V t b 3 Z l Z E N v b H V t b n M x L n t t Z X R h X 2 F i c i w 1 f S Z x d W 9 0 O y w m c X V v d D t T Z W N 0 a W 9 u M S 9 W Z W 5 0 Y X M g T n V l d m F z L U R l c 2 l u c 3 R h b G F j a W 9 u Z X M g K D I w M j Q p L 0 F 1 d G 9 S Z W 1 v d m V k Q 2 9 s d W 1 u c z E u e 2 1 l d G F f b W F 5 L D Z 9 J n F 1 b 3 Q 7 L C Z x d W 9 0 O 1 N l Y 3 R p b 2 4 x L 1 Z l b n R h c y B O d W V 2 Y X M t R G V z a W 5 z d G F s Y W N p b 2 5 l c y A o M j A y N C k v Q X V 0 b 1 J l b W 9 2 Z W R D b 2 x 1 b W 5 z M S 5 7 b W V 0 Y V 9 q d W 4 s N 3 0 m c X V v d D s s J n F 1 b 3 Q 7 U 2 V j d G l v b j E v V m V u d G F z I E 5 1 Z X Z h c y 1 E Z X N p b n N 0 Y W x h Y 2 l v b m V z I C g y M D I 0 K S 9 B d X R v U m V t b 3 Z l Z E N v b H V t b n M x L n t t Z X R h X 2 p 1 b C w 4 f S Z x d W 9 0 O y w m c X V v d D t T Z W N 0 a W 9 u M S 9 W Z W 5 0 Y X M g T n V l d m F z L U R l c 2 l u c 3 R h b G F j a W 9 u Z X M g K D I w M j Q p L 0 F 1 d G 9 S Z W 1 v d m V k Q 2 9 s d W 1 u c z E u e 2 1 l d G F f Y W d v L D l 9 J n F 1 b 3 Q 7 L C Z x d W 9 0 O 1 N l Y 3 R p b 2 4 x L 1 Z l b n R h c y B O d W V 2 Y X M t R G V z a W 5 z d G F s Y W N p b 2 5 l c y A o M j A y N C k v Q X V 0 b 1 J l b W 9 2 Z W R D b 2 x 1 b W 5 z M S 5 7 b W V 0 Y V 9 z Z X A s M T B 9 J n F 1 b 3 Q 7 L C Z x d W 9 0 O 1 N l Y 3 R p b 2 4 x L 1 Z l b n R h c y B O d W V 2 Y X M t R G V z a W 5 z d G F s Y W N p b 2 5 l c y A o M j A y N C k v Q X V 0 b 1 J l b W 9 2 Z W R D b 2 x 1 b W 5 z M S 5 7 b W V 0 Y V 9 v Y 3 Q s M T F 9 J n F 1 b 3 Q 7 L C Z x d W 9 0 O 1 N l Y 3 R p b 2 4 x L 1 Z l b n R h c y B O d W V 2 Y X M t R G V z a W 5 z d G F s Y W N p b 2 5 l c y A o M j A y N C k v Q X V 0 b 1 J l b W 9 2 Z W R D b 2 x 1 b W 5 z M S 5 7 b W V 0 Y V 9 u b 3 Y s M T J 9 J n F 1 b 3 Q 7 L C Z x d W 9 0 O 1 N l Y 3 R p b 2 4 x L 1 Z l b n R h c y B O d W V 2 Y X M t R G V z a W 5 z d G F s Y W N p b 2 5 l c y A o M j A y N C k v Q X V 0 b 1 J l b W 9 2 Z W R D b 2 x 1 b W 5 z M S 5 7 b W V 0 Y V 9 k a W M s M T N 9 J n F 1 b 3 Q 7 L C Z x d W 9 0 O 1 N l Y 3 R p b 2 4 x L 1 Z l b n R h c y B O d W V 2 Y X M t R G V z a W 5 z d G F s Y W N p b 2 5 l c y A o M j A y N C k v Q X V 0 b 1 J l b W 9 2 Z W R D b 2 x 1 b W 5 z M S 5 7 c m V h b F 9 l b m U s M T R 9 J n F 1 b 3 Q 7 L C Z x d W 9 0 O 1 N l Y 3 R p b 2 4 x L 1 Z l b n R h c y B O d W V 2 Y X M t R G V z a W 5 z d G F s Y W N p b 2 5 l c y A o M j A y N C k v Q X V 0 b 1 J l b W 9 2 Z W R D b 2 x 1 b W 5 z M S 5 7 c m V h b F 9 m Z W I s M T V 9 J n F 1 b 3 Q 7 L C Z x d W 9 0 O 1 N l Y 3 R p b 2 4 x L 1 Z l b n R h c y B O d W V 2 Y X M t R G V z a W 5 z d G F s Y W N p b 2 5 l c y A o M j A y N C k v Q X V 0 b 1 J l b W 9 2 Z W R D b 2 x 1 b W 5 z M S 5 7 c m V h b F 9 t Y X I s M T Z 9 J n F 1 b 3 Q 7 L C Z x d W 9 0 O 1 N l Y 3 R p b 2 4 x L 1 Z l b n R h c y B O d W V 2 Y X M t R G V z a W 5 z d G F s Y W N p b 2 5 l c y A o M j A y N C k v Q X V 0 b 1 J l b W 9 2 Z W R D b 2 x 1 b W 5 z M S 5 7 c m V h b F 9 h Y n I s M T d 9 J n F 1 b 3 Q 7 L C Z x d W 9 0 O 1 N l Y 3 R p b 2 4 x L 1 Z l b n R h c y B O d W V 2 Y X M t R G V z a W 5 z d G F s Y W N p b 2 5 l c y A o M j A y N C k v Q X V 0 b 1 J l b W 9 2 Z W R D b 2 x 1 b W 5 z M S 5 7 c m V h b F 9 t Y X k s M T h 9 J n F 1 b 3 Q 7 L C Z x d W 9 0 O 1 N l Y 3 R p b 2 4 x L 1 Z l b n R h c y B O d W V 2 Y X M t R G V z a W 5 z d G F s Y W N p b 2 5 l c y A o M j A y N C k v Q X V 0 b 1 J l b W 9 2 Z W R D b 2 x 1 b W 5 z M S 5 7 c m V h b F 9 q d W 4 s M T l 9 J n F 1 b 3 Q 7 L C Z x d W 9 0 O 1 N l Y 3 R p b 2 4 x L 1 Z l b n R h c y B O d W V 2 Y X M t R G V z a W 5 z d G F s Y W N p b 2 5 l c y A o M j A y N C k v Q X V 0 b 1 J l b W 9 2 Z W R D b 2 x 1 b W 5 z M S 5 7 c m V h b F 9 q d W w s M j B 9 J n F 1 b 3 Q 7 L C Z x d W 9 0 O 1 N l Y 3 R p b 2 4 x L 1 Z l b n R h c y B O d W V 2 Y X M t R G V z a W 5 z d G F s Y W N p b 2 5 l c y A o M j A y N C k v Q X V 0 b 1 J l b W 9 2 Z W R D b 2 x 1 b W 5 z M S 5 7 c m V h b F 9 h Z 2 8 s M j F 9 J n F 1 b 3 Q 7 L C Z x d W 9 0 O 1 N l Y 3 R p b 2 4 x L 1 Z l b n R h c y B O d W V 2 Y X M t R G V z a W 5 z d G F s Y W N p b 2 5 l c y A o M j A y N C k v Q X V 0 b 1 J l b W 9 2 Z W R D b 2 x 1 b W 5 z M S 5 7 c m V h b F 9 z Z X A s M j J 9 J n F 1 b 3 Q 7 L C Z x d W 9 0 O 1 N l Y 3 R p b 2 4 x L 1 Z l b n R h c y B O d W V 2 Y X M t R G V z a W 5 z d G F s Y W N p b 2 5 l c y A o M j A y N C k v Q X V 0 b 1 J l b W 9 2 Z W R D b 2 x 1 b W 5 z M S 5 7 c m V h b F 9 v Y 3 Q s M j N 9 J n F 1 b 3 Q 7 L C Z x d W 9 0 O 1 N l Y 3 R p b 2 4 x L 1 Z l b n R h c y B O d W V 2 Y X M t R G V z a W 5 z d G F s Y W N p b 2 5 l c y A o M j A y N C k v Q X V 0 b 1 J l b W 9 2 Z W R D b 2 x 1 b W 5 z M S 5 7 c m V h b F 9 u b 3 Y s M j R 9 J n F 1 b 3 Q 7 L C Z x d W 9 0 O 1 N l Y 3 R p b 2 4 x L 1 Z l b n R h c y B O d W V 2 Y X M t R G V z a W 5 z d G F s Y W N p b 2 5 l c y A o M j A y N C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0 K S 9 P c m l n Z W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r v 5 6 n c g n v 0 e w b r B j x J L J u Q A A A A A C A A A A A A A D Z g A A w A A A A B A A A A D 3 E v w S z o X 8 i z d I v Z s P 5 i g k A A A A A A S A A A C g A A A A E A A A A N M c k p q b B j 7 7 q T g g L b 9 U g u V Q A A A A f J A 6 v W E 6 s 3 k J K 7 S d d j p o b + i s g w K 3 M l y c I 6 5 D O q e 8 k c 3 V N 8 r 3 H w r Y d 3 F Y J K + Q J j I d C Q p f C Y k F T k u b a 9 z v a j S A M g 6 7 w x z 0 y J c m e l 5 q V d e u e 3 A U A A A A T P R A 6 w 8 n C H 6 v o 6 + c K p c G 6 K n N 2 r c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2024-04-19T20:00:21Z</dcterms:modified>
</cp:coreProperties>
</file>