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/>
  <mc:AlternateContent xmlns:mc="http://schemas.openxmlformats.org/markup-compatibility/2006">
    <mc:Choice Requires="x15">
      <x15ac:absPath xmlns:x15ac="http://schemas.microsoft.com/office/spreadsheetml/2010/11/ac" url="C:\Users\anavalag\Downloads\"/>
    </mc:Choice>
  </mc:AlternateContent>
  <xr:revisionPtr revIDLastSave="0" documentId="13_ncr:1_{E5B308D3-02E4-4D25-ADA1-AE7F88EC3F60}" xr6:coauthVersionLast="47" xr6:coauthVersionMax="47" xr10:uidLastSave="{00000000-0000-0000-0000-000000000000}"/>
  <bookViews>
    <workbookView xWindow="9510" yWindow="0" windowWidth="9780" windowHeight="10170" firstSheet="1" activeTab="6" xr2:uid="{00000000-000D-0000-FFFF-FFFF00000000}"/>
  </bookViews>
  <sheets>
    <sheet name="ENE" sheetId="1" r:id="rId1"/>
    <sheet name="FEB" sheetId="2" r:id="rId2"/>
    <sheet name="MAR" sheetId="3" r:id="rId3"/>
    <sheet name="ABR" sheetId="4" r:id="rId4"/>
    <sheet name="MAY" sheetId="5" r:id="rId5"/>
    <sheet name="JUN" sheetId="6" r:id="rId6"/>
    <sheet name="JUL" sheetId="7" r:id="rId7"/>
    <sheet name="AGO" sheetId="8" r:id="rId8"/>
    <sheet name="SEP" sheetId="9" r:id="rId9"/>
    <sheet name="OCT" sheetId="10" r:id="rId10"/>
    <sheet name="NOV" sheetId="11" r:id="rId11"/>
    <sheet name="DIC" sheetId="12" r:id="rId12"/>
    <sheet name="Hoja2" sheetId="13" state="hidden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7" roundtripDataChecksum="AocCtlsZ8O6AgpYcR9HvrKgYcT3tyHp7k/8rAjnI5n0="/>
    </ext>
  </extLst>
</workbook>
</file>

<file path=xl/calcChain.xml><?xml version="1.0" encoding="utf-8"?>
<calcChain xmlns="http://schemas.openxmlformats.org/spreadsheetml/2006/main">
  <c r="N36" i="13" l="1"/>
  <c r="N35" i="13"/>
  <c r="M30" i="13"/>
  <c r="L30" i="13"/>
  <c r="K30" i="13"/>
  <c r="J30" i="13"/>
  <c r="I30" i="13"/>
  <c r="H30" i="13"/>
  <c r="G30" i="13"/>
  <c r="F30" i="13"/>
  <c r="E30" i="13"/>
  <c r="D30" i="13"/>
  <c r="C30" i="13"/>
  <c r="B30" i="13"/>
  <c r="N28" i="13"/>
  <c r="N27" i="13"/>
  <c r="N26" i="13"/>
  <c r="N25" i="13"/>
  <c r="N24" i="13"/>
  <c r="N30" i="13" s="1"/>
  <c r="M19" i="13"/>
  <c r="L19" i="13"/>
  <c r="K19" i="13"/>
  <c r="B9" i="10" s="1"/>
  <c r="J19" i="13"/>
  <c r="B9" i="9" s="1"/>
  <c r="I19" i="13"/>
  <c r="B9" i="8" s="1"/>
  <c r="H19" i="13"/>
  <c r="G19" i="13"/>
  <c r="F19" i="13"/>
  <c r="B9" i="5" s="1"/>
  <c r="E19" i="13"/>
  <c r="D19" i="13"/>
  <c r="C19" i="13"/>
  <c r="B9" i="2" s="1"/>
  <c r="B19" i="13"/>
  <c r="N18" i="13"/>
  <c r="N17" i="13"/>
  <c r="N16" i="13"/>
  <c r="N15" i="13"/>
  <c r="N14" i="13"/>
  <c r="N13" i="13"/>
  <c r="M8" i="13"/>
  <c r="L8" i="13"/>
  <c r="K8" i="13"/>
  <c r="J8" i="13"/>
  <c r="I8" i="13"/>
  <c r="B8" i="8" s="1"/>
  <c r="H8" i="13"/>
  <c r="G8" i="13"/>
  <c r="F8" i="13"/>
  <c r="N8" i="13" s="1"/>
  <c r="E8" i="13"/>
  <c r="D8" i="13"/>
  <c r="C8" i="13"/>
  <c r="B8" i="13"/>
  <c r="N6" i="13"/>
  <c r="N5" i="13"/>
  <c r="N4" i="13"/>
  <c r="N3" i="13"/>
  <c r="N2" i="13"/>
  <c r="B17" i="12"/>
  <c r="D17" i="12" s="1"/>
  <c r="B15" i="12"/>
  <c r="B13" i="12"/>
  <c r="E10" i="12"/>
  <c r="E13" i="12" s="1"/>
  <c r="C10" i="12"/>
  <c r="D10" i="12" s="1"/>
  <c r="B10" i="12"/>
  <c r="D9" i="12"/>
  <c r="B9" i="12"/>
  <c r="D8" i="12"/>
  <c r="B8" i="12"/>
  <c r="D17" i="11"/>
  <c r="B17" i="11"/>
  <c r="B15" i="11"/>
  <c r="E10" i="11"/>
  <c r="E13" i="11" s="1"/>
  <c r="C10" i="11"/>
  <c r="D10" i="11" s="1"/>
  <c r="B10" i="11"/>
  <c r="B13" i="11" s="1"/>
  <c r="D9" i="11"/>
  <c r="B9" i="11"/>
  <c r="D8" i="11"/>
  <c r="B8" i="11"/>
  <c r="D17" i="10"/>
  <c r="B17" i="10"/>
  <c r="B15" i="10"/>
  <c r="E10" i="10"/>
  <c r="E13" i="10" s="1"/>
  <c r="C10" i="10"/>
  <c r="D8" i="10"/>
  <c r="B8" i="10"/>
  <c r="D17" i="9"/>
  <c r="B17" i="9"/>
  <c r="B15" i="9"/>
  <c r="E10" i="9"/>
  <c r="E13" i="9" s="1"/>
  <c r="C10" i="9"/>
  <c r="D8" i="9"/>
  <c r="B8" i="9"/>
  <c r="D17" i="8"/>
  <c r="B17" i="8"/>
  <c r="B15" i="8"/>
  <c r="E10" i="8"/>
  <c r="E13" i="8" s="1"/>
  <c r="C10" i="8"/>
  <c r="D17" i="7"/>
  <c r="B17" i="7"/>
  <c r="B15" i="7"/>
  <c r="B13" i="7"/>
  <c r="E10" i="7"/>
  <c r="E13" i="7" s="1"/>
  <c r="C10" i="7"/>
  <c r="D10" i="7" s="1"/>
  <c r="B10" i="7"/>
  <c r="D9" i="7"/>
  <c r="B9" i="7"/>
  <c r="D8" i="7"/>
  <c r="B8" i="7"/>
  <c r="D17" i="6"/>
  <c r="B17" i="6"/>
  <c r="B15" i="6"/>
  <c r="B13" i="6"/>
  <c r="E10" i="6"/>
  <c r="E13" i="6" s="1"/>
  <c r="C10" i="6"/>
  <c r="D10" i="6" s="1"/>
  <c r="B10" i="6"/>
  <c r="D9" i="6"/>
  <c r="B9" i="6"/>
  <c r="D8" i="6"/>
  <c r="B8" i="6"/>
  <c r="D17" i="5"/>
  <c r="B17" i="5"/>
  <c r="B15" i="5"/>
  <c r="E10" i="5"/>
  <c r="E13" i="5" s="1"/>
  <c r="C10" i="5"/>
  <c r="D8" i="5"/>
  <c r="B8" i="5"/>
  <c r="D17" i="4"/>
  <c r="B17" i="4"/>
  <c r="B15" i="4"/>
  <c r="E10" i="4"/>
  <c r="E13" i="4" s="1"/>
  <c r="C10" i="4"/>
  <c r="D10" i="4" s="1"/>
  <c r="B10" i="4"/>
  <c r="B13" i="4" s="1"/>
  <c r="D9" i="4"/>
  <c r="B9" i="4"/>
  <c r="D8" i="4"/>
  <c r="B8" i="4"/>
  <c r="D17" i="3"/>
  <c r="B17" i="3"/>
  <c r="B15" i="3"/>
  <c r="E10" i="3"/>
  <c r="E13" i="3" s="1"/>
  <c r="C10" i="3"/>
  <c r="D10" i="3" s="1"/>
  <c r="B10" i="3"/>
  <c r="B13" i="3" s="1"/>
  <c r="D9" i="3"/>
  <c r="B9" i="3"/>
  <c r="D8" i="3"/>
  <c r="B8" i="3"/>
  <c r="D17" i="2"/>
  <c r="B17" i="2"/>
  <c r="I15" i="2"/>
  <c r="I15" i="3" s="1"/>
  <c r="I15" i="4" s="1"/>
  <c r="I15" i="5" s="1"/>
  <c r="I15" i="6" s="1"/>
  <c r="I15" i="7" s="1"/>
  <c r="I15" i="8" s="1"/>
  <c r="I15" i="9" s="1"/>
  <c r="I15" i="10" s="1"/>
  <c r="I15" i="11" s="1"/>
  <c r="I15" i="12" s="1"/>
  <c r="B15" i="2"/>
  <c r="E10" i="2"/>
  <c r="E13" i="2" s="1"/>
  <c r="C10" i="2"/>
  <c r="B10" i="2"/>
  <c r="B13" i="2" s="1"/>
  <c r="D8" i="2"/>
  <c r="B8" i="2"/>
  <c r="I17" i="1"/>
  <c r="I17" i="2" s="1"/>
  <c r="I17" i="3" s="1"/>
  <c r="I17" i="4" s="1"/>
  <c r="I17" i="5" s="1"/>
  <c r="I17" i="6" s="1"/>
  <c r="I17" i="7" s="1"/>
  <c r="I17" i="8" s="1"/>
  <c r="I17" i="9" s="1"/>
  <c r="I17" i="10" s="1"/>
  <c r="I17" i="11" s="1"/>
  <c r="I17" i="12" s="1"/>
  <c r="G17" i="1"/>
  <c r="H17" i="1" s="1"/>
  <c r="F17" i="1"/>
  <c r="F17" i="2" s="1"/>
  <c r="F17" i="3" s="1"/>
  <c r="F17" i="4" s="1"/>
  <c r="F17" i="5" s="1"/>
  <c r="F17" i="6" s="1"/>
  <c r="F17" i="7" s="1"/>
  <c r="F17" i="8" s="1"/>
  <c r="F17" i="9" s="1"/>
  <c r="F17" i="10" s="1"/>
  <c r="F17" i="11" s="1"/>
  <c r="F17" i="12" s="1"/>
  <c r="D17" i="1"/>
  <c r="B17" i="1"/>
  <c r="I15" i="1"/>
  <c r="G15" i="1"/>
  <c r="B15" i="1"/>
  <c r="E10" i="1"/>
  <c r="E13" i="1" s="1"/>
  <c r="C10" i="1"/>
  <c r="B10" i="1"/>
  <c r="B13" i="1" s="1"/>
  <c r="I9" i="1"/>
  <c r="I9" i="2" s="1"/>
  <c r="I9" i="3" s="1"/>
  <c r="I9" i="4" s="1"/>
  <c r="I9" i="5" s="1"/>
  <c r="I9" i="6" s="1"/>
  <c r="I9" i="7" s="1"/>
  <c r="G9" i="1"/>
  <c r="H9" i="1" s="1"/>
  <c r="F9" i="1"/>
  <c r="D9" i="1"/>
  <c r="B9" i="1"/>
  <c r="I8" i="1"/>
  <c r="I8" i="2" s="1"/>
  <c r="G8" i="1"/>
  <c r="G8" i="2" s="1"/>
  <c r="D8" i="1"/>
  <c r="B8" i="1"/>
  <c r="F8" i="1" s="1"/>
  <c r="F10" i="1" s="1"/>
  <c r="F13" i="1" s="1"/>
  <c r="D10" i="9" l="1"/>
  <c r="F9" i="2"/>
  <c r="F9" i="3" s="1"/>
  <c r="F9" i="4" s="1"/>
  <c r="F9" i="5" s="1"/>
  <c r="F9" i="6" s="1"/>
  <c r="F9" i="7" s="1"/>
  <c r="F9" i="8" s="1"/>
  <c r="F9" i="9" s="1"/>
  <c r="F9" i="10" s="1"/>
  <c r="F9" i="11" s="1"/>
  <c r="F9" i="12" s="1"/>
  <c r="D9" i="2"/>
  <c r="D9" i="10"/>
  <c r="B10" i="10"/>
  <c r="B13" i="10" s="1"/>
  <c r="F15" i="1"/>
  <c r="H15" i="1" s="1"/>
  <c r="D15" i="1"/>
  <c r="F15" i="2"/>
  <c r="F15" i="3" s="1"/>
  <c r="F15" i="4" s="1"/>
  <c r="F15" i="5" s="1"/>
  <c r="F15" i="6" s="1"/>
  <c r="F15" i="7" s="1"/>
  <c r="F15" i="8" s="1"/>
  <c r="F15" i="9" s="1"/>
  <c r="F15" i="10" s="1"/>
  <c r="F15" i="11" s="1"/>
  <c r="F15" i="12" s="1"/>
  <c r="H8" i="2"/>
  <c r="G8" i="3"/>
  <c r="H8" i="1"/>
  <c r="I9" i="12"/>
  <c r="I9" i="11"/>
  <c r="I9" i="10"/>
  <c r="I9" i="8"/>
  <c r="I9" i="9" s="1"/>
  <c r="D10" i="1"/>
  <c r="I8" i="3"/>
  <c r="I10" i="2"/>
  <c r="I13" i="2" s="1"/>
  <c r="D10" i="2"/>
  <c r="F8" i="3"/>
  <c r="F10" i="3" s="1"/>
  <c r="F13" i="3" s="1"/>
  <c r="D9" i="5"/>
  <c r="B10" i="5"/>
  <c r="B13" i="5" s="1"/>
  <c r="F8" i="2"/>
  <c r="D10" i="10"/>
  <c r="D9" i="9"/>
  <c r="B10" i="9"/>
  <c r="B13" i="9" s="1"/>
  <c r="G9" i="2"/>
  <c r="G10" i="2" s="1"/>
  <c r="G10" i="1"/>
  <c r="B10" i="8"/>
  <c r="B13" i="8" s="1"/>
  <c r="D8" i="8"/>
  <c r="D9" i="8"/>
  <c r="I10" i="1"/>
  <c r="I13" i="1" s="1"/>
  <c r="C13" i="2"/>
  <c r="D13" i="2" s="1"/>
  <c r="D15" i="2"/>
  <c r="G17" i="2"/>
  <c r="C13" i="3"/>
  <c r="D13" i="3" s="1"/>
  <c r="D15" i="3"/>
  <c r="C13" i="4"/>
  <c r="D13" i="4" s="1"/>
  <c r="D15" i="4"/>
  <c r="C13" i="5"/>
  <c r="D15" i="5"/>
  <c r="C13" i="6"/>
  <c r="D13" i="6" s="1"/>
  <c r="D15" i="6"/>
  <c r="C13" i="7"/>
  <c r="D13" i="7" s="1"/>
  <c r="D15" i="7"/>
  <c r="C13" i="8"/>
  <c r="D13" i="8" s="1"/>
  <c r="D15" i="8"/>
  <c r="C13" i="9"/>
  <c r="D15" i="9"/>
  <c r="C13" i="10"/>
  <c r="D13" i="10" s="1"/>
  <c r="D15" i="10"/>
  <c r="C13" i="11"/>
  <c r="D13" i="11" s="1"/>
  <c r="D15" i="11"/>
  <c r="C13" i="12"/>
  <c r="D13" i="12" s="1"/>
  <c r="D15" i="12"/>
  <c r="N19" i="13"/>
  <c r="C13" i="1"/>
  <c r="D13" i="1" s="1"/>
  <c r="G15" i="2"/>
  <c r="G13" i="2" l="1"/>
  <c r="H10" i="1"/>
  <c r="G13" i="1"/>
  <c r="H13" i="1" s="1"/>
  <c r="F10" i="2"/>
  <c r="F13" i="2" s="1"/>
  <c r="D10" i="5"/>
  <c r="H15" i="2"/>
  <c r="G15" i="3"/>
  <c r="H9" i="2"/>
  <c r="G9" i="3"/>
  <c r="G10" i="3" s="1"/>
  <c r="D10" i="8"/>
  <c r="H17" i="2"/>
  <c r="G17" i="3"/>
  <c r="F8" i="4"/>
  <c r="D13" i="9"/>
  <c r="D13" i="5"/>
  <c r="I8" i="4"/>
  <c r="I10" i="3"/>
  <c r="I13" i="3" s="1"/>
  <c r="H8" i="3"/>
  <c r="G8" i="4"/>
  <c r="H17" i="3" l="1"/>
  <c r="G17" i="4"/>
  <c r="H15" i="3"/>
  <c r="G15" i="4"/>
  <c r="H8" i="4"/>
  <c r="G8" i="5"/>
  <c r="F10" i="4"/>
  <c r="F13" i="4" s="1"/>
  <c r="F8" i="5"/>
  <c r="H10" i="3"/>
  <c r="G13" i="3"/>
  <c r="H13" i="3" s="1"/>
  <c r="H9" i="3"/>
  <c r="G9" i="4"/>
  <c r="G10" i="4" s="1"/>
  <c r="H13" i="2"/>
  <c r="I8" i="5"/>
  <c r="I10" i="4"/>
  <c r="I13" i="4" s="1"/>
  <c r="H10" i="2"/>
  <c r="G13" i="4" l="1"/>
  <c r="H13" i="4" s="1"/>
  <c r="H10" i="4"/>
  <c r="I8" i="6"/>
  <c r="I10" i="5"/>
  <c r="I13" i="5" s="1"/>
  <c r="H15" i="4"/>
  <c r="G15" i="5"/>
  <c r="G9" i="5"/>
  <c r="H9" i="4"/>
  <c r="H8" i="5"/>
  <c r="G8" i="6"/>
  <c r="H17" i="4"/>
  <c r="G17" i="5"/>
  <c r="F10" i="5"/>
  <c r="F13" i="5" s="1"/>
  <c r="F8" i="6"/>
  <c r="G9" i="6" l="1"/>
  <c r="G10" i="6" s="1"/>
  <c r="H9" i="5"/>
  <c r="H15" i="5"/>
  <c r="G15" i="6"/>
  <c r="G10" i="5"/>
  <c r="I8" i="7"/>
  <c r="I10" i="6"/>
  <c r="I13" i="6" s="1"/>
  <c r="F10" i="6"/>
  <c r="F13" i="6" s="1"/>
  <c r="F8" i="7"/>
  <c r="H17" i="5"/>
  <c r="G17" i="6"/>
  <c r="H8" i="6"/>
  <c r="G8" i="7"/>
  <c r="G13" i="5" l="1"/>
  <c r="H13" i="5" s="1"/>
  <c r="H10" i="5"/>
  <c r="H8" i="7"/>
  <c r="G8" i="8"/>
  <c r="G13" i="6"/>
  <c r="H13" i="6" s="1"/>
  <c r="H10" i="6"/>
  <c r="H15" i="6"/>
  <c r="G15" i="7"/>
  <c r="I8" i="12"/>
  <c r="I10" i="12" s="1"/>
  <c r="I13" i="12" s="1"/>
  <c r="I8" i="11"/>
  <c r="I10" i="11" s="1"/>
  <c r="I13" i="11" s="1"/>
  <c r="I8" i="10"/>
  <c r="I10" i="10" s="1"/>
  <c r="I13" i="10" s="1"/>
  <c r="I8" i="8"/>
  <c r="I10" i="7"/>
  <c r="I13" i="7" s="1"/>
  <c r="H17" i="6"/>
  <c r="G17" i="7"/>
  <c r="F10" i="7"/>
  <c r="F13" i="7" s="1"/>
  <c r="F8" i="8"/>
  <c r="G9" i="7"/>
  <c r="G10" i="7" s="1"/>
  <c r="H9" i="6"/>
  <c r="H17" i="7" l="1"/>
  <c r="G17" i="8"/>
  <c r="I8" i="9"/>
  <c r="I10" i="9" s="1"/>
  <c r="I13" i="9" s="1"/>
  <c r="I10" i="8"/>
  <c r="I13" i="8" s="1"/>
  <c r="G9" i="8"/>
  <c r="G10" i="8" s="1"/>
  <c r="H9" i="7"/>
  <c r="G13" i="7"/>
  <c r="H13" i="7" s="1"/>
  <c r="H10" i="7"/>
  <c r="H8" i="8"/>
  <c r="G8" i="9"/>
  <c r="F10" i="8"/>
  <c r="F13" i="8" s="1"/>
  <c r="F8" i="9"/>
  <c r="H15" i="7"/>
  <c r="G15" i="8"/>
  <c r="G13" i="8" l="1"/>
  <c r="H13" i="8" s="1"/>
  <c r="H10" i="8"/>
  <c r="H15" i="8"/>
  <c r="G15" i="9"/>
  <c r="F10" i="9"/>
  <c r="F13" i="9" s="1"/>
  <c r="F8" i="10"/>
  <c r="H8" i="9"/>
  <c r="G8" i="10"/>
  <c r="H17" i="8"/>
  <c r="G17" i="9"/>
  <c r="G9" i="9"/>
  <c r="H9" i="8"/>
  <c r="G9" i="10" l="1"/>
  <c r="G10" i="10" s="1"/>
  <c r="H9" i="9"/>
  <c r="F10" i="10"/>
  <c r="F13" i="10" s="1"/>
  <c r="F8" i="11"/>
  <c r="H8" i="10"/>
  <c r="G8" i="11"/>
  <c r="H17" i="9"/>
  <c r="G17" i="10"/>
  <c r="H15" i="9"/>
  <c r="G15" i="10"/>
  <c r="G10" i="9"/>
  <c r="F10" i="11" l="1"/>
  <c r="F13" i="11" s="1"/>
  <c r="F8" i="12"/>
  <c r="F10" i="12" s="1"/>
  <c r="F13" i="12" s="1"/>
  <c r="G13" i="10"/>
  <c r="H13" i="10" s="1"/>
  <c r="H10" i="10"/>
  <c r="H15" i="10"/>
  <c r="G15" i="11"/>
  <c r="H8" i="11"/>
  <c r="G8" i="12"/>
  <c r="G13" i="9"/>
  <c r="H13" i="9" s="1"/>
  <c r="H10" i="9"/>
  <c r="H17" i="10"/>
  <c r="G17" i="11"/>
  <c r="H9" i="10"/>
  <c r="G9" i="11"/>
  <c r="H8" i="12" l="1"/>
  <c r="H9" i="11"/>
  <c r="G9" i="12"/>
  <c r="H9" i="12" s="1"/>
  <c r="H17" i="11"/>
  <c r="G17" i="12"/>
  <c r="H17" i="12" s="1"/>
  <c r="H15" i="11"/>
  <c r="G15" i="12"/>
  <c r="H15" i="12" s="1"/>
  <c r="G10" i="11"/>
  <c r="G10" i="12" l="1"/>
  <c r="H10" i="11"/>
  <c r="G13" i="11"/>
  <c r="H13" i="11" s="1"/>
  <c r="H10" i="12" l="1"/>
  <c r="G13" i="12"/>
  <c r="H13" i="12" s="1"/>
</calcChain>
</file>

<file path=xl/sharedStrings.xml><?xml version="1.0" encoding="utf-8"?>
<sst xmlns="http://schemas.openxmlformats.org/spreadsheetml/2006/main" count="360" uniqueCount="58">
  <si>
    <t>Musicar VENEZUELA</t>
  </si>
  <si>
    <t>Resultados del mes de:</t>
  </si>
  <si>
    <t>enero</t>
  </si>
  <si>
    <t>de 2024</t>
  </si>
  <si>
    <t>Ventas, Instalaciones y Retiros en Dólares</t>
  </si>
  <si>
    <t>VENEZUELA</t>
  </si>
  <si>
    <t>Descripción</t>
  </si>
  <si>
    <t>Mes</t>
  </si>
  <si>
    <t>Acumulado</t>
  </si>
  <si>
    <t>Ppto</t>
  </si>
  <si>
    <t>Real</t>
  </si>
  <si>
    <t>% Cump</t>
  </si>
  <si>
    <t>Clientes</t>
  </si>
  <si>
    <t>Ventas Nuevas</t>
  </si>
  <si>
    <t>Desinstalaciones</t>
  </si>
  <si>
    <t>Neto MC-MTO REDES</t>
  </si>
  <si>
    <t>TOTAL NETO</t>
  </si>
  <si>
    <t>Redes de audio</t>
  </si>
  <si>
    <t>Instalaciones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</si>
  <si>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</si>
  <si>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</si>
  <si>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</si>
  <si>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</si>
  <si>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</si>
  <si>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</si>
  <si>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</si>
  <si>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</si>
  <si>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</si>
  <si>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</si>
  <si>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</si>
  <si>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Ventas nuevas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</si>
  <si>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</si>
  <si>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</si>
  <si>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</si>
  <si>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</si>
  <si>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</si>
  <si>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</si>
  <si>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</si>
  <si>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</si>
  <si>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</si>
  <si>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</si>
  <si>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</si>
  <si>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</si>
  <si>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Total</t>
  </si>
  <si>
    <t>Servicio Ambientación</t>
  </si>
  <si>
    <t>Phono espera(Publihold)</t>
  </si>
  <si>
    <t>Audimensajes(Audicom)</t>
  </si>
  <si>
    <t>Locutor Virtual</t>
  </si>
  <si>
    <t>Carteleras Digitales</t>
  </si>
  <si>
    <t>TOTAL VENTAS N</t>
  </si>
  <si>
    <t>PRESUPUESTO DE DESINSTALACIONES GERENTE:</t>
  </si>
  <si>
    <t>Olfa Experiece</t>
  </si>
  <si>
    <t>TOTAL DESINSTAL</t>
  </si>
  <si>
    <t>PRESUPUESTO DE AGREGADO NETO GERENTE:</t>
  </si>
  <si>
    <t>Agregado Neto</t>
  </si>
  <si>
    <t>TOTAL NETO AGRE</t>
  </si>
  <si>
    <t>PRESUPUESTO DE LINEAS DE FACTURACIÓN GERENTE CO:</t>
  </si>
  <si>
    <t>Redes de Audio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</si>
</sst>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_);_(* \(#,##0.0\);_(* &quot;-&quot;??_);_(@_)"/>
  </numFmts>
  <fonts count="12" x14ac:knownFonts="1">
    <font>
      <sz val="10"/>
      <color rgb="FF000000"/>
      <name val="Arial"/>
      <scheme val="minor"/>
    </font>
    <font>
      <b/>
      <sz val="12"/>
      <color theme="1"/>
      <name val="Tahoma"/>
    </font>
    <font>
      <sz val="8"/>
      <color theme="1"/>
      <name val="Tahoma"/>
    </font>
    <font>
      <b/>
      <sz val="12"/>
      <color rgb="FFFF0000"/>
      <name val="Tahoma"/>
    </font>
    <font>
      <b/>
      <sz val="8"/>
      <color theme="1"/>
      <name val="Tahoma"/>
    </font>
    <font>
      <sz val="10"/>
      <name val="Arial"/>
    </font>
    <font>
      <sz val="8"/>
      <color rgb="FF0000FF"/>
      <name val="Tahoma"/>
    </font>
    <font>
      <b/>
      <sz val="11"/>
      <color rgb="FFFFFFFF"/>
      <name val="Calibri"/>
    </font>
    <font>
      <sz val="10"/>
      <color rgb="FF000000"/>
      <name val="Arial"/>
    </font>
    <font>
      <b/>
      <sz val="10"/>
      <color rgb="FF000000"/>
      <name val="Arial"/>
    </font>
    <font>
      <b/>
      <sz val="14"/>
      <color rgb="FF000000"/>
      <name val="Arial"/>
    </font>
    <font>
      <b/>
      <sz val="14"/>
      <color rgb="FF000000"/>
      <name val="Calibri"/>
    </font>
  </fonts>
  <fills count="11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rgb="FFC6D9F0"/>
        <bgColor rgb="FFC6D9F0"/>
      </patternFill>
    </fill>
    <fill>
      <patternFill patternType="solid">
        <fgColor rgb="FFFBD4B4"/>
        <bgColor rgb="FFFBD4B4"/>
      </patternFill>
    </fill>
    <fill>
      <patternFill patternType="solid">
        <fgColor rgb="FFEEECE1"/>
        <bgColor rgb="FFEEECE1"/>
      </patternFill>
    </fill>
    <fill>
      <patternFill patternType="solid">
        <fgColor theme="0"/>
        <bgColor theme="0"/>
      </patternFill>
    </fill>
    <fill>
      <patternFill patternType="solid">
        <fgColor rgb="FF000080"/>
        <bgColor rgb="FF000080"/>
      </patternFill>
    </fill>
    <fill>
      <patternFill patternType="solid">
        <fgColor rgb="FFFF0000"/>
        <bgColor rgb="FFFF0000"/>
      </patternFill>
    </fill>
    <fill>
      <patternFill patternType="solid">
        <fgColor rgb="FF008000"/>
        <bgColor rgb="FF008000"/>
      </patternFill>
    </fill>
    <fill>
      <patternFill patternType="solid">
        <fgColor rgb="FF993300"/>
        <bgColor rgb="FF993300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0" borderId="0" xfId="0" applyFont="1"/>
    <xf numFmtId="3" fontId="2" fillId="0" borderId="0" xfId="0" applyNumberFormat="1" applyFont="1"/>
    <xf numFmtId="3" fontId="4" fillId="3" borderId="6" xfId="0" applyNumberFormat="1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3" fontId="4" fillId="4" borderId="6" xfId="0" applyNumberFormat="1" applyFont="1" applyFill="1" applyBorder="1" applyAlignment="1">
      <alignment horizontal="center"/>
    </xf>
    <xf numFmtId="0" fontId="4" fillId="4" borderId="6" xfId="0" applyFont="1" applyFill="1" applyBorder="1" applyAlignment="1">
      <alignment horizontal="center"/>
    </xf>
    <xf numFmtId="0" fontId="2" fillId="0" borderId="6" xfId="0" applyFont="1" applyBorder="1"/>
    <xf numFmtId="3" fontId="6" fillId="0" borderId="6" xfId="0" applyNumberFormat="1" applyFont="1" applyBorder="1"/>
    <xf numFmtId="9" fontId="2" fillId="0" borderId="6" xfId="0" applyNumberFormat="1" applyFont="1" applyBorder="1"/>
    <xf numFmtId="164" fontId="2" fillId="0" borderId="6" xfId="0" applyNumberFormat="1" applyFont="1" applyBorder="1"/>
    <xf numFmtId="0" fontId="4" fillId="5" borderId="6" xfId="0" applyFont="1" applyFill="1" applyBorder="1"/>
    <xf numFmtId="3" fontId="4" fillId="5" borderId="6" xfId="0" applyNumberFormat="1" applyFont="1" applyFill="1" applyBorder="1"/>
    <xf numFmtId="9" fontId="4" fillId="5" borderId="6" xfId="0" applyNumberFormat="1" applyFont="1" applyFill="1" applyBorder="1"/>
    <xf numFmtId="0" fontId="2" fillId="6" borderId="7" xfId="0" applyFont="1" applyFill="1" applyBorder="1"/>
    <xf numFmtId="3" fontId="4" fillId="6" borderId="7" xfId="0" applyNumberFormat="1" applyFont="1" applyFill="1" applyBorder="1"/>
    <xf numFmtId="164" fontId="4" fillId="6" borderId="7" xfId="0" applyNumberFormat="1" applyFont="1" applyFill="1" applyBorder="1"/>
    <xf numFmtId="3" fontId="6" fillId="6" borderId="6" xfId="0" applyNumberFormat="1" applyFont="1" applyFill="1" applyBorder="1"/>
    <xf numFmtId="164" fontId="4" fillId="5" borderId="6" xfId="0" applyNumberFormat="1" applyFont="1" applyFill="1" applyBorder="1"/>
    <xf numFmtId="0" fontId="4" fillId="0" borderId="0" xfId="0" applyFont="1"/>
    <xf numFmtId="3" fontId="6" fillId="0" borderId="0" xfId="0" applyNumberFormat="1" applyFont="1"/>
    <xf numFmtId="0" fontId="2" fillId="0" borderId="8" xfId="0" applyFont="1" applyBorder="1"/>
    <xf numFmtId="0" fontId="7" fillId="7" borderId="6" xfId="0" applyFont="1" applyFill="1" applyBorder="1" applyAlignment="1">
      <alignment vertical="center" wrapText="1"/>
    </xf>
    <xf numFmtId="0" fontId="7" fillId="7" borderId="6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8" fillId="0" borderId="6" xfId="0" applyFont="1" applyBorder="1" applyAlignment="1">
      <alignment wrapText="1"/>
    </xf>
    <xf numFmtId="0" fontId="8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wrapText="1"/>
    </xf>
    <xf numFmtId="0" fontId="8" fillId="0" borderId="0" xfId="0" applyFont="1" applyAlignment="1">
      <alignment horizontal="center" wrapText="1"/>
    </xf>
    <xf numFmtId="0" fontId="9" fillId="0" borderId="6" xfId="0" applyFont="1" applyBorder="1" applyAlignment="1">
      <alignment wrapText="1"/>
    </xf>
    <xf numFmtId="9" fontId="8" fillId="0" borderId="0" xfId="0" applyNumberFormat="1" applyFont="1" applyAlignment="1">
      <alignment wrapText="1"/>
    </xf>
    <xf numFmtId="0" fontId="10" fillId="0" borderId="0" xfId="0" applyFont="1" applyAlignment="1">
      <alignment vertical="center"/>
    </xf>
    <xf numFmtId="0" fontId="7" fillId="8" borderId="6" xfId="0" applyFont="1" applyFill="1" applyBorder="1" applyAlignment="1">
      <alignment vertical="center" wrapText="1"/>
    </xf>
    <xf numFmtId="0" fontId="7" fillId="8" borderId="6" xfId="0" applyFont="1" applyFill="1" applyBorder="1" applyAlignment="1">
      <alignment horizontal="center" vertical="center" wrapText="1"/>
    </xf>
    <xf numFmtId="0" fontId="7" fillId="9" borderId="6" xfId="0" applyFont="1" applyFill="1" applyBorder="1" applyAlignment="1">
      <alignment vertical="center" wrapText="1"/>
    </xf>
    <xf numFmtId="0" fontId="7" fillId="9" borderId="6" xfId="0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0" fontId="7" fillId="10" borderId="6" xfId="0" applyFont="1" applyFill="1" applyBorder="1" applyAlignment="1">
      <alignment vertical="center" wrapText="1"/>
    </xf>
    <xf numFmtId="0" fontId="7" fillId="10" borderId="6" xfId="0" applyFont="1" applyFill="1" applyBorder="1" applyAlignment="1">
      <alignment horizontal="center" vertical="center" wrapText="1"/>
    </xf>
    <xf numFmtId="3" fontId="8" fillId="0" borderId="6" xfId="0" applyNumberFormat="1" applyFont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/>
    </xf>
    <xf numFmtId="0" fontId="5" fillId="0" borderId="3" xfId="0" applyFont="1" applyBorder="1"/>
    <xf numFmtId="0" fontId="5" fillId="0" borderId="4" xfId="0" applyFont="1" applyBorder="1"/>
    <xf numFmtId="0" fontId="4" fillId="4" borderId="2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/>
    <xf numFmtId="0" fontId="1" fillId="0" borderId="0" xfId="0" applyFont="1" applyAlignment="1">
      <alignment horizontal="right"/>
    </xf>
    <xf numFmtId="17" fontId="3" fillId="0" borderId="0" xfId="0" applyNumberFormat="1" applyFont="1" applyAlignment="1">
      <alignment horizontal="center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5" fillId="0" borderId="5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customschemas.google.com/relationships/workbookmetadata" Target="metadata"/><Relationship Id="rId2" Type="http://schemas.openxmlformats.org/officeDocument/2006/relationships/worksheet" Target="worksheets/sheet2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85"/>
  <sheetViews>
    <sheetView showGridLines="0" workbookViewId="0">
      <selection sqref="A1:I1"/>
    </sheetView>
  </sheetViews>
  <sheetFormatPr baseColWidth="10" defaultColWidth="12.6328125" defaultRowHeight="15" customHeight="1" x14ac:dyDescent="0.25"/>
  <cols>
    <col min="1" max="1" width="22.90625" customWidth="1"/>
    <col min="2" max="2" width="11.7265625" customWidth="1"/>
    <col min="3" max="9" width="11.453125" customWidth="1"/>
    <col min="10" max="26" width="10" customWidth="1"/>
  </cols>
  <sheetData>
    <row r="1" spans="1:26" ht="15" customHeight="1" x14ac:dyDescent="0.3">
      <c r="A1" s="45" t="s">
        <v>0</v>
      </c>
      <c r="B1" s="46"/>
      <c r="C1" s="46"/>
      <c r="D1" s="46"/>
      <c r="E1" s="46"/>
      <c r="F1" s="46"/>
      <c r="G1" s="46"/>
      <c r="H1" s="46"/>
      <c r="I1" s="46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3">
      <c r="A2" s="47" t="s">
        <v>1</v>
      </c>
      <c r="B2" s="46"/>
      <c r="C2" s="46"/>
      <c r="D2" s="46"/>
      <c r="E2" s="48" t="s">
        <v>2</v>
      </c>
      <c r="F2" s="46"/>
      <c r="G2" s="49" t="s">
        <v>3</v>
      </c>
      <c r="H2" s="46"/>
      <c r="I2" s="46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3">
      <c r="A3" s="45" t="s">
        <v>4</v>
      </c>
      <c r="B3" s="46"/>
      <c r="C3" s="46"/>
      <c r="D3" s="46"/>
      <c r="E3" s="46"/>
      <c r="F3" s="46"/>
      <c r="G3" s="46"/>
      <c r="H3" s="46"/>
      <c r="I3" s="46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3">
      <c r="A4" s="50" t="s">
        <v>5</v>
      </c>
      <c r="B4" s="46"/>
      <c r="C4" s="46"/>
      <c r="D4" s="46"/>
      <c r="E4" s="46"/>
      <c r="F4" s="46"/>
      <c r="G4" s="46"/>
      <c r="H4" s="46"/>
      <c r="I4" s="46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5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5">
      <c r="A6" s="51" t="s">
        <v>6</v>
      </c>
      <c r="B6" s="41" t="s">
        <v>7</v>
      </c>
      <c r="C6" s="42"/>
      <c r="D6" s="42"/>
      <c r="E6" s="43"/>
      <c r="F6" s="44" t="s">
        <v>8</v>
      </c>
      <c r="G6" s="42"/>
      <c r="H6" s="42"/>
      <c r="I6" s="43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5">
      <c r="A7" s="52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5">
      <c r="A8" s="7" t="s">
        <v>13</v>
      </c>
      <c r="B8" s="8">
        <f>+Hoja2!B8</f>
        <v>220</v>
      </c>
      <c r="C8" s="8">
        <v>26</v>
      </c>
      <c r="D8" s="9">
        <f t="shared" ref="D8:D9" si="0">+IFERROR((C8/B8),0)</f>
        <v>0.11818181818181818</v>
      </c>
      <c r="E8" s="8"/>
      <c r="F8" s="8">
        <f t="shared" ref="F8:G8" si="1">+B8</f>
        <v>220</v>
      </c>
      <c r="G8" s="8">
        <f t="shared" si="1"/>
        <v>26</v>
      </c>
      <c r="H8" s="9">
        <f t="shared" ref="H8:H9" si="2">+IFERROR((G8/F8),0)</f>
        <v>0.11818181818181818</v>
      </c>
      <c r="I8" s="10">
        <f t="shared" ref="I8:I9" si="3">E8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5">
      <c r="A9" s="7" t="s">
        <v>14</v>
      </c>
      <c r="B9" s="8">
        <f>+Hoja2!B19</f>
        <v>30</v>
      </c>
      <c r="C9" s="8">
        <v>89</v>
      </c>
      <c r="D9" s="9">
        <f t="shared" si="0"/>
        <v>2.9666666666666668</v>
      </c>
      <c r="E9" s="8"/>
      <c r="F9" s="8">
        <f t="shared" ref="F9:G9" si="4">+B9</f>
        <v>30</v>
      </c>
      <c r="G9" s="8">
        <f t="shared" si="4"/>
        <v>89</v>
      </c>
      <c r="H9" s="9">
        <f t="shared" si="2"/>
        <v>2.9666666666666668</v>
      </c>
      <c r="I9" s="10">
        <f t="shared" si="3"/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5">
      <c r="A10" s="11" t="s">
        <v>15</v>
      </c>
      <c r="B10" s="12">
        <f t="shared" ref="B10:C10" si="5">+B8-B9</f>
        <v>190</v>
      </c>
      <c r="C10" s="12">
        <f t="shared" si="5"/>
        <v>-63</v>
      </c>
      <c r="D10" s="13">
        <f>+IFERROR(C10/B10,0)</f>
        <v>-0.33157894736842103</v>
      </c>
      <c r="E10" s="12">
        <f t="shared" ref="E10:G10" si="6">+E8-E9</f>
        <v>0</v>
      </c>
      <c r="F10" s="12">
        <f t="shared" si="6"/>
        <v>190</v>
      </c>
      <c r="G10" s="12">
        <f t="shared" si="6"/>
        <v>-63</v>
      </c>
      <c r="H10" s="13">
        <f>+IFERROR(G10/F10,0)</f>
        <v>-0.33157894736842103</v>
      </c>
      <c r="I10" s="12">
        <f>+I8-I9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5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5">
      <c r="A12" s="1"/>
      <c r="B12" s="2"/>
      <c r="C12" s="2"/>
      <c r="D12" s="1"/>
      <c r="E12" s="2"/>
      <c r="F12" s="2"/>
      <c r="G12" s="2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5">
      <c r="A13" s="11" t="s">
        <v>16</v>
      </c>
      <c r="B13" s="12">
        <f t="shared" ref="B13:C13" si="7">B10</f>
        <v>190</v>
      </c>
      <c r="C13" s="12">
        <f t="shared" si="7"/>
        <v>-63</v>
      </c>
      <c r="D13" s="13">
        <f>+IFERROR((C13/B13),0)</f>
        <v>-0.33157894736842103</v>
      </c>
      <c r="E13" s="12">
        <f t="shared" ref="E13:G13" si="8">E10</f>
        <v>0</v>
      </c>
      <c r="F13" s="12">
        <f t="shared" si="8"/>
        <v>190</v>
      </c>
      <c r="G13" s="12">
        <f t="shared" si="8"/>
        <v>-63</v>
      </c>
      <c r="H13" s="13">
        <f>+IFERROR((G13/F13),0)</f>
        <v>-0.33157894736842103</v>
      </c>
      <c r="I13" s="12">
        <f>I10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5">
      <c r="A14" s="1"/>
      <c r="B14" s="2"/>
      <c r="C14" s="2"/>
      <c r="D14" s="1"/>
      <c r="E14" s="1"/>
      <c r="F14" s="2"/>
      <c r="G14" s="2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5">
      <c r="A15" s="11" t="s">
        <v>17</v>
      </c>
      <c r="B15" s="8">
        <f>+Hoja2!B35</f>
        <v>585</v>
      </c>
      <c r="C15" s="8">
        <v>75</v>
      </c>
      <c r="D15" s="13">
        <f>+IFERROR((C15/B15),0)</f>
        <v>0.12820512820512819</v>
      </c>
      <c r="E15" s="8"/>
      <c r="F15" s="17">
        <f>B15</f>
        <v>585</v>
      </c>
      <c r="G15" s="17">
        <f>+C15</f>
        <v>75</v>
      </c>
      <c r="H15" s="13">
        <f>+IFERROR((G15/F15),0)</f>
        <v>0.12820512820512819</v>
      </c>
      <c r="I15" s="18">
        <f>E15</f>
        <v>0</v>
      </c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ht="10.5" customHeight="1" x14ac:dyDescent="0.25">
      <c r="A16" s="19"/>
      <c r="B16" s="20"/>
      <c r="C16" s="20"/>
      <c r="D16" s="19"/>
      <c r="E16" s="19"/>
      <c r="F16" s="2"/>
      <c r="G16" s="2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ht="10.5" customHeight="1" x14ac:dyDescent="0.25">
      <c r="A17" s="11" t="s">
        <v>18</v>
      </c>
      <c r="B17" s="8">
        <f>+Hoja2!B36</f>
        <v>835</v>
      </c>
      <c r="C17" s="8">
        <v>451</v>
      </c>
      <c r="D17" s="13">
        <f>+IFERROR((C17/B17),0)</f>
        <v>0.54011976047904187</v>
      </c>
      <c r="E17" s="8"/>
      <c r="F17" s="17">
        <f>B17</f>
        <v>835</v>
      </c>
      <c r="G17" s="17">
        <f>+C17</f>
        <v>451</v>
      </c>
      <c r="H17" s="13">
        <f>+IFERROR((G17/F17),0)</f>
        <v>0.54011976047904187</v>
      </c>
      <c r="I17" s="18">
        <f>E17</f>
        <v>0</v>
      </c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ht="10.5" customHeight="1" x14ac:dyDescent="0.25">
      <c r="A18" s="1"/>
      <c r="B18" s="2"/>
      <c r="C18" s="2"/>
      <c r="D18" s="1"/>
      <c r="E18" s="1"/>
      <c r="F18" s="2"/>
      <c r="G18" s="2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5">
      <c r="A19" s="1"/>
      <c r="B19" s="2"/>
      <c r="C19" s="2"/>
      <c r="D19" s="1"/>
      <c r="E19" s="1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5">
      <c r="A20" s="1"/>
      <c r="B20" s="2"/>
      <c r="C20" s="2"/>
      <c r="D20" s="1"/>
      <c r="E20" s="1"/>
      <c r="F20" s="2"/>
      <c r="G20" s="2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5">
      <c r="A21" s="1"/>
      <c r="B21" s="2"/>
      <c r="C21" s="2"/>
      <c r="D21" s="1"/>
      <c r="E21" s="1"/>
      <c r="F21" s="2"/>
      <c r="G21" s="2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5">
      <c r="A22" s="1"/>
      <c r="B22" s="2"/>
      <c r="C22" s="2"/>
      <c r="D22" s="1"/>
      <c r="E22" s="1"/>
      <c r="F22" s="2"/>
      <c r="G22" s="2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5">
      <c r="A23" s="1"/>
      <c r="B23" s="2"/>
      <c r="C23" s="2"/>
      <c r="D23" s="1"/>
      <c r="E23" s="1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5">
      <c r="A24" s="1"/>
      <c r="B24" s="2"/>
      <c r="C24" s="2"/>
      <c r="D24" s="1"/>
      <c r="E24" s="1"/>
      <c r="F24" s="2"/>
      <c r="G24" s="2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5">
      <c r="A25" s="1"/>
      <c r="B25" s="2"/>
      <c r="C25" s="2"/>
      <c r="D25" s="1"/>
      <c r="E25" s="1"/>
      <c r="F25" s="2"/>
      <c r="G25" s="2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5">
      <c r="A26" s="1"/>
      <c r="B26" s="2"/>
      <c r="C26" s="2"/>
      <c r="D26" s="1"/>
      <c r="E26" s="1"/>
      <c r="F26" s="2"/>
      <c r="G26" s="2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5">
      <c r="A27" s="1"/>
      <c r="B27" s="2"/>
      <c r="C27" s="2"/>
      <c r="D27" s="1"/>
      <c r="E27" s="1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5">
      <c r="A28" s="1"/>
      <c r="B28" s="2"/>
      <c r="C28" s="2"/>
      <c r="D28" s="1"/>
      <c r="E28" s="1"/>
      <c r="F28" s="2"/>
      <c r="G28" s="2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5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5">
      <c r="A30" s="1"/>
      <c r="B30" s="2"/>
      <c r="C30" s="2"/>
      <c r="D30" s="1"/>
      <c r="E30" s="1"/>
      <c r="F30" s="2"/>
      <c r="G30" s="2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0.5" customHeight="1" x14ac:dyDescent="0.25">
      <c r="A31" s="1"/>
      <c r="B31" s="2"/>
      <c r="C31" s="2"/>
      <c r="D31" s="1"/>
      <c r="E31" s="1"/>
      <c r="F31" s="2"/>
      <c r="G31" s="2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0.5" customHeight="1" x14ac:dyDescent="0.25">
      <c r="A32" s="1"/>
      <c r="B32" s="2"/>
      <c r="C32" s="2"/>
      <c r="D32" s="1"/>
      <c r="E32" s="1"/>
      <c r="F32" s="2"/>
      <c r="G32" s="2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0.5" customHeight="1" x14ac:dyDescent="0.25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5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5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5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5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5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5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5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5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5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5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5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5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5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5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5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5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5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5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5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5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5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5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5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5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5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5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5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5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5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5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5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5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5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5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5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5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5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5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5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5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5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5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5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5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5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5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5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5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5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5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5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5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5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5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5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5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5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5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5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5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5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5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5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5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5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5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5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5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5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5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5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5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5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5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5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5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5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5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5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5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5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5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5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5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5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5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5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5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5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5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5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5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5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5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5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5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5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5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5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5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5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5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5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5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5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5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5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5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5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5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5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5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5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5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5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5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5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5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5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5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5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5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5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5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5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5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5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5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5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5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5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5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5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5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5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5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5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5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5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5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5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5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5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5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5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5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5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5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5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5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5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5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5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5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5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5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5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5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5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5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5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5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5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5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5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5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5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5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5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5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5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5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5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5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5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5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5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5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5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5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5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5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5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5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/>
    <row r="219" spans="1:26" ht="15.75" customHeight="1" x14ac:dyDescent="0.25"/>
    <row r="220" spans="1:26" ht="15.75" customHeight="1" x14ac:dyDescent="0.25"/>
    <row r="221" spans="1:26" ht="15.75" customHeight="1" x14ac:dyDescent="0.25"/>
    <row r="222" spans="1:26" ht="15.75" customHeight="1" x14ac:dyDescent="0.25"/>
    <row r="223" spans="1:26" ht="15.75" customHeight="1" x14ac:dyDescent="0.25"/>
    <row r="224" spans="1:26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Z985"/>
  <sheetViews>
    <sheetView showGridLines="0" workbookViewId="0"/>
  </sheetViews>
  <sheetFormatPr baseColWidth="10" defaultColWidth="12.6328125" defaultRowHeight="15" customHeight="1" x14ac:dyDescent="0.25"/>
  <cols>
    <col min="1" max="1" width="22.90625" customWidth="1"/>
    <col min="2" max="2" width="11.7265625" customWidth="1"/>
    <col min="3" max="9" width="11.453125" customWidth="1"/>
    <col min="10" max="26" width="10" customWidth="1"/>
  </cols>
  <sheetData>
    <row r="1" spans="1:26" ht="15" customHeight="1" x14ac:dyDescent="0.3">
      <c r="A1" s="45" t="s">
        <v>0</v>
      </c>
      <c r="B1" s="46"/>
      <c r="C1" s="46"/>
      <c r="D1" s="46"/>
      <c r="E1" s="46"/>
      <c r="F1" s="46"/>
      <c r="G1" s="46"/>
      <c r="H1" s="46"/>
      <c r="I1" s="46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3">
      <c r="A2" s="47" t="s">
        <v>1</v>
      </c>
      <c r="B2" s="46"/>
      <c r="C2" s="46"/>
      <c r="D2" s="46"/>
      <c r="E2" s="48" t="s">
        <v>27</v>
      </c>
      <c r="F2" s="46"/>
      <c r="G2" s="49" t="s">
        <v>3</v>
      </c>
      <c r="H2" s="46"/>
      <c r="I2" s="46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3">
      <c r="A3" s="45" t="s">
        <v>4</v>
      </c>
      <c r="B3" s="46"/>
      <c r="C3" s="46"/>
      <c r="D3" s="46"/>
      <c r="E3" s="46"/>
      <c r="F3" s="46"/>
      <c r="G3" s="46"/>
      <c r="H3" s="46"/>
      <c r="I3" s="46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3">
      <c r="A4" s="50" t="s">
        <v>5</v>
      </c>
      <c r="B4" s="46"/>
      <c r="C4" s="46"/>
      <c r="D4" s="46"/>
      <c r="E4" s="46"/>
      <c r="F4" s="46"/>
      <c r="G4" s="46"/>
      <c r="H4" s="46"/>
      <c r="I4" s="46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5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5">
      <c r="A6" s="51" t="s">
        <v>6</v>
      </c>
      <c r="B6" s="41" t="s">
        <v>7</v>
      </c>
      <c r="C6" s="42"/>
      <c r="D6" s="42"/>
      <c r="E6" s="43"/>
      <c r="F6" s="44" t="s">
        <v>8</v>
      </c>
      <c r="G6" s="42"/>
      <c r="H6" s="42"/>
      <c r="I6" s="43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5">
      <c r="A7" s="52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5">
      <c r="A8" s="7" t="s">
        <v>13</v>
      </c>
      <c r="B8" s="8">
        <f>+Hoja2!K8</f>
        <v>484</v>
      </c>
      <c r="C8" s="8"/>
      <c r="D8" s="9">
        <f t="shared" ref="D8:D9" si="0">+IFERROR((C8/B8),0)</f>
        <v>0</v>
      </c>
      <c r="E8" s="8"/>
      <c r="F8" s="8">
        <f>+B8+SEP!F8</f>
        <v>3520</v>
      </c>
      <c r="G8" s="8">
        <f>+C8+SEP!G8</f>
        <v>122</v>
      </c>
      <c r="H8" s="9">
        <f t="shared" ref="H8:H9" si="1">+IFERROR((G8/F8),0)</f>
        <v>3.465909090909091E-2</v>
      </c>
      <c r="I8" s="10">
        <f>E8+JUL!I8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5">
      <c r="A9" s="7" t="s">
        <v>14</v>
      </c>
      <c r="B9" s="8">
        <f>+Hoja2!K19</f>
        <v>66</v>
      </c>
      <c r="C9" s="8"/>
      <c r="D9" s="9">
        <f t="shared" si="0"/>
        <v>0</v>
      </c>
      <c r="E9" s="8"/>
      <c r="F9" s="8">
        <f>+B9+SEP!F9</f>
        <v>480</v>
      </c>
      <c r="G9" s="8">
        <f>+C9+SEP!G9</f>
        <v>483</v>
      </c>
      <c r="H9" s="9">
        <f t="shared" si="1"/>
        <v>1.0062500000000001</v>
      </c>
      <c r="I9" s="10">
        <f>E9+JUL!I9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5">
      <c r="A10" s="11" t="s">
        <v>15</v>
      </c>
      <c r="B10" s="12">
        <f t="shared" ref="B10:C10" si="2">+B8-B9</f>
        <v>418</v>
      </c>
      <c r="C10" s="12">
        <f t="shared" si="2"/>
        <v>0</v>
      </c>
      <c r="D10" s="13">
        <f>+IFERROR(C10/B10,0)</f>
        <v>0</v>
      </c>
      <c r="E10" s="12">
        <f t="shared" ref="E10:G10" si="3">+E8-E9</f>
        <v>0</v>
      </c>
      <c r="F10" s="12">
        <f t="shared" si="3"/>
        <v>3040</v>
      </c>
      <c r="G10" s="12">
        <f t="shared" si="3"/>
        <v>-361</v>
      </c>
      <c r="H10" s="13">
        <f>+IFERROR(G10/F10,0)</f>
        <v>-0.11874999999999999</v>
      </c>
      <c r="I10" s="12">
        <f>+I8-I9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5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5">
      <c r="A12" s="1"/>
      <c r="B12" s="2"/>
      <c r="C12" s="2"/>
      <c r="D12" s="1"/>
      <c r="E12" s="2"/>
      <c r="F12" s="2"/>
      <c r="G12" s="2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5">
      <c r="A13" s="11" t="s">
        <v>16</v>
      </c>
      <c r="B13" s="12">
        <f t="shared" ref="B13:C13" si="4">B10</f>
        <v>418</v>
      </c>
      <c r="C13" s="12">
        <f t="shared" si="4"/>
        <v>0</v>
      </c>
      <c r="D13" s="13">
        <f>+IFERROR((C13/B13),0)</f>
        <v>0</v>
      </c>
      <c r="E13" s="12">
        <f t="shared" ref="E13:G13" si="5">E10</f>
        <v>0</v>
      </c>
      <c r="F13" s="12">
        <f t="shared" si="5"/>
        <v>3040</v>
      </c>
      <c r="G13" s="12">
        <f t="shared" si="5"/>
        <v>-361</v>
      </c>
      <c r="H13" s="13">
        <f>+IFERROR((G13/F13),0)</f>
        <v>-0.11874999999999999</v>
      </c>
      <c r="I13" s="12">
        <f>I10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5">
      <c r="A14" s="1"/>
      <c r="B14" s="2"/>
      <c r="C14" s="2"/>
      <c r="D14" s="1"/>
      <c r="E14" s="1"/>
      <c r="F14" s="2"/>
      <c r="G14" s="2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5">
      <c r="A15" s="11" t="s">
        <v>17</v>
      </c>
      <c r="B15" s="8">
        <f>+Hoja2!K35</f>
        <v>1287</v>
      </c>
      <c r="C15" s="8"/>
      <c r="D15" s="13">
        <f>+IFERROR((C15/B15),0)</f>
        <v>0</v>
      </c>
      <c r="E15" s="8"/>
      <c r="F15" s="8">
        <f>+B15+SEP!F15</f>
        <v>9360</v>
      </c>
      <c r="G15" s="8">
        <f>+C15+SEP!G15</f>
        <v>6564</v>
      </c>
      <c r="H15" s="13">
        <f>+IFERROR((G15/F15),0)</f>
        <v>0.70128205128205123</v>
      </c>
      <c r="I15" s="18">
        <f>E15+SEP!I15</f>
        <v>0</v>
      </c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ht="10.5" customHeight="1" x14ac:dyDescent="0.25">
      <c r="A16" s="19"/>
      <c r="B16" s="20"/>
      <c r="C16" s="20"/>
      <c r="D16" s="19"/>
      <c r="E16" s="19"/>
      <c r="F16" s="2"/>
      <c r="G16" s="2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ht="10.5" customHeight="1" x14ac:dyDescent="0.25">
      <c r="A17" s="11" t="s">
        <v>18</v>
      </c>
      <c r="B17" s="8">
        <f>+Hoja2!K36</f>
        <v>1837</v>
      </c>
      <c r="C17" s="8"/>
      <c r="D17" s="13">
        <f>+IFERROR((C17/B17),0)</f>
        <v>0</v>
      </c>
      <c r="E17" s="8"/>
      <c r="F17" s="8">
        <f>+B17+SEP!F17</f>
        <v>13360</v>
      </c>
      <c r="G17" s="8">
        <f>+C17+SEP!G17</f>
        <v>1741</v>
      </c>
      <c r="H17" s="13">
        <f>+IFERROR((G17/F17),0)</f>
        <v>0.13031437125748502</v>
      </c>
      <c r="I17" s="18">
        <f>E17+SEP!I17</f>
        <v>0</v>
      </c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ht="10.5" customHeight="1" x14ac:dyDescent="0.25">
      <c r="A18" s="1"/>
      <c r="B18" s="2"/>
      <c r="C18" s="2"/>
      <c r="D18" s="1"/>
      <c r="E18" s="1"/>
      <c r="F18" s="2"/>
      <c r="G18" s="2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5">
      <c r="A19" s="1"/>
      <c r="B19" s="2"/>
      <c r="C19" s="2"/>
      <c r="D19" s="1"/>
      <c r="E19" s="1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5">
      <c r="A20" s="1"/>
      <c r="B20" s="2"/>
      <c r="C20" s="2"/>
      <c r="D20" s="1"/>
      <c r="E20" s="1"/>
      <c r="F20" s="2"/>
      <c r="G20" s="2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5">
      <c r="A21" s="1"/>
      <c r="B21" s="2"/>
      <c r="C21" s="2"/>
      <c r="D21" s="1"/>
      <c r="E21" s="1"/>
      <c r="F21" s="2"/>
      <c r="G21" s="2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5">
      <c r="A22" s="1"/>
      <c r="B22" s="2"/>
      <c r="C22" s="2"/>
      <c r="D22" s="1"/>
      <c r="E22" s="1"/>
      <c r="F22" s="2"/>
      <c r="G22" s="2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5">
      <c r="A23" s="1"/>
      <c r="B23" s="2"/>
      <c r="C23" s="2"/>
      <c r="D23" s="1"/>
      <c r="E23" s="1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5">
      <c r="A24" s="1"/>
      <c r="B24" s="2"/>
      <c r="C24" s="2"/>
      <c r="D24" s="1"/>
      <c r="E24" s="1"/>
      <c r="F24" s="2"/>
      <c r="G24" s="2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5">
      <c r="A25" s="1"/>
      <c r="B25" s="2"/>
      <c r="C25" s="2"/>
      <c r="D25" s="1"/>
      <c r="E25" s="1"/>
      <c r="F25" s="2"/>
      <c r="G25" s="2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5">
      <c r="A26" s="1"/>
      <c r="B26" s="2"/>
      <c r="C26" s="2"/>
      <c r="D26" s="1"/>
      <c r="E26" s="1"/>
      <c r="F26" s="2"/>
      <c r="G26" s="2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5">
      <c r="A27" s="1"/>
      <c r="B27" s="2"/>
      <c r="C27" s="2"/>
      <c r="D27" s="1"/>
      <c r="E27" s="1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5">
      <c r="A28" s="1"/>
      <c r="B28" s="2"/>
      <c r="C28" s="2"/>
      <c r="D28" s="1"/>
      <c r="E28" s="1"/>
      <c r="F28" s="2"/>
      <c r="G28" s="2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5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5">
      <c r="A30" s="1"/>
      <c r="B30" s="2"/>
      <c r="C30" s="2"/>
      <c r="D30" s="1"/>
      <c r="E30" s="1"/>
      <c r="F30" s="2"/>
      <c r="G30" s="2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0.5" customHeight="1" x14ac:dyDescent="0.25">
      <c r="A31" s="1"/>
      <c r="B31" s="2"/>
      <c r="C31" s="2"/>
      <c r="D31" s="1"/>
      <c r="E31" s="1"/>
      <c r="F31" s="2"/>
      <c r="G31" s="2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0.5" customHeight="1" x14ac:dyDescent="0.25">
      <c r="A32" s="1"/>
      <c r="B32" s="2"/>
      <c r="C32" s="2"/>
      <c r="D32" s="1"/>
      <c r="E32" s="1"/>
      <c r="F32" s="2"/>
      <c r="G32" s="2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0.5" customHeight="1" x14ac:dyDescent="0.25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5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5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5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5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5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5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5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5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5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5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5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5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5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5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5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5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5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5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5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5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5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5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5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5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5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5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5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5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5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5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5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5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5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5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5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5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5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5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5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5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5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5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5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5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5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5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5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5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5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5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5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5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5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5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5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5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5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5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5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5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5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5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5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5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5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5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5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5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5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5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5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5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5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5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5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5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5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5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5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5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5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5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5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5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5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5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5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5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5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5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5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5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5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5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5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5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5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5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5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5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5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5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5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5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5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5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5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5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5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5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5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5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5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5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5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5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5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5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5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5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5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5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5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5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5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5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5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5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5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5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5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5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5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5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5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5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5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5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5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5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5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5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5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5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5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5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5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5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5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5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5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5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5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5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5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5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5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5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5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5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5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5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5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5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5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5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5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5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5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5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5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5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5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5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5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5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5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5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5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5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5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5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5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5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/>
    <row r="219" spans="1:26" ht="15.75" customHeight="1" x14ac:dyDescent="0.25"/>
    <row r="220" spans="1:26" ht="15.75" customHeight="1" x14ac:dyDescent="0.25"/>
    <row r="221" spans="1:26" ht="15.75" customHeight="1" x14ac:dyDescent="0.25"/>
    <row r="222" spans="1:26" ht="15.75" customHeight="1" x14ac:dyDescent="0.25"/>
    <row r="223" spans="1:26" ht="15.75" customHeight="1" x14ac:dyDescent="0.25"/>
    <row r="224" spans="1:26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Z985"/>
  <sheetViews>
    <sheetView showGridLines="0" workbookViewId="0"/>
  </sheetViews>
  <sheetFormatPr baseColWidth="10" defaultColWidth="12.6328125" defaultRowHeight="15" customHeight="1" x14ac:dyDescent="0.25"/>
  <cols>
    <col min="1" max="1" width="22.90625" customWidth="1"/>
    <col min="2" max="2" width="11.7265625" customWidth="1"/>
    <col min="3" max="10" width="11.453125" customWidth="1"/>
    <col min="11" max="26" width="10" customWidth="1"/>
  </cols>
  <sheetData>
    <row r="1" spans="1:26" ht="15" customHeight="1" x14ac:dyDescent="0.3">
      <c r="A1" s="45" t="s">
        <v>0</v>
      </c>
      <c r="B1" s="46"/>
      <c r="C1" s="46"/>
      <c r="D1" s="46"/>
      <c r="E1" s="46"/>
      <c r="F1" s="46"/>
      <c r="G1" s="46"/>
      <c r="H1" s="46"/>
      <c r="I1" s="46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3">
      <c r="A2" s="47" t="s">
        <v>1</v>
      </c>
      <c r="B2" s="46"/>
      <c r="C2" s="46"/>
      <c r="D2" s="46"/>
      <c r="E2" s="48" t="s">
        <v>28</v>
      </c>
      <c r="F2" s="46"/>
      <c r="G2" s="49" t="s">
        <v>3</v>
      </c>
      <c r="H2" s="46"/>
      <c r="I2" s="46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3">
      <c r="A3" s="45" t="s">
        <v>4</v>
      </c>
      <c r="B3" s="46"/>
      <c r="C3" s="46"/>
      <c r="D3" s="46"/>
      <c r="E3" s="46"/>
      <c r="F3" s="46"/>
      <c r="G3" s="46"/>
      <c r="H3" s="46"/>
      <c r="I3" s="46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3">
      <c r="A4" s="50" t="s">
        <v>5</v>
      </c>
      <c r="B4" s="46"/>
      <c r="C4" s="46"/>
      <c r="D4" s="46"/>
      <c r="E4" s="46"/>
      <c r="F4" s="46"/>
      <c r="G4" s="46"/>
      <c r="H4" s="46"/>
      <c r="I4" s="46"/>
      <c r="J4" s="1">
        <v>0</v>
      </c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5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5">
      <c r="A6" s="51" t="s">
        <v>6</v>
      </c>
      <c r="B6" s="41" t="s">
        <v>7</v>
      </c>
      <c r="C6" s="42"/>
      <c r="D6" s="42"/>
      <c r="E6" s="43"/>
      <c r="F6" s="44" t="s">
        <v>8</v>
      </c>
      <c r="G6" s="42"/>
      <c r="H6" s="42"/>
      <c r="I6" s="43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5">
      <c r="A7" s="52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5">
      <c r="A8" s="7" t="s">
        <v>13</v>
      </c>
      <c r="B8" s="8">
        <f>+Hoja2!L8</f>
        <v>484</v>
      </c>
      <c r="C8" s="8"/>
      <c r="D8" s="9">
        <f t="shared" ref="D8:D9" si="0">+IFERROR((C8/B8),0)</f>
        <v>0</v>
      </c>
      <c r="E8" s="8"/>
      <c r="F8" s="8">
        <f>+B8+OCT!F8</f>
        <v>4004</v>
      </c>
      <c r="G8" s="8">
        <f>+C8+OCT!G8</f>
        <v>122</v>
      </c>
      <c r="H8" s="9">
        <f t="shared" ref="H8:H9" si="1">+IFERROR((G8/F8),0)</f>
        <v>3.0469530469530468E-2</v>
      </c>
      <c r="I8" s="10">
        <f>E8+JUL!I8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5">
      <c r="A9" s="7" t="s">
        <v>14</v>
      </c>
      <c r="B9" s="8">
        <f>+Hoja2!L19</f>
        <v>66</v>
      </c>
      <c r="C9" s="8"/>
      <c r="D9" s="9">
        <f t="shared" si="0"/>
        <v>0</v>
      </c>
      <c r="E9" s="8"/>
      <c r="F9" s="8">
        <f>+B9+OCT!F9</f>
        <v>546</v>
      </c>
      <c r="G9" s="8">
        <f>+C9+OCT!G9</f>
        <v>483</v>
      </c>
      <c r="H9" s="9">
        <f t="shared" si="1"/>
        <v>0.88461538461538458</v>
      </c>
      <c r="I9" s="10">
        <f>E9+JUL!I9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5">
      <c r="A10" s="11" t="s">
        <v>15</v>
      </c>
      <c r="B10" s="12">
        <f t="shared" ref="B10:C10" si="2">+B8-B9</f>
        <v>418</v>
      </c>
      <c r="C10" s="12">
        <f t="shared" si="2"/>
        <v>0</v>
      </c>
      <c r="D10" s="13">
        <f>+IFERROR(C10/B10,0)</f>
        <v>0</v>
      </c>
      <c r="E10" s="12">
        <f t="shared" ref="E10:G10" si="3">+E8-E9</f>
        <v>0</v>
      </c>
      <c r="F10" s="12">
        <f t="shared" si="3"/>
        <v>3458</v>
      </c>
      <c r="G10" s="12">
        <f t="shared" si="3"/>
        <v>-361</v>
      </c>
      <c r="H10" s="13">
        <f>+IFERROR(G10/F10,0)</f>
        <v>-0.1043956043956044</v>
      </c>
      <c r="I10" s="12">
        <f>+I8-I9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5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5">
      <c r="A12" s="1"/>
      <c r="B12" s="2"/>
      <c r="C12" s="2"/>
      <c r="D12" s="1"/>
      <c r="E12" s="2"/>
      <c r="F12" s="2"/>
      <c r="G12" s="2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5">
      <c r="A13" s="11" t="s">
        <v>16</v>
      </c>
      <c r="B13" s="12">
        <f t="shared" ref="B13:C13" si="4">B10</f>
        <v>418</v>
      </c>
      <c r="C13" s="12">
        <f t="shared" si="4"/>
        <v>0</v>
      </c>
      <c r="D13" s="13">
        <f>+IFERROR((C13/B13),0)</f>
        <v>0</v>
      </c>
      <c r="E13" s="12">
        <f t="shared" ref="E13:G13" si="5">E10</f>
        <v>0</v>
      </c>
      <c r="F13" s="12">
        <f t="shared" si="5"/>
        <v>3458</v>
      </c>
      <c r="G13" s="12">
        <f t="shared" si="5"/>
        <v>-361</v>
      </c>
      <c r="H13" s="13">
        <f>+IFERROR((G13/F13),0)</f>
        <v>-0.1043956043956044</v>
      </c>
      <c r="I13" s="12">
        <f>I10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5">
      <c r="A14" s="1"/>
      <c r="B14" s="2"/>
      <c r="C14" s="2"/>
      <c r="D14" s="1"/>
      <c r="E14" s="1"/>
      <c r="F14" s="2"/>
      <c r="G14" s="2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5">
      <c r="A15" s="11" t="s">
        <v>17</v>
      </c>
      <c r="B15" s="8">
        <f>+Hoja2!L35</f>
        <v>1287</v>
      </c>
      <c r="C15" s="8"/>
      <c r="D15" s="13">
        <f>+IFERROR((C15/B15),0)</f>
        <v>0</v>
      </c>
      <c r="E15" s="8"/>
      <c r="F15" s="8">
        <f>+B15+OCT!F15</f>
        <v>10647</v>
      </c>
      <c r="G15" s="8">
        <f>+C15+OCT!G15</f>
        <v>6564</v>
      </c>
      <c r="H15" s="13">
        <f>+IFERROR((G15/F15),0)</f>
        <v>0.6165116934347703</v>
      </c>
      <c r="I15" s="18">
        <f>E15+OCT!I15</f>
        <v>0</v>
      </c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ht="10.5" customHeight="1" x14ac:dyDescent="0.25">
      <c r="A16" s="19"/>
      <c r="B16" s="20"/>
      <c r="C16" s="20"/>
      <c r="D16" s="19"/>
      <c r="E16" s="19"/>
      <c r="F16" s="2"/>
      <c r="G16" s="2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ht="10.5" customHeight="1" x14ac:dyDescent="0.25">
      <c r="A17" s="11" t="s">
        <v>18</v>
      </c>
      <c r="B17" s="8">
        <f>+Hoja2!L36</f>
        <v>1837</v>
      </c>
      <c r="C17" s="8"/>
      <c r="D17" s="13">
        <f>+IFERROR((C17/B17),0)</f>
        <v>0</v>
      </c>
      <c r="E17" s="8"/>
      <c r="F17" s="8">
        <f>+B17+OCT!F17</f>
        <v>15197</v>
      </c>
      <c r="G17" s="8">
        <f>+C17+OCT!G17</f>
        <v>1741</v>
      </c>
      <c r="H17" s="13">
        <f>+IFERROR((G17/F17),0)</f>
        <v>0.11456208462196486</v>
      </c>
      <c r="I17" s="18">
        <f>E17+OCT!I17</f>
        <v>0</v>
      </c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ht="10.5" customHeight="1" x14ac:dyDescent="0.25">
      <c r="A18" s="1"/>
      <c r="B18" s="2"/>
      <c r="C18" s="2"/>
      <c r="D18" s="1"/>
      <c r="E18" s="1"/>
      <c r="F18" s="2"/>
      <c r="G18" s="2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5">
      <c r="A19" s="1"/>
      <c r="B19" s="2"/>
      <c r="C19" s="2"/>
      <c r="D19" s="1"/>
      <c r="E19" s="1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5">
      <c r="A20" s="1"/>
      <c r="B20" s="2"/>
      <c r="C20" s="2"/>
      <c r="D20" s="1"/>
      <c r="E20" s="1"/>
      <c r="F20" s="2"/>
      <c r="G20" s="2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5">
      <c r="A21" s="1"/>
      <c r="B21" s="2"/>
      <c r="C21" s="2"/>
      <c r="D21" s="1"/>
      <c r="E21" s="1"/>
      <c r="F21" s="2"/>
      <c r="G21" s="2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5">
      <c r="A22" s="1"/>
      <c r="B22" s="2"/>
      <c r="C22" s="2"/>
      <c r="D22" s="1"/>
      <c r="E22" s="1"/>
      <c r="F22" s="2"/>
      <c r="G22" s="2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5">
      <c r="A23" s="1"/>
      <c r="B23" s="2"/>
      <c r="C23" s="2"/>
      <c r="D23" s="1"/>
      <c r="E23" s="1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5">
      <c r="A24" s="1"/>
      <c r="B24" s="2"/>
      <c r="C24" s="2"/>
      <c r="D24" s="1"/>
      <c r="E24" s="1"/>
      <c r="F24" s="2"/>
      <c r="G24" s="2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5">
      <c r="A25" s="1"/>
      <c r="B25" s="2"/>
      <c r="C25" s="2"/>
      <c r="D25" s="1"/>
      <c r="E25" s="1"/>
      <c r="F25" s="2"/>
      <c r="G25" s="2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5">
      <c r="A26" s="1"/>
      <c r="B26" s="2"/>
      <c r="C26" s="2"/>
      <c r="D26" s="1"/>
      <c r="E26" s="1"/>
      <c r="F26" s="2"/>
      <c r="G26" s="2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5">
      <c r="A27" s="1"/>
      <c r="B27" s="2"/>
      <c r="C27" s="2"/>
      <c r="D27" s="1"/>
      <c r="E27" s="1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5">
      <c r="A28" s="1"/>
      <c r="B28" s="2"/>
      <c r="C28" s="2"/>
      <c r="D28" s="1"/>
      <c r="E28" s="1"/>
      <c r="F28" s="2"/>
      <c r="G28" s="2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5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5">
      <c r="A30" s="1"/>
      <c r="B30" s="2"/>
      <c r="C30" s="2"/>
      <c r="D30" s="1"/>
      <c r="E30" s="1"/>
      <c r="F30" s="2"/>
      <c r="G30" s="2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0.5" customHeight="1" x14ac:dyDescent="0.25">
      <c r="A31" s="1"/>
      <c r="B31" s="2"/>
      <c r="C31" s="2"/>
      <c r="D31" s="1"/>
      <c r="E31" s="1"/>
      <c r="F31" s="2"/>
      <c r="G31" s="2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0.5" customHeight="1" x14ac:dyDescent="0.25">
      <c r="A32" s="1"/>
      <c r="B32" s="2"/>
      <c r="C32" s="2"/>
      <c r="D32" s="1"/>
      <c r="E32" s="1"/>
      <c r="F32" s="2"/>
      <c r="G32" s="2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0.5" customHeight="1" x14ac:dyDescent="0.25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5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5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5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5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5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5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5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5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5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5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5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5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5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5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5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5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5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5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5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5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5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5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5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5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5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5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5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5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5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5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5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5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5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5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5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5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5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5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5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5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5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5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5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5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5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5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5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5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5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5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5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5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5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5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5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5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5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5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5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5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5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5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5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5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5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5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5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5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5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5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5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5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5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5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5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5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5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5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5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5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5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5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5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5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5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5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5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5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5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5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5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5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5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5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5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5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5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5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5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5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5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5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5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5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5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5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5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5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5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5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5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5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5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5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5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5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5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5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5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5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5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5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5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5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5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5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5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5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5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5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5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5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5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5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5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5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5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5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5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5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5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5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5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5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5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5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5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5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5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5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5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5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5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5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5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5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5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5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5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5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5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5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5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5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5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5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5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5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5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5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5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5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5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5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5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5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5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5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5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5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5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5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5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5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/>
    <row r="219" spans="1:26" ht="15.75" customHeight="1" x14ac:dyDescent="0.25"/>
    <row r="220" spans="1:26" ht="15.75" customHeight="1" x14ac:dyDescent="0.25"/>
    <row r="221" spans="1:26" ht="15.75" customHeight="1" x14ac:dyDescent="0.25"/>
    <row r="222" spans="1:26" ht="15.75" customHeight="1" x14ac:dyDescent="0.25"/>
    <row r="223" spans="1:26" ht="15.75" customHeight="1" x14ac:dyDescent="0.25"/>
    <row r="224" spans="1:26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Z985"/>
  <sheetViews>
    <sheetView showGridLines="0" workbookViewId="0"/>
  </sheetViews>
  <sheetFormatPr baseColWidth="10" defaultColWidth="12.6328125" defaultRowHeight="15" customHeight="1" x14ac:dyDescent="0.25"/>
  <cols>
    <col min="1" max="1" width="22.90625" customWidth="1"/>
    <col min="2" max="2" width="11.7265625" customWidth="1"/>
    <col min="3" max="9" width="11.453125" customWidth="1"/>
    <col min="10" max="26" width="10" customWidth="1"/>
  </cols>
  <sheetData>
    <row r="1" spans="1:26" ht="15" customHeight="1" x14ac:dyDescent="0.3">
      <c r="A1" s="45" t="s">
        <v>0</v>
      </c>
      <c r="B1" s="46"/>
      <c r="C1" s="46"/>
      <c r="D1" s="46"/>
      <c r="E1" s="46"/>
      <c r="F1" s="46"/>
      <c r="G1" s="46"/>
      <c r="H1" s="46"/>
      <c r="I1" s="46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3">
      <c r="A2" s="47" t="s">
        <v>1</v>
      </c>
      <c r="B2" s="46"/>
      <c r="C2" s="46"/>
      <c r="D2" s="46"/>
      <c r="E2" s="48" t="s">
        <v>29</v>
      </c>
      <c r="F2" s="46"/>
      <c r="G2" s="49" t="s">
        <v>3</v>
      </c>
      <c r="H2" s="46"/>
      <c r="I2" s="46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3">
      <c r="A3" s="45" t="s">
        <v>4</v>
      </c>
      <c r="B3" s="46"/>
      <c r="C3" s="46"/>
      <c r="D3" s="46"/>
      <c r="E3" s="46"/>
      <c r="F3" s="46"/>
      <c r="G3" s="46"/>
      <c r="H3" s="46"/>
      <c r="I3" s="46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3">
      <c r="A4" s="50" t="s">
        <v>5</v>
      </c>
      <c r="B4" s="46"/>
      <c r="C4" s="46"/>
      <c r="D4" s="46"/>
      <c r="E4" s="46"/>
      <c r="F4" s="46"/>
      <c r="G4" s="46"/>
      <c r="H4" s="46"/>
      <c r="I4" s="46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5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5">
      <c r="A6" s="51" t="s">
        <v>6</v>
      </c>
      <c r="B6" s="41" t="s">
        <v>7</v>
      </c>
      <c r="C6" s="42"/>
      <c r="D6" s="42"/>
      <c r="E6" s="43"/>
      <c r="F6" s="44" t="s">
        <v>8</v>
      </c>
      <c r="G6" s="42"/>
      <c r="H6" s="42"/>
      <c r="I6" s="43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5">
      <c r="A7" s="52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5">
      <c r="A8" s="7" t="s">
        <v>13</v>
      </c>
      <c r="B8" s="8">
        <f>+Hoja2!M8</f>
        <v>396</v>
      </c>
      <c r="C8" s="8"/>
      <c r="D8" s="9">
        <f t="shared" ref="D8:D9" si="0">+IFERROR((C8/B8),0)</f>
        <v>0</v>
      </c>
      <c r="E8" s="8"/>
      <c r="F8" s="8">
        <f>+B8+NOV!F8</f>
        <v>4400</v>
      </c>
      <c r="G8" s="8">
        <f>+C8+NOV!G8</f>
        <v>122</v>
      </c>
      <c r="H8" s="9">
        <f t="shared" ref="H8:H9" si="1">+IFERROR((G8/F8),0)</f>
        <v>2.7727272727272729E-2</v>
      </c>
      <c r="I8" s="10">
        <f>E8+JUL!I8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5">
      <c r="A9" s="7" t="s">
        <v>14</v>
      </c>
      <c r="B9" s="8">
        <f>+Hoja2!M19</f>
        <v>54</v>
      </c>
      <c r="C9" s="8"/>
      <c r="D9" s="9">
        <f t="shared" si="0"/>
        <v>0</v>
      </c>
      <c r="E9" s="8"/>
      <c r="F9" s="8">
        <f>+B9+NOV!F9</f>
        <v>600</v>
      </c>
      <c r="G9" s="8">
        <f>+C9+NOV!G9</f>
        <v>483</v>
      </c>
      <c r="H9" s="9">
        <f t="shared" si="1"/>
        <v>0.80500000000000005</v>
      </c>
      <c r="I9" s="10">
        <f>E9+JUL!I9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5">
      <c r="A10" s="11" t="s">
        <v>15</v>
      </c>
      <c r="B10" s="12">
        <f t="shared" ref="B10:C10" si="2">+B8-B9</f>
        <v>342</v>
      </c>
      <c r="C10" s="12">
        <f t="shared" si="2"/>
        <v>0</v>
      </c>
      <c r="D10" s="13">
        <f>+IFERROR(C10/B10,0)</f>
        <v>0</v>
      </c>
      <c r="E10" s="12">
        <f t="shared" ref="E10:G10" si="3">+E8-E9</f>
        <v>0</v>
      </c>
      <c r="F10" s="12">
        <f t="shared" si="3"/>
        <v>3800</v>
      </c>
      <c r="G10" s="12">
        <f t="shared" si="3"/>
        <v>-361</v>
      </c>
      <c r="H10" s="13">
        <f>+IFERROR(G10/F10,0)</f>
        <v>-9.5000000000000001E-2</v>
      </c>
      <c r="I10" s="12">
        <f>+I8-I9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5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5">
      <c r="A12" s="1"/>
      <c r="B12" s="2"/>
      <c r="C12" s="2"/>
      <c r="D12" s="1"/>
      <c r="E12" s="2"/>
      <c r="F12" s="2"/>
      <c r="G12" s="2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5">
      <c r="A13" s="11" t="s">
        <v>16</v>
      </c>
      <c r="B13" s="12">
        <f t="shared" ref="B13:C13" si="4">B10</f>
        <v>342</v>
      </c>
      <c r="C13" s="12">
        <f t="shared" si="4"/>
        <v>0</v>
      </c>
      <c r="D13" s="13">
        <f>+IFERROR((C13/B13),0)</f>
        <v>0</v>
      </c>
      <c r="E13" s="12">
        <f t="shared" ref="E13:G13" si="5">E10</f>
        <v>0</v>
      </c>
      <c r="F13" s="12">
        <f t="shared" si="5"/>
        <v>3800</v>
      </c>
      <c r="G13" s="12">
        <f t="shared" si="5"/>
        <v>-361</v>
      </c>
      <c r="H13" s="13">
        <f>+IFERROR((G13/F13),0)</f>
        <v>-9.5000000000000001E-2</v>
      </c>
      <c r="I13" s="12">
        <f>I10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5">
      <c r="A14" s="1"/>
      <c r="B14" s="2"/>
      <c r="C14" s="2"/>
      <c r="D14" s="1"/>
      <c r="E14" s="1"/>
      <c r="F14" s="2"/>
      <c r="G14" s="2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5">
      <c r="A15" s="11" t="s">
        <v>17</v>
      </c>
      <c r="B15" s="8">
        <f>+Hoja2!M35</f>
        <v>1053</v>
      </c>
      <c r="C15" s="8"/>
      <c r="D15" s="13">
        <f>+IFERROR((C15/B15),0)</f>
        <v>0</v>
      </c>
      <c r="E15" s="8"/>
      <c r="F15" s="8">
        <f>+B15+NOV!F15</f>
        <v>11700</v>
      </c>
      <c r="G15" s="8">
        <f>+C15+NOV!G15</f>
        <v>6564</v>
      </c>
      <c r="H15" s="13">
        <f>+IFERROR((G15/F15),0)</f>
        <v>0.56102564102564101</v>
      </c>
      <c r="I15" s="18">
        <f>E15+NOV!I15</f>
        <v>0</v>
      </c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ht="10.5" customHeight="1" x14ac:dyDescent="0.25">
      <c r="A16" s="19"/>
      <c r="B16" s="20"/>
      <c r="C16" s="20"/>
      <c r="D16" s="19"/>
      <c r="E16" s="19"/>
      <c r="F16" s="2"/>
      <c r="G16" s="2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ht="10.5" customHeight="1" x14ac:dyDescent="0.25">
      <c r="A17" s="11" t="s">
        <v>18</v>
      </c>
      <c r="B17" s="8">
        <f>+Hoja2!M36</f>
        <v>1503</v>
      </c>
      <c r="C17" s="8"/>
      <c r="D17" s="13">
        <f>+IFERROR((C17/B17),0)</f>
        <v>0</v>
      </c>
      <c r="E17" s="8"/>
      <c r="F17" s="8">
        <f>+B17+NOV!F17</f>
        <v>16700</v>
      </c>
      <c r="G17" s="8">
        <f>+C17+NOV!G17</f>
        <v>1741</v>
      </c>
      <c r="H17" s="13">
        <f>+IFERROR((G17/F17),0)</f>
        <v>0.10425149700598803</v>
      </c>
      <c r="I17" s="18">
        <f>E17+NOV!I17</f>
        <v>0</v>
      </c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ht="10.5" customHeight="1" x14ac:dyDescent="0.25">
      <c r="A18" s="1"/>
      <c r="B18" s="2"/>
      <c r="C18" s="2"/>
      <c r="D18" s="1"/>
      <c r="E18" s="1"/>
      <c r="F18" s="2"/>
      <c r="G18" s="2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5">
      <c r="A19" s="1"/>
      <c r="B19" s="2"/>
      <c r="C19" s="2"/>
      <c r="D19" s="1"/>
      <c r="E19" s="1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5">
      <c r="A20" s="1"/>
      <c r="B20" s="2"/>
      <c r="C20" s="2"/>
      <c r="D20" s="1"/>
      <c r="E20" s="1"/>
      <c r="F20" s="2"/>
      <c r="G20" s="2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5">
      <c r="A21" s="1"/>
      <c r="B21" s="2"/>
      <c r="C21" s="2"/>
      <c r="D21" s="1"/>
      <c r="E21" s="1"/>
      <c r="F21" s="2"/>
      <c r="G21" s="2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5">
      <c r="A22" s="1"/>
      <c r="B22" s="2"/>
      <c r="C22" s="2"/>
      <c r="D22" s="1"/>
      <c r="E22" s="1"/>
      <c r="F22" s="2"/>
      <c r="G22" s="2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5">
      <c r="A23" s="1"/>
      <c r="B23" s="2"/>
      <c r="C23" s="2"/>
      <c r="D23" s="1"/>
      <c r="E23" s="1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5">
      <c r="A24" s="1"/>
      <c r="B24" s="2"/>
      <c r="C24" s="2"/>
      <c r="D24" s="1"/>
      <c r="E24" s="1"/>
      <c r="F24" s="2"/>
      <c r="G24" s="2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5">
      <c r="A25" s="1"/>
      <c r="B25" s="2"/>
      <c r="C25" s="2"/>
      <c r="D25" s="1"/>
      <c r="E25" s="1"/>
      <c r="F25" s="2"/>
      <c r="G25" s="2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5">
      <c r="A26" s="1"/>
      <c r="B26" s="2"/>
      <c r="C26" s="2"/>
      <c r="D26" s="1"/>
      <c r="E26" s="1"/>
      <c r="F26" s="2"/>
      <c r="G26" s="2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5">
      <c r="A27" s="1"/>
      <c r="B27" s="2"/>
      <c r="C27" s="2"/>
      <c r="D27" s="1"/>
      <c r="E27" s="1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5">
      <c r="A28" s="1"/>
      <c r="B28" s="2"/>
      <c r="C28" s="2"/>
      <c r="D28" s="1"/>
      <c r="E28" s="1"/>
      <c r="F28" s="2"/>
      <c r="G28" s="2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5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5">
      <c r="A30" s="1"/>
      <c r="B30" s="2"/>
      <c r="C30" s="2"/>
      <c r="D30" s="1"/>
      <c r="E30" s="1"/>
      <c r="F30" s="2"/>
      <c r="G30" s="2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0.5" customHeight="1" x14ac:dyDescent="0.25">
      <c r="A31" s="1"/>
      <c r="B31" s="2"/>
      <c r="C31" s="2"/>
      <c r="D31" s="1"/>
      <c r="E31" s="1"/>
      <c r="F31" s="2"/>
      <c r="G31" s="2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0.5" customHeight="1" x14ac:dyDescent="0.25">
      <c r="A32" s="1"/>
      <c r="B32" s="2"/>
      <c r="C32" s="2"/>
      <c r="D32" s="1"/>
      <c r="E32" s="1"/>
      <c r="F32" s="2"/>
      <c r="G32" s="2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0.5" customHeight="1" x14ac:dyDescent="0.25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5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5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5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5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5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5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5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5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5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5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5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5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5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5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5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5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5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5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5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5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5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5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5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5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5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5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5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5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5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5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5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5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5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5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5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5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5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5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5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5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5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5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5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5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5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5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5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5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5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5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5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5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5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5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5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5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5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5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5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5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5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5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5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5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5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5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5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5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5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5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5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5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5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5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5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5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5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5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5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5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5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5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5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5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5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5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5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5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5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5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5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5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5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5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5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5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5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5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5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5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5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5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5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5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5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5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5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5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5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5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5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5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5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5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5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5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5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5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5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5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5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5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5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5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5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5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5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5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5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5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5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5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5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5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5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5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5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5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5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5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5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5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5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5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5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5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5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5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5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5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5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5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5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5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5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5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5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5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5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5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5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5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5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5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5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5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5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5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5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5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5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5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5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5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5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5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5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5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5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5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5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5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5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5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/>
    <row r="219" spans="1:26" ht="15.75" customHeight="1" x14ac:dyDescent="0.25"/>
    <row r="220" spans="1:26" ht="15.75" customHeight="1" x14ac:dyDescent="0.25"/>
    <row r="221" spans="1:26" ht="15.75" customHeight="1" x14ac:dyDescent="0.25"/>
    <row r="222" spans="1:26" ht="15.75" customHeight="1" x14ac:dyDescent="0.25"/>
    <row r="223" spans="1:26" ht="15.75" customHeight="1" x14ac:dyDescent="0.25"/>
    <row r="224" spans="1:26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Y1000"/>
  <sheetViews>
    <sheetView showGridLines="0" workbookViewId="0"/>
  </sheetViews>
  <sheetFormatPr baseColWidth="10" defaultColWidth="12.6328125" defaultRowHeight="15" customHeight="1" x14ac:dyDescent="0.25"/>
  <cols>
    <col min="1" max="1" width="24" customWidth="1"/>
    <col min="2" max="14" width="6.90625" customWidth="1"/>
    <col min="15" max="15" width="2" customWidth="1"/>
    <col min="16" max="26" width="44.453125" customWidth="1"/>
  </cols>
  <sheetData>
    <row r="1" spans="1:25" ht="12" customHeight="1" x14ac:dyDescent="0.25">
      <c r="A1" s="22" t="s">
        <v>30</v>
      </c>
      <c r="B1" s="23" t="s">
        <v>31</v>
      </c>
      <c r="C1" s="23" t="s">
        <v>32</v>
      </c>
      <c r="D1" s="23" t="s">
        <v>33</v>
      </c>
      <c r="E1" s="23" t="s">
        <v>34</v>
      </c>
      <c r="F1" s="23" t="s">
        <v>35</v>
      </c>
      <c r="G1" s="23" t="s">
        <v>36</v>
      </c>
      <c r="H1" s="23" t="s">
        <v>37</v>
      </c>
      <c r="I1" s="23" t="s">
        <v>38</v>
      </c>
      <c r="J1" s="23" t="s">
        <v>39</v>
      </c>
      <c r="K1" s="23" t="s">
        <v>40</v>
      </c>
      <c r="L1" s="23" t="s">
        <v>41</v>
      </c>
      <c r="M1" s="23" t="s">
        <v>42</v>
      </c>
      <c r="N1" s="23" t="s">
        <v>43</v>
      </c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</row>
    <row r="2" spans="1:25" ht="12" customHeight="1" x14ac:dyDescent="0.3">
      <c r="A2" s="25" t="s">
        <v>44</v>
      </c>
      <c r="B2" s="26">
        <v>175</v>
      </c>
      <c r="C2" s="26">
        <v>175</v>
      </c>
      <c r="D2" s="26">
        <v>175</v>
      </c>
      <c r="E2" s="26">
        <v>175</v>
      </c>
      <c r="F2" s="26">
        <v>175</v>
      </c>
      <c r="G2" s="26">
        <v>385</v>
      </c>
      <c r="H2" s="26">
        <v>385</v>
      </c>
      <c r="I2" s="26">
        <v>385</v>
      </c>
      <c r="J2" s="26">
        <v>385</v>
      </c>
      <c r="K2" s="26">
        <v>385</v>
      </c>
      <c r="L2" s="26">
        <v>385</v>
      </c>
      <c r="M2" s="26">
        <v>315</v>
      </c>
      <c r="N2" s="27">
        <f t="shared" ref="N2:N6" si="0">+SUM(B2:M2)</f>
        <v>3500</v>
      </c>
      <c r="O2" s="28"/>
      <c r="P2" s="24"/>
      <c r="Q2" s="24"/>
      <c r="R2" s="24"/>
      <c r="S2" s="24"/>
      <c r="T2" s="24"/>
      <c r="U2" s="24"/>
      <c r="V2" s="24"/>
      <c r="W2" s="24"/>
      <c r="X2" s="24"/>
      <c r="Y2" s="24"/>
    </row>
    <row r="3" spans="1:25" ht="12" customHeight="1" x14ac:dyDescent="0.3">
      <c r="A3" s="25" t="s">
        <v>45</v>
      </c>
      <c r="B3" s="26">
        <v>0</v>
      </c>
      <c r="C3" s="26">
        <v>0</v>
      </c>
      <c r="D3" s="26">
        <v>0</v>
      </c>
      <c r="E3" s="26">
        <v>0</v>
      </c>
      <c r="F3" s="26">
        <v>0</v>
      </c>
      <c r="G3" s="26">
        <v>0</v>
      </c>
      <c r="H3" s="26">
        <v>0</v>
      </c>
      <c r="I3" s="26">
        <v>0</v>
      </c>
      <c r="J3" s="26">
        <v>0</v>
      </c>
      <c r="K3" s="26">
        <v>0</v>
      </c>
      <c r="L3" s="26">
        <v>0</v>
      </c>
      <c r="M3" s="26">
        <v>0</v>
      </c>
      <c r="N3" s="27">
        <f t="shared" si="0"/>
        <v>0</v>
      </c>
      <c r="O3" s="28"/>
      <c r="P3" s="24"/>
      <c r="Q3" s="24"/>
      <c r="R3" s="24"/>
      <c r="S3" s="24"/>
      <c r="T3" s="24"/>
      <c r="U3" s="24"/>
      <c r="V3" s="24"/>
      <c r="W3" s="24"/>
      <c r="X3" s="24"/>
      <c r="Y3" s="24"/>
    </row>
    <row r="4" spans="1:25" ht="12" customHeight="1" x14ac:dyDescent="0.3">
      <c r="A4" s="25" t="s">
        <v>46</v>
      </c>
      <c r="B4" s="26">
        <v>0</v>
      </c>
      <c r="C4" s="26">
        <v>0</v>
      </c>
      <c r="D4" s="26">
        <v>0</v>
      </c>
      <c r="E4" s="26">
        <v>0</v>
      </c>
      <c r="F4" s="26">
        <v>0</v>
      </c>
      <c r="G4" s="26">
        <v>0</v>
      </c>
      <c r="H4" s="26">
        <v>0</v>
      </c>
      <c r="I4" s="26">
        <v>0</v>
      </c>
      <c r="J4" s="26">
        <v>0</v>
      </c>
      <c r="K4" s="26">
        <v>0</v>
      </c>
      <c r="L4" s="26">
        <v>0</v>
      </c>
      <c r="M4" s="26">
        <v>0</v>
      </c>
      <c r="N4" s="27">
        <f t="shared" si="0"/>
        <v>0</v>
      </c>
      <c r="O4" s="28"/>
      <c r="P4" s="24"/>
      <c r="Q4" s="24"/>
      <c r="R4" s="24"/>
      <c r="S4" s="24"/>
      <c r="T4" s="24"/>
      <c r="U4" s="24"/>
      <c r="V4" s="24"/>
      <c r="W4" s="24"/>
      <c r="X4" s="24"/>
      <c r="Y4" s="24"/>
    </row>
    <row r="5" spans="1:25" ht="12" customHeight="1" x14ac:dyDescent="0.3">
      <c r="A5" s="25" t="s">
        <v>47</v>
      </c>
      <c r="B5" s="26">
        <v>45</v>
      </c>
      <c r="C5" s="26">
        <v>45</v>
      </c>
      <c r="D5" s="26">
        <v>45</v>
      </c>
      <c r="E5" s="26">
        <v>45</v>
      </c>
      <c r="F5" s="26">
        <v>45</v>
      </c>
      <c r="G5" s="26">
        <v>99</v>
      </c>
      <c r="H5" s="26">
        <v>99</v>
      </c>
      <c r="I5" s="26">
        <v>99</v>
      </c>
      <c r="J5" s="26">
        <v>99</v>
      </c>
      <c r="K5" s="26">
        <v>99</v>
      </c>
      <c r="L5" s="26">
        <v>99</v>
      </c>
      <c r="M5" s="26">
        <v>81</v>
      </c>
      <c r="N5" s="27">
        <f t="shared" si="0"/>
        <v>900</v>
      </c>
      <c r="O5" s="28"/>
      <c r="P5" s="24"/>
      <c r="Q5" s="24"/>
      <c r="R5" s="24"/>
      <c r="S5" s="24"/>
      <c r="T5" s="24"/>
      <c r="U5" s="24"/>
      <c r="V5" s="24"/>
      <c r="W5" s="24"/>
      <c r="X5" s="24"/>
      <c r="Y5" s="24"/>
    </row>
    <row r="6" spans="1:25" ht="12" customHeight="1" x14ac:dyDescent="0.3">
      <c r="A6" s="25" t="s">
        <v>48</v>
      </c>
      <c r="B6" s="26">
        <v>0</v>
      </c>
      <c r="C6" s="26">
        <v>0</v>
      </c>
      <c r="D6" s="26">
        <v>0</v>
      </c>
      <c r="E6" s="26">
        <v>0</v>
      </c>
      <c r="F6" s="26">
        <v>0</v>
      </c>
      <c r="G6" s="26">
        <v>0</v>
      </c>
      <c r="H6" s="26">
        <v>0</v>
      </c>
      <c r="I6" s="26">
        <v>0</v>
      </c>
      <c r="J6" s="26">
        <v>0</v>
      </c>
      <c r="K6" s="26">
        <v>0</v>
      </c>
      <c r="L6" s="26">
        <v>0</v>
      </c>
      <c r="M6" s="26">
        <v>0</v>
      </c>
      <c r="N6" s="27">
        <f t="shared" si="0"/>
        <v>0</v>
      </c>
      <c r="O6" s="28"/>
      <c r="P6" s="24"/>
      <c r="Q6" s="24"/>
      <c r="R6" s="24"/>
      <c r="S6" s="24"/>
      <c r="T6" s="24"/>
      <c r="U6" s="24"/>
      <c r="V6" s="24"/>
      <c r="W6" s="24"/>
      <c r="X6" s="24"/>
      <c r="Y6" s="24"/>
    </row>
    <row r="7" spans="1:25" ht="12" customHeight="1" x14ac:dyDescent="0.25">
      <c r="A7" s="25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8"/>
      <c r="P7" s="24"/>
      <c r="Q7" s="24"/>
      <c r="R7" s="24"/>
      <c r="S7" s="24"/>
      <c r="T7" s="24"/>
      <c r="U7" s="24"/>
      <c r="V7" s="24"/>
      <c r="W7" s="24"/>
      <c r="X7" s="24"/>
      <c r="Y7" s="24"/>
    </row>
    <row r="8" spans="1:25" ht="12" customHeight="1" x14ac:dyDescent="0.3">
      <c r="A8" s="29" t="s">
        <v>49</v>
      </c>
      <c r="B8" s="27">
        <f t="shared" ref="B8:M8" si="1">+SUM(B2:B7)</f>
        <v>220</v>
      </c>
      <c r="C8" s="27">
        <f t="shared" si="1"/>
        <v>220</v>
      </c>
      <c r="D8" s="27">
        <f t="shared" si="1"/>
        <v>220</v>
      </c>
      <c r="E8" s="27">
        <f t="shared" si="1"/>
        <v>220</v>
      </c>
      <c r="F8" s="27">
        <f t="shared" si="1"/>
        <v>220</v>
      </c>
      <c r="G8" s="27">
        <f t="shared" si="1"/>
        <v>484</v>
      </c>
      <c r="H8" s="27">
        <f t="shared" si="1"/>
        <v>484</v>
      </c>
      <c r="I8" s="27">
        <f t="shared" si="1"/>
        <v>484</v>
      </c>
      <c r="J8" s="27">
        <f t="shared" si="1"/>
        <v>484</v>
      </c>
      <c r="K8" s="27">
        <f t="shared" si="1"/>
        <v>484</v>
      </c>
      <c r="L8" s="27">
        <f t="shared" si="1"/>
        <v>484</v>
      </c>
      <c r="M8" s="27">
        <f t="shared" si="1"/>
        <v>396</v>
      </c>
      <c r="N8" s="27">
        <f>+SUM(B8:M8)</f>
        <v>4400</v>
      </c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</row>
    <row r="9" spans="1:25" ht="12" customHeight="1" x14ac:dyDescent="0.25">
      <c r="A9" s="24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</row>
    <row r="10" spans="1:25" ht="12" customHeight="1" x14ac:dyDescent="0.25">
      <c r="A10" s="31" t="s">
        <v>50</v>
      </c>
      <c r="B10" s="24"/>
      <c r="C10" s="24"/>
      <c r="D10" s="24"/>
      <c r="E10" s="24"/>
      <c r="F10" s="24"/>
      <c r="G10" s="24"/>
      <c r="H10" s="24"/>
      <c r="I10" s="31" t="s">
        <v>5</v>
      </c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</row>
    <row r="11" spans="1:25" ht="12" customHeight="1" x14ac:dyDescent="0.25">
      <c r="A11" s="24"/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</row>
    <row r="12" spans="1:25" ht="12" customHeight="1" x14ac:dyDescent="0.25">
      <c r="A12" s="32" t="s">
        <v>14</v>
      </c>
      <c r="B12" s="33" t="s">
        <v>31</v>
      </c>
      <c r="C12" s="33" t="s">
        <v>32</v>
      </c>
      <c r="D12" s="33" t="s">
        <v>33</v>
      </c>
      <c r="E12" s="33" t="s">
        <v>34</v>
      </c>
      <c r="F12" s="33" t="s">
        <v>35</v>
      </c>
      <c r="G12" s="33" t="s">
        <v>36</v>
      </c>
      <c r="H12" s="33" t="s">
        <v>37</v>
      </c>
      <c r="I12" s="33" t="s">
        <v>38</v>
      </c>
      <c r="J12" s="33" t="s">
        <v>39</v>
      </c>
      <c r="K12" s="33" t="s">
        <v>40</v>
      </c>
      <c r="L12" s="33" t="s">
        <v>41</v>
      </c>
      <c r="M12" s="33" t="s">
        <v>42</v>
      </c>
      <c r="N12" s="33" t="s">
        <v>43</v>
      </c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</row>
    <row r="13" spans="1:25" ht="12" customHeight="1" x14ac:dyDescent="0.3">
      <c r="A13" s="25" t="s">
        <v>44</v>
      </c>
      <c r="B13" s="26">
        <v>25</v>
      </c>
      <c r="C13" s="26">
        <v>25</v>
      </c>
      <c r="D13" s="26">
        <v>25</v>
      </c>
      <c r="E13" s="26">
        <v>25</v>
      </c>
      <c r="F13" s="26">
        <v>25</v>
      </c>
      <c r="G13" s="26">
        <v>55</v>
      </c>
      <c r="H13" s="26">
        <v>55</v>
      </c>
      <c r="I13" s="26">
        <v>55</v>
      </c>
      <c r="J13" s="26">
        <v>55</v>
      </c>
      <c r="K13" s="26">
        <v>55</v>
      </c>
      <c r="L13" s="26">
        <v>55</v>
      </c>
      <c r="M13" s="26">
        <v>45</v>
      </c>
      <c r="N13" s="27">
        <f t="shared" ref="N13:N19" si="2">+SUM(B13:M13)</f>
        <v>500</v>
      </c>
      <c r="O13" s="28"/>
      <c r="P13" s="24"/>
      <c r="Q13" s="24"/>
      <c r="R13" s="24"/>
      <c r="S13" s="24"/>
      <c r="T13" s="24"/>
      <c r="U13" s="24"/>
      <c r="V13" s="24"/>
      <c r="W13" s="24"/>
      <c r="X13" s="24"/>
      <c r="Y13" s="24"/>
    </row>
    <row r="14" spans="1:25" ht="12" customHeight="1" x14ac:dyDescent="0.3">
      <c r="A14" s="25" t="s">
        <v>45</v>
      </c>
      <c r="B14" s="26">
        <v>0</v>
      </c>
      <c r="C14" s="26">
        <v>0</v>
      </c>
      <c r="D14" s="26">
        <v>0</v>
      </c>
      <c r="E14" s="26">
        <v>0</v>
      </c>
      <c r="F14" s="26">
        <v>0</v>
      </c>
      <c r="G14" s="26">
        <v>0</v>
      </c>
      <c r="H14" s="26">
        <v>0</v>
      </c>
      <c r="I14" s="26">
        <v>0</v>
      </c>
      <c r="J14" s="26">
        <v>0</v>
      </c>
      <c r="K14" s="26">
        <v>0</v>
      </c>
      <c r="L14" s="26">
        <v>0</v>
      </c>
      <c r="M14" s="26">
        <v>0</v>
      </c>
      <c r="N14" s="27">
        <f t="shared" si="2"/>
        <v>0</v>
      </c>
      <c r="O14" s="28"/>
      <c r="P14" s="24"/>
      <c r="Q14" s="24"/>
      <c r="R14" s="24"/>
      <c r="S14" s="24"/>
      <c r="T14" s="24"/>
      <c r="U14" s="24"/>
      <c r="V14" s="24"/>
      <c r="W14" s="24"/>
      <c r="X14" s="24"/>
      <c r="Y14" s="24"/>
    </row>
    <row r="15" spans="1:25" ht="12" customHeight="1" x14ac:dyDescent="0.3">
      <c r="A15" s="25" t="s">
        <v>46</v>
      </c>
      <c r="B15" s="26">
        <v>0</v>
      </c>
      <c r="C15" s="26">
        <v>0</v>
      </c>
      <c r="D15" s="26">
        <v>0</v>
      </c>
      <c r="E15" s="26">
        <v>0</v>
      </c>
      <c r="F15" s="26">
        <v>0</v>
      </c>
      <c r="G15" s="26">
        <v>0</v>
      </c>
      <c r="H15" s="26">
        <v>0</v>
      </c>
      <c r="I15" s="26">
        <v>0</v>
      </c>
      <c r="J15" s="26">
        <v>0</v>
      </c>
      <c r="K15" s="26">
        <v>0</v>
      </c>
      <c r="L15" s="26">
        <v>0</v>
      </c>
      <c r="M15" s="26">
        <v>0</v>
      </c>
      <c r="N15" s="27">
        <f t="shared" si="2"/>
        <v>0</v>
      </c>
      <c r="O15" s="28"/>
      <c r="P15" s="24"/>
      <c r="Q15" s="24"/>
      <c r="R15" s="24"/>
      <c r="S15" s="24"/>
      <c r="T15" s="24"/>
      <c r="U15" s="24"/>
      <c r="V15" s="24"/>
      <c r="W15" s="24"/>
      <c r="X15" s="24"/>
      <c r="Y15" s="24"/>
    </row>
    <row r="16" spans="1:25" ht="12" customHeight="1" x14ac:dyDescent="0.3">
      <c r="A16" s="25" t="s">
        <v>47</v>
      </c>
      <c r="B16" s="26">
        <v>5</v>
      </c>
      <c r="C16" s="26">
        <v>5</v>
      </c>
      <c r="D16" s="26">
        <v>5</v>
      </c>
      <c r="E16" s="26">
        <v>5</v>
      </c>
      <c r="F16" s="26">
        <v>5</v>
      </c>
      <c r="G16" s="26">
        <v>11</v>
      </c>
      <c r="H16" s="26">
        <v>11</v>
      </c>
      <c r="I16" s="26">
        <v>11</v>
      </c>
      <c r="J16" s="26">
        <v>11</v>
      </c>
      <c r="K16" s="26">
        <v>11</v>
      </c>
      <c r="L16" s="26">
        <v>11</v>
      </c>
      <c r="M16" s="26">
        <v>9</v>
      </c>
      <c r="N16" s="27">
        <f t="shared" si="2"/>
        <v>100</v>
      </c>
      <c r="O16" s="28"/>
      <c r="P16" s="24"/>
      <c r="Q16" s="24"/>
      <c r="R16" s="24"/>
      <c r="S16" s="24"/>
      <c r="T16" s="24"/>
      <c r="U16" s="24"/>
      <c r="V16" s="24"/>
      <c r="W16" s="24"/>
      <c r="X16" s="24"/>
      <c r="Y16" s="24"/>
    </row>
    <row r="17" spans="1:25" ht="12" customHeight="1" x14ac:dyDescent="0.3">
      <c r="A17" s="25" t="s">
        <v>48</v>
      </c>
      <c r="B17" s="26">
        <v>0</v>
      </c>
      <c r="C17" s="26">
        <v>0</v>
      </c>
      <c r="D17" s="26">
        <v>0</v>
      </c>
      <c r="E17" s="26">
        <v>0</v>
      </c>
      <c r="F17" s="26">
        <v>0</v>
      </c>
      <c r="G17" s="26">
        <v>0</v>
      </c>
      <c r="H17" s="26">
        <v>0</v>
      </c>
      <c r="I17" s="26">
        <v>0</v>
      </c>
      <c r="J17" s="26">
        <v>0</v>
      </c>
      <c r="K17" s="26">
        <v>0</v>
      </c>
      <c r="L17" s="26">
        <v>0</v>
      </c>
      <c r="M17" s="26">
        <v>0</v>
      </c>
      <c r="N17" s="27">
        <f t="shared" si="2"/>
        <v>0</v>
      </c>
      <c r="O17" s="28"/>
      <c r="P17" s="24"/>
      <c r="Q17" s="24"/>
      <c r="R17" s="24"/>
      <c r="S17" s="24"/>
      <c r="T17" s="24"/>
      <c r="U17" s="24"/>
      <c r="V17" s="24"/>
      <c r="W17" s="24"/>
      <c r="X17" s="24"/>
      <c r="Y17" s="24"/>
    </row>
    <row r="18" spans="1:25" ht="12" customHeight="1" x14ac:dyDescent="0.3">
      <c r="A18" s="25" t="s">
        <v>51</v>
      </c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7">
        <f t="shared" si="2"/>
        <v>0</v>
      </c>
      <c r="O18" s="28"/>
      <c r="P18" s="24"/>
      <c r="Q18" s="24"/>
      <c r="R18" s="24"/>
      <c r="S18" s="24"/>
      <c r="T18" s="24"/>
      <c r="U18" s="24"/>
      <c r="V18" s="24"/>
      <c r="W18" s="24"/>
      <c r="X18" s="24"/>
      <c r="Y18" s="24"/>
    </row>
    <row r="19" spans="1:25" ht="12" customHeight="1" x14ac:dyDescent="0.3">
      <c r="A19" s="29" t="s">
        <v>52</v>
      </c>
      <c r="B19" s="27">
        <f t="shared" ref="B19:M19" si="3">+SUM(B13:B18)</f>
        <v>30</v>
      </c>
      <c r="C19" s="27">
        <f t="shared" si="3"/>
        <v>30</v>
      </c>
      <c r="D19" s="27">
        <f t="shared" si="3"/>
        <v>30</v>
      </c>
      <c r="E19" s="27">
        <f t="shared" si="3"/>
        <v>30</v>
      </c>
      <c r="F19" s="27">
        <f t="shared" si="3"/>
        <v>30</v>
      </c>
      <c r="G19" s="27">
        <f t="shared" si="3"/>
        <v>66</v>
      </c>
      <c r="H19" s="27">
        <f t="shared" si="3"/>
        <v>66</v>
      </c>
      <c r="I19" s="27">
        <f t="shared" si="3"/>
        <v>66</v>
      </c>
      <c r="J19" s="27">
        <f t="shared" si="3"/>
        <v>66</v>
      </c>
      <c r="K19" s="27">
        <f t="shared" si="3"/>
        <v>66</v>
      </c>
      <c r="L19" s="27">
        <f t="shared" si="3"/>
        <v>66</v>
      </c>
      <c r="M19" s="27">
        <f t="shared" si="3"/>
        <v>54</v>
      </c>
      <c r="N19" s="27">
        <f t="shared" si="2"/>
        <v>600</v>
      </c>
      <c r="O19" s="28"/>
      <c r="P19" s="24"/>
      <c r="Q19" s="24"/>
      <c r="R19" s="24"/>
      <c r="S19" s="24"/>
      <c r="T19" s="24"/>
      <c r="U19" s="24"/>
      <c r="V19" s="24"/>
      <c r="W19" s="24"/>
      <c r="X19" s="24"/>
      <c r="Y19" s="24"/>
    </row>
    <row r="20" spans="1:25" ht="12" customHeight="1" x14ac:dyDescent="0.25">
      <c r="A20" s="24"/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8"/>
      <c r="P20" s="24"/>
      <c r="Q20" s="24"/>
      <c r="R20" s="24"/>
      <c r="S20" s="24"/>
      <c r="T20" s="24"/>
      <c r="U20" s="24"/>
      <c r="V20" s="24"/>
      <c r="W20" s="24"/>
      <c r="X20" s="24"/>
      <c r="Y20" s="24"/>
    </row>
    <row r="21" spans="1:25" ht="12" customHeight="1" x14ac:dyDescent="0.25">
      <c r="A21" s="31" t="s">
        <v>53</v>
      </c>
      <c r="B21" s="24"/>
      <c r="C21" s="24"/>
      <c r="D21" s="24"/>
      <c r="E21" s="24"/>
      <c r="F21" s="24"/>
      <c r="G21" s="24"/>
      <c r="H21" s="24"/>
      <c r="I21" s="31" t="s">
        <v>5</v>
      </c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</row>
    <row r="22" spans="1:25" ht="12" customHeight="1" x14ac:dyDescent="0.25">
      <c r="A22" s="24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</row>
    <row r="23" spans="1:25" ht="12" customHeight="1" x14ac:dyDescent="0.25">
      <c r="A23" s="34" t="s">
        <v>54</v>
      </c>
      <c r="B23" s="35" t="s">
        <v>31</v>
      </c>
      <c r="C23" s="35" t="s">
        <v>32</v>
      </c>
      <c r="D23" s="35" t="s">
        <v>33</v>
      </c>
      <c r="E23" s="35" t="s">
        <v>34</v>
      </c>
      <c r="F23" s="35" t="s">
        <v>35</v>
      </c>
      <c r="G23" s="35" t="s">
        <v>36</v>
      </c>
      <c r="H23" s="35" t="s">
        <v>37</v>
      </c>
      <c r="I23" s="35" t="s">
        <v>38</v>
      </c>
      <c r="J23" s="35" t="s">
        <v>39</v>
      </c>
      <c r="K23" s="35" t="s">
        <v>40</v>
      </c>
      <c r="L23" s="35" t="s">
        <v>41</v>
      </c>
      <c r="M23" s="35" t="s">
        <v>42</v>
      </c>
      <c r="N23" s="35" t="s">
        <v>43</v>
      </c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</row>
    <row r="24" spans="1:25" ht="12" customHeight="1" x14ac:dyDescent="0.3">
      <c r="A24" s="25" t="s">
        <v>44</v>
      </c>
      <c r="B24" s="26">
        <v>150</v>
      </c>
      <c r="C24" s="26">
        <v>150</v>
      </c>
      <c r="D24" s="26">
        <v>150</v>
      </c>
      <c r="E24" s="26">
        <v>150</v>
      </c>
      <c r="F24" s="26">
        <v>150</v>
      </c>
      <c r="G24" s="26">
        <v>330</v>
      </c>
      <c r="H24" s="26">
        <v>330</v>
      </c>
      <c r="I24" s="26">
        <v>330</v>
      </c>
      <c r="J24" s="26">
        <v>330</v>
      </c>
      <c r="K24" s="26">
        <v>330</v>
      </c>
      <c r="L24" s="26">
        <v>330</v>
      </c>
      <c r="M24" s="26">
        <v>270</v>
      </c>
      <c r="N24" s="27">
        <f t="shared" ref="N24:N28" si="4">+SUM(B24:M24)</f>
        <v>3000</v>
      </c>
      <c r="O24" s="28"/>
      <c r="P24" s="24"/>
      <c r="Q24" s="24"/>
      <c r="R24" s="24"/>
      <c r="S24" s="24"/>
      <c r="T24" s="24"/>
      <c r="U24" s="24"/>
      <c r="V24" s="24"/>
      <c r="W24" s="24"/>
      <c r="X24" s="24"/>
      <c r="Y24" s="24"/>
    </row>
    <row r="25" spans="1:25" ht="12" customHeight="1" x14ac:dyDescent="0.3">
      <c r="A25" s="25" t="s">
        <v>45</v>
      </c>
      <c r="B25" s="26">
        <v>0</v>
      </c>
      <c r="C25" s="26">
        <v>0</v>
      </c>
      <c r="D25" s="26">
        <v>0</v>
      </c>
      <c r="E25" s="26">
        <v>0</v>
      </c>
      <c r="F25" s="26">
        <v>0</v>
      </c>
      <c r="G25" s="26">
        <v>0</v>
      </c>
      <c r="H25" s="26">
        <v>0</v>
      </c>
      <c r="I25" s="26">
        <v>0</v>
      </c>
      <c r="J25" s="26">
        <v>0</v>
      </c>
      <c r="K25" s="26">
        <v>0</v>
      </c>
      <c r="L25" s="26">
        <v>0</v>
      </c>
      <c r="M25" s="26">
        <v>0</v>
      </c>
      <c r="N25" s="27">
        <f t="shared" si="4"/>
        <v>0</v>
      </c>
      <c r="O25" s="28"/>
      <c r="P25" s="24"/>
      <c r="Q25" s="24"/>
      <c r="R25" s="24"/>
      <c r="S25" s="24"/>
      <c r="T25" s="24"/>
      <c r="U25" s="24"/>
      <c r="V25" s="24"/>
      <c r="W25" s="24"/>
      <c r="X25" s="24"/>
      <c r="Y25" s="24"/>
    </row>
    <row r="26" spans="1:25" ht="12" customHeight="1" x14ac:dyDescent="0.3">
      <c r="A26" s="25" t="s">
        <v>46</v>
      </c>
      <c r="B26" s="26">
        <v>0</v>
      </c>
      <c r="C26" s="26">
        <v>0</v>
      </c>
      <c r="D26" s="26">
        <v>0</v>
      </c>
      <c r="E26" s="26">
        <v>0</v>
      </c>
      <c r="F26" s="26">
        <v>0</v>
      </c>
      <c r="G26" s="26">
        <v>0</v>
      </c>
      <c r="H26" s="26">
        <v>0</v>
      </c>
      <c r="I26" s="26">
        <v>0</v>
      </c>
      <c r="J26" s="26">
        <v>0</v>
      </c>
      <c r="K26" s="26">
        <v>0</v>
      </c>
      <c r="L26" s="26">
        <v>0</v>
      </c>
      <c r="M26" s="26">
        <v>0</v>
      </c>
      <c r="N26" s="27">
        <f t="shared" si="4"/>
        <v>0</v>
      </c>
      <c r="O26" s="28"/>
      <c r="P26" s="24"/>
      <c r="Q26" s="24"/>
      <c r="R26" s="24"/>
      <c r="S26" s="24"/>
      <c r="T26" s="24"/>
      <c r="U26" s="24"/>
      <c r="V26" s="24"/>
      <c r="W26" s="24"/>
      <c r="X26" s="24"/>
      <c r="Y26" s="24"/>
    </row>
    <row r="27" spans="1:25" ht="12" customHeight="1" x14ac:dyDescent="0.3">
      <c r="A27" s="25" t="s">
        <v>47</v>
      </c>
      <c r="B27" s="26">
        <v>40</v>
      </c>
      <c r="C27" s="26">
        <v>40</v>
      </c>
      <c r="D27" s="26">
        <v>40</v>
      </c>
      <c r="E27" s="26">
        <v>40</v>
      </c>
      <c r="F27" s="26">
        <v>40</v>
      </c>
      <c r="G27" s="26">
        <v>88</v>
      </c>
      <c r="H27" s="26">
        <v>88</v>
      </c>
      <c r="I27" s="26">
        <v>88</v>
      </c>
      <c r="J27" s="26">
        <v>88</v>
      </c>
      <c r="K27" s="26">
        <v>88</v>
      </c>
      <c r="L27" s="26">
        <v>88</v>
      </c>
      <c r="M27" s="26">
        <v>72</v>
      </c>
      <c r="N27" s="27">
        <f t="shared" si="4"/>
        <v>800</v>
      </c>
      <c r="O27" s="28"/>
      <c r="P27" s="24"/>
      <c r="Q27" s="24"/>
      <c r="R27" s="24"/>
      <c r="S27" s="24"/>
      <c r="T27" s="24"/>
      <c r="U27" s="24"/>
      <c r="V27" s="24"/>
      <c r="W27" s="24"/>
      <c r="X27" s="24"/>
      <c r="Y27" s="24"/>
    </row>
    <row r="28" spans="1:25" ht="12" customHeight="1" x14ac:dyDescent="0.3">
      <c r="A28" s="25" t="s">
        <v>48</v>
      </c>
      <c r="B28" s="26">
        <v>0</v>
      </c>
      <c r="C28" s="26">
        <v>0</v>
      </c>
      <c r="D28" s="26">
        <v>0</v>
      </c>
      <c r="E28" s="26">
        <v>0</v>
      </c>
      <c r="F28" s="26">
        <v>0</v>
      </c>
      <c r="G28" s="26">
        <v>0</v>
      </c>
      <c r="H28" s="26">
        <v>0</v>
      </c>
      <c r="I28" s="26">
        <v>0</v>
      </c>
      <c r="J28" s="26">
        <v>0</v>
      </c>
      <c r="K28" s="26">
        <v>0</v>
      </c>
      <c r="L28" s="26">
        <v>0</v>
      </c>
      <c r="M28" s="26">
        <v>0</v>
      </c>
      <c r="N28" s="27">
        <f t="shared" si="4"/>
        <v>0</v>
      </c>
      <c r="O28" s="28"/>
      <c r="P28" s="24"/>
      <c r="Q28" s="24"/>
      <c r="R28" s="24"/>
      <c r="S28" s="24"/>
      <c r="T28" s="24"/>
      <c r="U28" s="24"/>
      <c r="V28" s="24"/>
      <c r="W28" s="24"/>
      <c r="X28" s="24"/>
      <c r="Y28" s="24"/>
    </row>
    <row r="29" spans="1:25" ht="12" customHeight="1" x14ac:dyDescent="0.25">
      <c r="A29" s="25" t="s">
        <v>51</v>
      </c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8"/>
      <c r="P29" s="24"/>
      <c r="Q29" s="24"/>
      <c r="R29" s="24"/>
      <c r="S29" s="24"/>
      <c r="T29" s="24"/>
      <c r="U29" s="24"/>
      <c r="V29" s="24"/>
      <c r="W29" s="24"/>
      <c r="X29" s="24"/>
      <c r="Y29" s="24"/>
    </row>
    <row r="30" spans="1:25" ht="12" customHeight="1" x14ac:dyDescent="0.3">
      <c r="A30" s="29" t="s">
        <v>55</v>
      </c>
      <c r="B30" s="27">
        <f t="shared" ref="B30:N30" si="5">+SUM(B24:B29)</f>
        <v>190</v>
      </c>
      <c r="C30" s="27">
        <f t="shared" si="5"/>
        <v>190</v>
      </c>
      <c r="D30" s="27">
        <f t="shared" si="5"/>
        <v>190</v>
      </c>
      <c r="E30" s="27">
        <f t="shared" si="5"/>
        <v>190</v>
      </c>
      <c r="F30" s="27">
        <f t="shared" si="5"/>
        <v>190</v>
      </c>
      <c r="G30" s="27">
        <f t="shared" si="5"/>
        <v>418</v>
      </c>
      <c r="H30" s="27">
        <f t="shared" si="5"/>
        <v>418</v>
      </c>
      <c r="I30" s="27">
        <f t="shared" si="5"/>
        <v>418</v>
      </c>
      <c r="J30" s="27">
        <f t="shared" si="5"/>
        <v>418</v>
      </c>
      <c r="K30" s="27">
        <f t="shared" si="5"/>
        <v>418</v>
      </c>
      <c r="L30" s="27">
        <f t="shared" si="5"/>
        <v>418</v>
      </c>
      <c r="M30" s="27">
        <f t="shared" si="5"/>
        <v>342</v>
      </c>
      <c r="N30" s="27">
        <f t="shared" si="5"/>
        <v>3800</v>
      </c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</row>
    <row r="31" spans="1:25" ht="12" customHeight="1" x14ac:dyDescent="0.25">
      <c r="A31" s="24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</row>
    <row r="32" spans="1:25" ht="12" customHeight="1" x14ac:dyDescent="0.25">
      <c r="A32" s="36" t="s">
        <v>56</v>
      </c>
      <c r="B32" s="37"/>
      <c r="C32" s="37"/>
      <c r="D32" s="37"/>
      <c r="E32" s="37"/>
      <c r="F32" s="37"/>
      <c r="G32" s="37"/>
      <c r="H32" s="24"/>
      <c r="I32" s="31" t="s">
        <v>5</v>
      </c>
      <c r="J32" s="37"/>
      <c r="K32" s="37"/>
      <c r="L32" s="37"/>
      <c r="M32" s="37"/>
      <c r="N32" s="37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</row>
    <row r="33" spans="1:25" ht="12" customHeight="1" x14ac:dyDescent="0.25">
      <c r="A33" s="24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</row>
    <row r="34" spans="1:25" ht="12" customHeight="1" x14ac:dyDescent="0.25">
      <c r="A34" s="38" t="s">
        <v>54</v>
      </c>
      <c r="B34" s="39" t="s">
        <v>31</v>
      </c>
      <c r="C34" s="39" t="s">
        <v>32</v>
      </c>
      <c r="D34" s="39" t="s">
        <v>33</v>
      </c>
      <c r="E34" s="39" t="s">
        <v>34</v>
      </c>
      <c r="F34" s="39" t="s">
        <v>35</v>
      </c>
      <c r="G34" s="39" t="s">
        <v>36</v>
      </c>
      <c r="H34" s="39" t="s">
        <v>37</v>
      </c>
      <c r="I34" s="39" t="s">
        <v>38</v>
      </c>
      <c r="J34" s="39" t="s">
        <v>39</v>
      </c>
      <c r="K34" s="39" t="s">
        <v>40</v>
      </c>
      <c r="L34" s="39" t="s">
        <v>41</v>
      </c>
      <c r="M34" s="39" t="s">
        <v>42</v>
      </c>
      <c r="N34" s="39" t="s">
        <v>43</v>
      </c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</row>
    <row r="35" spans="1:25" ht="12" customHeight="1" x14ac:dyDescent="0.3">
      <c r="A35" s="25" t="s">
        <v>57</v>
      </c>
      <c r="B35" s="26">
        <v>585</v>
      </c>
      <c r="C35" s="26">
        <v>585</v>
      </c>
      <c r="D35" s="26">
        <v>585</v>
      </c>
      <c r="E35" s="26">
        <v>585</v>
      </c>
      <c r="F35" s="26">
        <v>585</v>
      </c>
      <c r="G35" s="40">
        <v>1287</v>
      </c>
      <c r="H35" s="40">
        <v>1287</v>
      </c>
      <c r="I35" s="40">
        <v>1287</v>
      </c>
      <c r="J35" s="40">
        <v>1287</v>
      </c>
      <c r="K35" s="40">
        <v>1287</v>
      </c>
      <c r="L35" s="40">
        <v>1287</v>
      </c>
      <c r="M35" s="40">
        <v>1053</v>
      </c>
      <c r="N35" s="27">
        <f t="shared" ref="N35:N36" si="6">+SUM(B35:M35)</f>
        <v>11700</v>
      </c>
      <c r="O35" s="28"/>
      <c r="P35" s="24"/>
      <c r="Q35" s="24"/>
      <c r="R35" s="24"/>
      <c r="S35" s="24"/>
      <c r="T35" s="24"/>
      <c r="U35" s="24"/>
      <c r="V35" s="24"/>
      <c r="W35" s="24"/>
      <c r="X35" s="24"/>
      <c r="Y35" s="24"/>
    </row>
    <row r="36" spans="1:25" ht="12" customHeight="1" x14ac:dyDescent="0.3">
      <c r="A36" s="25" t="s">
        <v>18</v>
      </c>
      <c r="B36" s="26">
        <v>835</v>
      </c>
      <c r="C36" s="26">
        <v>835</v>
      </c>
      <c r="D36" s="26">
        <v>835</v>
      </c>
      <c r="E36" s="26">
        <v>835</v>
      </c>
      <c r="F36" s="26">
        <v>835</v>
      </c>
      <c r="G36" s="40">
        <v>1837</v>
      </c>
      <c r="H36" s="40">
        <v>1837</v>
      </c>
      <c r="I36" s="40">
        <v>1837</v>
      </c>
      <c r="J36" s="40">
        <v>1837</v>
      </c>
      <c r="K36" s="40">
        <v>1837</v>
      </c>
      <c r="L36" s="40">
        <v>1837</v>
      </c>
      <c r="M36" s="40">
        <v>1503</v>
      </c>
      <c r="N36" s="27">
        <f t="shared" si="6"/>
        <v>16700</v>
      </c>
      <c r="O36" s="28"/>
      <c r="P36" s="24"/>
      <c r="Q36" s="24"/>
      <c r="R36" s="24"/>
      <c r="S36" s="24"/>
      <c r="T36" s="24"/>
      <c r="U36" s="24"/>
      <c r="V36" s="24"/>
      <c r="W36" s="24"/>
      <c r="X36" s="24"/>
      <c r="Y36" s="24"/>
    </row>
    <row r="37" spans="1:25" ht="12" customHeight="1" x14ac:dyDescent="0.25">
      <c r="A37" s="24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8"/>
      <c r="P37" s="24"/>
      <c r="Q37" s="24"/>
      <c r="R37" s="24"/>
      <c r="S37" s="24"/>
      <c r="T37" s="24"/>
      <c r="U37" s="24"/>
      <c r="V37" s="24"/>
      <c r="W37" s="24"/>
      <c r="X37" s="24"/>
      <c r="Y37" s="24"/>
    </row>
    <row r="38" spans="1:25" ht="12" customHeight="1" x14ac:dyDescent="0.25">
      <c r="A38" s="24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</row>
    <row r="39" spans="1:25" ht="12" customHeight="1" x14ac:dyDescent="0.25">
      <c r="A39" s="24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</row>
    <row r="40" spans="1:25" ht="12" customHeight="1" x14ac:dyDescent="0.25">
      <c r="A40" s="24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</row>
    <row r="41" spans="1:25" ht="12" customHeight="1" x14ac:dyDescent="0.25">
      <c r="A41" s="24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</row>
    <row r="42" spans="1:25" ht="12" customHeight="1" x14ac:dyDescent="0.25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</row>
    <row r="43" spans="1:25" ht="12" customHeight="1" x14ac:dyDescent="0.25">
      <c r="A43" s="24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</row>
    <row r="44" spans="1:25" ht="12" customHeight="1" x14ac:dyDescent="0.25">
      <c r="A44" s="24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</row>
    <row r="45" spans="1:25" ht="12" customHeight="1" x14ac:dyDescent="0.25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</row>
    <row r="46" spans="1:25" ht="12" customHeight="1" x14ac:dyDescent="0.25">
      <c r="A46" s="24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</row>
    <row r="47" spans="1:25" ht="12" customHeight="1" x14ac:dyDescent="0.25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</row>
    <row r="48" spans="1:25" ht="12" customHeight="1" x14ac:dyDescent="0.25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</row>
    <row r="49" spans="1:25" ht="12" customHeight="1" x14ac:dyDescent="0.25">
      <c r="A49" s="24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</row>
    <row r="50" spans="1:25" ht="12" customHeight="1" x14ac:dyDescent="0.25">
      <c r="A50" s="24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</row>
    <row r="51" spans="1:25" ht="12" customHeight="1" x14ac:dyDescent="0.25"/>
    <row r="52" spans="1:25" ht="12" customHeight="1" x14ac:dyDescent="0.25"/>
    <row r="53" spans="1:25" ht="12" customHeight="1" x14ac:dyDescent="0.25"/>
    <row r="54" spans="1:25" ht="12" customHeight="1" x14ac:dyDescent="0.25"/>
    <row r="55" spans="1:25" ht="12" customHeight="1" x14ac:dyDescent="0.25"/>
    <row r="56" spans="1:25" ht="12" customHeight="1" x14ac:dyDescent="0.25"/>
    <row r="57" spans="1:25" ht="12" customHeight="1" x14ac:dyDescent="0.25"/>
    <row r="58" spans="1:25" ht="12" customHeight="1" x14ac:dyDescent="0.25"/>
    <row r="59" spans="1:25" ht="12" customHeight="1" x14ac:dyDescent="0.25"/>
    <row r="60" spans="1:25" ht="12" customHeight="1" x14ac:dyDescent="0.25"/>
    <row r="61" spans="1:25" ht="12" customHeight="1" x14ac:dyDescent="0.25"/>
    <row r="62" spans="1:25" ht="12" customHeight="1" x14ac:dyDescent="0.25"/>
    <row r="63" spans="1:25" ht="12" customHeight="1" x14ac:dyDescent="0.25"/>
    <row r="64" spans="1:25" ht="12" customHeight="1" x14ac:dyDescent="0.25"/>
    <row r="65" ht="12" customHeight="1" x14ac:dyDescent="0.25"/>
    <row r="66" ht="12" customHeight="1" x14ac:dyDescent="0.25"/>
    <row r="67" ht="12" customHeight="1" x14ac:dyDescent="0.25"/>
    <row r="68" ht="12" customHeight="1" x14ac:dyDescent="0.25"/>
    <row r="69" ht="12" customHeight="1" x14ac:dyDescent="0.25"/>
    <row r="70" ht="12" customHeight="1" x14ac:dyDescent="0.25"/>
    <row r="71" ht="12" customHeight="1" x14ac:dyDescent="0.25"/>
    <row r="72" ht="12" customHeight="1" x14ac:dyDescent="0.25"/>
    <row r="73" ht="12" customHeight="1" x14ac:dyDescent="0.25"/>
    <row r="74" ht="12" customHeight="1" x14ac:dyDescent="0.25"/>
    <row r="75" ht="12" customHeight="1" x14ac:dyDescent="0.25"/>
    <row r="76" ht="12" customHeight="1" x14ac:dyDescent="0.25"/>
    <row r="77" ht="12" customHeight="1" x14ac:dyDescent="0.25"/>
    <row r="78" ht="12" customHeight="1" x14ac:dyDescent="0.25"/>
    <row r="79" ht="12" customHeight="1" x14ac:dyDescent="0.25"/>
    <row r="80" ht="12" customHeight="1" x14ac:dyDescent="0.25"/>
    <row r="81" ht="12" customHeight="1" x14ac:dyDescent="0.25"/>
    <row r="82" ht="12" customHeight="1" x14ac:dyDescent="0.25"/>
    <row r="83" ht="12" customHeight="1" x14ac:dyDescent="0.25"/>
    <row r="84" ht="12" customHeight="1" x14ac:dyDescent="0.25"/>
    <row r="85" ht="12" customHeight="1" x14ac:dyDescent="0.25"/>
    <row r="86" ht="12" customHeight="1" x14ac:dyDescent="0.25"/>
    <row r="87" ht="12" customHeight="1" x14ac:dyDescent="0.25"/>
    <row r="88" ht="12" customHeight="1" x14ac:dyDescent="0.25"/>
    <row r="89" ht="12" customHeight="1" x14ac:dyDescent="0.25"/>
    <row r="90" ht="12" customHeight="1" x14ac:dyDescent="0.25"/>
    <row r="91" ht="12" customHeight="1" x14ac:dyDescent="0.25"/>
    <row r="92" ht="12" customHeight="1" x14ac:dyDescent="0.25"/>
    <row r="93" ht="12" customHeight="1" x14ac:dyDescent="0.25"/>
    <row r="94" ht="12" customHeight="1" x14ac:dyDescent="0.25"/>
    <row r="95" ht="12" customHeight="1" x14ac:dyDescent="0.25"/>
    <row r="96" ht="12" customHeight="1" x14ac:dyDescent="0.25"/>
    <row r="97" ht="12" customHeight="1" x14ac:dyDescent="0.25"/>
    <row r="98" ht="12" customHeight="1" x14ac:dyDescent="0.25"/>
    <row r="99" ht="12" customHeight="1" x14ac:dyDescent="0.25"/>
    <row r="100" ht="12" customHeight="1" x14ac:dyDescent="0.25"/>
    <row r="101" ht="12" customHeight="1" x14ac:dyDescent="0.25"/>
    <row r="102" ht="12" customHeight="1" x14ac:dyDescent="0.25"/>
    <row r="103" ht="12" customHeight="1" x14ac:dyDescent="0.25"/>
    <row r="104" ht="12" customHeight="1" x14ac:dyDescent="0.25"/>
    <row r="105" ht="12" customHeight="1" x14ac:dyDescent="0.25"/>
    <row r="106" ht="12" customHeight="1" x14ac:dyDescent="0.25"/>
    <row r="107" ht="12" customHeight="1" x14ac:dyDescent="0.25"/>
    <row r="108" ht="12" customHeight="1" x14ac:dyDescent="0.25"/>
    <row r="109" ht="12" customHeight="1" x14ac:dyDescent="0.25"/>
    <row r="110" ht="12" customHeight="1" x14ac:dyDescent="0.25"/>
    <row r="111" ht="12" customHeight="1" x14ac:dyDescent="0.25"/>
    <row r="112" ht="12" customHeight="1" x14ac:dyDescent="0.25"/>
    <row r="113" ht="12" customHeight="1" x14ac:dyDescent="0.25"/>
    <row r="114" ht="12" customHeight="1" x14ac:dyDescent="0.25"/>
    <row r="115" ht="12" customHeight="1" x14ac:dyDescent="0.25"/>
    <row r="116" ht="12" customHeight="1" x14ac:dyDescent="0.25"/>
    <row r="117" ht="12" customHeight="1" x14ac:dyDescent="0.25"/>
    <row r="118" ht="12" customHeight="1" x14ac:dyDescent="0.25"/>
    <row r="119" ht="12" customHeight="1" x14ac:dyDescent="0.25"/>
    <row r="120" ht="12" customHeight="1" x14ac:dyDescent="0.25"/>
    <row r="121" ht="12" customHeight="1" x14ac:dyDescent="0.25"/>
    <row r="122" ht="12" customHeight="1" x14ac:dyDescent="0.25"/>
    <row r="123" ht="12" customHeight="1" x14ac:dyDescent="0.25"/>
    <row r="124" ht="12" customHeight="1" x14ac:dyDescent="0.25"/>
    <row r="125" ht="12" customHeight="1" x14ac:dyDescent="0.25"/>
    <row r="126" ht="12" customHeight="1" x14ac:dyDescent="0.25"/>
    <row r="127" ht="12" customHeight="1" x14ac:dyDescent="0.25"/>
    <row r="128" ht="12" customHeight="1" x14ac:dyDescent="0.25"/>
    <row r="129" ht="12" customHeight="1" x14ac:dyDescent="0.25"/>
    <row r="130" ht="12" customHeight="1" x14ac:dyDescent="0.25"/>
    <row r="131" ht="12" customHeight="1" x14ac:dyDescent="0.25"/>
    <row r="132" ht="12" customHeight="1" x14ac:dyDescent="0.25"/>
    <row r="133" ht="12" customHeight="1" x14ac:dyDescent="0.25"/>
    <row r="134" ht="12" customHeight="1" x14ac:dyDescent="0.25"/>
    <row r="135" ht="12" customHeight="1" x14ac:dyDescent="0.25"/>
    <row r="136" ht="12" customHeight="1" x14ac:dyDescent="0.25"/>
    <row r="137" ht="12" customHeight="1" x14ac:dyDescent="0.25"/>
    <row r="138" ht="12" customHeight="1" x14ac:dyDescent="0.25"/>
    <row r="139" ht="12" customHeight="1" x14ac:dyDescent="0.25"/>
    <row r="140" ht="12" customHeight="1" x14ac:dyDescent="0.25"/>
    <row r="141" ht="12" customHeight="1" x14ac:dyDescent="0.25"/>
    <row r="142" ht="12" customHeight="1" x14ac:dyDescent="0.25"/>
    <row r="143" ht="12" customHeight="1" x14ac:dyDescent="0.25"/>
    <row r="144" ht="12" customHeight="1" x14ac:dyDescent="0.25"/>
    <row r="145" ht="12" customHeight="1" x14ac:dyDescent="0.25"/>
    <row r="146" ht="12" customHeight="1" x14ac:dyDescent="0.25"/>
    <row r="147" ht="12" customHeight="1" x14ac:dyDescent="0.25"/>
    <row r="148" ht="12" customHeight="1" x14ac:dyDescent="0.25"/>
    <row r="149" ht="12" customHeight="1" x14ac:dyDescent="0.25"/>
    <row r="150" ht="12" customHeight="1" x14ac:dyDescent="0.25"/>
    <row r="151" ht="12" customHeight="1" x14ac:dyDescent="0.25"/>
    <row r="152" ht="12" customHeight="1" x14ac:dyDescent="0.25"/>
    <row r="153" ht="12" customHeight="1" x14ac:dyDescent="0.25"/>
    <row r="154" ht="12" customHeight="1" x14ac:dyDescent="0.25"/>
    <row r="155" ht="12" customHeight="1" x14ac:dyDescent="0.25"/>
    <row r="156" ht="12" customHeight="1" x14ac:dyDescent="0.25"/>
    <row r="157" ht="12" customHeight="1" x14ac:dyDescent="0.25"/>
    <row r="158" ht="12" customHeight="1" x14ac:dyDescent="0.25"/>
    <row r="159" ht="12" customHeight="1" x14ac:dyDescent="0.25"/>
    <row r="160" ht="12" customHeight="1" x14ac:dyDescent="0.25"/>
    <row r="161" ht="12" customHeight="1" x14ac:dyDescent="0.25"/>
    <row r="162" ht="12" customHeight="1" x14ac:dyDescent="0.25"/>
    <row r="163" ht="12" customHeight="1" x14ac:dyDescent="0.25"/>
    <row r="164" ht="12" customHeight="1" x14ac:dyDescent="0.25"/>
    <row r="165" ht="12" customHeight="1" x14ac:dyDescent="0.25"/>
    <row r="166" ht="12" customHeight="1" x14ac:dyDescent="0.25"/>
    <row r="167" ht="12" customHeight="1" x14ac:dyDescent="0.25"/>
    <row r="168" ht="12" customHeight="1" x14ac:dyDescent="0.25"/>
    <row r="169" ht="12" customHeight="1" x14ac:dyDescent="0.25"/>
    <row r="170" ht="12" customHeight="1" x14ac:dyDescent="0.25"/>
    <row r="171" ht="12" customHeight="1" x14ac:dyDescent="0.25"/>
    <row r="172" ht="12" customHeight="1" x14ac:dyDescent="0.25"/>
    <row r="173" ht="12" customHeight="1" x14ac:dyDescent="0.25"/>
    <row r="174" ht="12" customHeight="1" x14ac:dyDescent="0.25"/>
    <row r="175" ht="12" customHeight="1" x14ac:dyDescent="0.25"/>
    <row r="176" ht="12" customHeight="1" x14ac:dyDescent="0.25"/>
    <row r="177" ht="12" customHeight="1" x14ac:dyDescent="0.25"/>
    <row r="178" ht="12" customHeight="1" x14ac:dyDescent="0.25"/>
    <row r="179" ht="12" customHeight="1" x14ac:dyDescent="0.25"/>
    <row r="180" ht="12" customHeight="1" x14ac:dyDescent="0.25"/>
    <row r="181" ht="12" customHeight="1" x14ac:dyDescent="0.25"/>
    <row r="182" ht="12" customHeight="1" x14ac:dyDescent="0.25"/>
    <row r="183" ht="12" customHeight="1" x14ac:dyDescent="0.25"/>
    <row r="184" ht="12" customHeight="1" x14ac:dyDescent="0.25"/>
    <row r="185" ht="12" customHeight="1" x14ac:dyDescent="0.25"/>
    <row r="186" ht="12" customHeight="1" x14ac:dyDescent="0.25"/>
    <row r="187" ht="12" customHeight="1" x14ac:dyDescent="0.25"/>
    <row r="188" ht="12" customHeight="1" x14ac:dyDescent="0.25"/>
    <row r="189" ht="12" customHeight="1" x14ac:dyDescent="0.25"/>
    <row r="190" ht="12" customHeight="1" x14ac:dyDescent="0.25"/>
    <row r="191" ht="12" customHeight="1" x14ac:dyDescent="0.25"/>
    <row r="192" ht="12" customHeight="1" x14ac:dyDescent="0.25"/>
    <row r="193" ht="12" customHeight="1" x14ac:dyDescent="0.25"/>
    <row r="194" ht="12" customHeight="1" x14ac:dyDescent="0.25"/>
    <row r="195" ht="12" customHeight="1" x14ac:dyDescent="0.25"/>
    <row r="196" ht="12" customHeight="1" x14ac:dyDescent="0.25"/>
    <row r="197" ht="12" customHeight="1" x14ac:dyDescent="0.25"/>
    <row r="198" ht="12" customHeight="1" x14ac:dyDescent="0.25"/>
    <row r="199" ht="12" customHeight="1" x14ac:dyDescent="0.25"/>
    <row r="200" ht="12" customHeight="1" x14ac:dyDescent="0.25"/>
    <row r="201" ht="12" customHeight="1" x14ac:dyDescent="0.25"/>
    <row r="202" ht="12" customHeight="1" x14ac:dyDescent="0.25"/>
    <row r="203" ht="12" customHeight="1" x14ac:dyDescent="0.25"/>
    <row r="204" ht="12" customHeight="1" x14ac:dyDescent="0.25"/>
    <row r="205" ht="12" customHeight="1" x14ac:dyDescent="0.25"/>
    <row r="206" ht="12" customHeight="1" x14ac:dyDescent="0.25"/>
    <row r="207" ht="12" customHeight="1" x14ac:dyDescent="0.25"/>
    <row r="208" ht="12" customHeight="1" x14ac:dyDescent="0.25"/>
    <row r="209" ht="12" customHeight="1" x14ac:dyDescent="0.25"/>
    <row r="210" ht="12" customHeight="1" x14ac:dyDescent="0.25"/>
    <row r="211" ht="12" customHeight="1" x14ac:dyDescent="0.25"/>
    <row r="212" ht="12" customHeight="1" x14ac:dyDescent="0.25"/>
    <row r="213" ht="12" customHeight="1" x14ac:dyDescent="0.25"/>
    <row r="214" ht="12" customHeight="1" x14ac:dyDescent="0.25"/>
    <row r="215" ht="12" customHeight="1" x14ac:dyDescent="0.25"/>
    <row r="216" ht="12" customHeight="1" x14ac:dyDescent="0.25"/>
    <row r="217" ht="12" customHeight="1" x14ac:dyDescent="0.25"/>
    <row r="218" ht="12" customHeight="1" x14ac:dyDescent="0.25"/>
    <row r="219" ht="12" customHeight="1" x14ac:dyDescent="0.25"/>
    <row r="220" ht="12" customHeight="1" x14ac:dyDescent="0.25"/>
    <row r="221" ht="12" customHeight="1" x14ac:dyDescent="0.25"/>
    <row r="222" ht="12" customHeight="1" x14ac:dyDescent="0.25"/>
    <row r="223" ht="12" customHeight="1" x14ac:dyDescent="0.25"/>
    <row r="224" ht="12" customHeight="1" x14ac:dyDescent="0.25"/>
    <row r="225" ht="12" customHeight="1" x14ac:dyDescent="0.25"/>
    <row r="226" ht="12" customHeight="1" x14ac:dyDescent="0.25"/>
    <row r="227" ht="12" customHeight="1" x14ac:dyDescent="0.25"/>
    <row r="228" ht="12" customHeight="1" x14ac:dyDescent="0.25"/>
    <row r="229" ht="12" customHeight="1" x14ac:dyDescent="0.25"/>
    <row r="230" ht="12" customHeight="1" x14ac:dyDescent="0.25"/>
    <row r="231" ht="12" customHeight="1" x14ac:dyDescent="0.25"/>
    <row r="232" ht="12" customHeight="1" x14ac:dyDescent="0.25"/>
    <row r="233" ht="12" customHeight="1" x14ac:dyDescent="0.25"/>
    <row r="234" ht="12" customHeight="1" x14ac:dyDescent="0.25"/>
    <row r="235" ht="12" customHeight="1" x14ac:dyDescent="0.25"/>
    <row r="236" ht="12" customHeight="1" x14ac:dyDescent="0.25"/>
    <row r="237" ht="12" customHeight="1" x14ac:dyDescent="0.25"/>
    <row r="238" ht="12" customHeight="1" x14ac:dyDescent="0.25"/>
    <row r="239" ht="12" customHeight="1" x14ac:dyDescent="0.25"/>
    <row r="240" ht="12" customHeight="1" x14ac:dyDescent="0.25"/>
    <row r="241" ht="12" customHeight="1" x14ac:dyDescent="0.25"/>
    <row r="242" ht="12" customHeight="1" x14ac:dyDescent="0.25"/>
    <row r="243" ht="12" customHeight="1" x14ac:dyDescent="0.25"/>
    <row r="244" ht="12" customHeight="1" x14ac:dyDescent="0.25"/>
    <row r="245" ht="12" customHeight="1" x14ac:dyDescent="0.25"/>
    <row r="246" ht="12" customHeight="1" x14ac:dyDescent="0.25"/>
    <row r="247" ht="12" customHeight="1" x14ac:dyDescent="0.25"/>
    <row r="248" ht="12" customHeight="1" x14ac:dyDescent="0.25"/>
    <row r="249" ht="12" customHeight="1" x14ac:dyDescent="0.25"/>
    <row r="250" ht="12" customHeight="1" x14ac:dyDescent="0.25"/>
    <row r="251" ht="12" customHeight="1" x14ac:dyDescent="0.25"/>
    <row r="252" ht="12" customHeight="1" x14ac:dyDescent="0.25"/>
    <row r="253" ht="12" customHeight="1" x14ac:dyDescent="0.25"/>
    <row r="254" ht="12" customHeight="1" x14ac:dyDescent="0.25"/>
    <row r="255" ht="12" customHeight="1" x14ac:dyDescent="0.25"/>
    <row r="256" ht="12" customHeight="1" x14ac:dyDescent="0.25"/>
    <row r="257" ht="12" customHeight="1" x14ac:dyDescent="0.25"/>
    <row r="258" ht="12" customHeight="1" x14ac:dyDescent="0.25"/>
    <row r="259" ht="12" customHeight="1" x14ac:dyDescent="0.25"/>
    <row r="260" ht="12" customHeight="1" x14ac:dyDescent="0.25"/>
    <row r="261" ht="12" customHeight="1" x14ac:dyDescent="0.25"/>
    <row r="262" ht="12" customHeight="1" x14ac:dyDescent="0.25"/>
    <row r="263" ht="12" customHeight="1" x14ac:dyDescent="0.25"/>
    <row r="264" ht="12" customHeight="1" x14ac:dyDescent="0.25"/>
    <row r="265" ht="12" customHeight="1" x14ac:dyDescent="0.25"/>
    <row r="266" ht="12" customHeight="1" x14ac:dyDescent="0.25"/>
    <row r="267" ht="12" customHeight="1" x14ac:dyDescent="0.25"/>
    <row r="268" ht="12" customHeight="1" x14ac:dyDescent="0.25"/>
    <row r="269" ht="12" customHeight="1" x14ac:dyDescent="0.25"/>
    <row r="270" ht="12" customHeight="1" x14ac:dyDescent="0.25"/>
    <row r="271" ht="12" customHeight="1" x14ac:dyDescent="0.25"/>
    <row r="272" ht="12" customHeight="1" x14ac:dyDescent="0.25"/>
    <row r="273" ht="12" customHeight="1" x14ac:dyDescent="0.25"/>
    <row r="274" ht="12" customHeight="1" x14ac:dyDescent="0.25"/>
    <row r="275" ht="12" customHeight="1" x14ac:dyDescent="0.25"/>
    <row r="276" ht="12" customHeight="1" x14ac:dyDescent="0.25"/>
    <row r="277" ht="12" customHeight="1" x14ac:dyDescent="0.25"/>
    <row r="278" ht="12" customHeight="1" x14ac:dyDescent="0.25"/>
    <row r="279" ht="12" customHeight="1" x14ac:dyDescent="0.25"/>
    <row r="280" ht="12" customHeight="1" x14ac:dyDescent="0.25"/>
    <row r="281" ht="12" customHeight="1" x14ac:dyDescent="0.25"/>
    <row r="282" ht="12" customHeight="1" x14ac:dyDescent="0.25"/>
    <row r="283" ht="12" customHeight="1" x14ac:dyDescent="0.25"/>
    <row r="284" ht="12" customHeight="1" x14ac:dyDescent="0.25"/>
    <row r="285" ht="12" customHeight="1" x14ac:dyDescent="0.25"/>
    <row r="286" ht="12" customHeight="1" x14ac:dyDescent="0.25"/>
    <row r="287" ht="12" customHeight="1" x14ac:dyDescent="0.25"/>
    <row r="288" ht="12" customHeight="1" x14ac:dyDescent="0.25"/>
    <row r="289" ht="12" customHeight="1" x14ac:dyDescent="0.25"/>
    <row r="290" ht="12" customHeight="1" x14ac:dyDescent="0.25"/>
    <row r="291" ht="12" customHeight="1" x14ac:dyDescent="0.25"/>
    <row r="292" ht="12" customHeight="1" x14ac:dyDescent="0.25"/>
    <row r="293" ht="12" customHeight="1" x14ac:dyDescent="0.25"/>
    <row r="294" ht="12" customHeight="1" x14ac:dyDescent="0.25"/>
    <row r="295" ht="12" customHeight="1" x14ac:dyDescent="0.25"/>
    <row r="296" ht="12" customHeight="1" x14ac:dyDescent="0.25"/>
    <row r="297" ht="12" customHeight="1" x14ac:dyDescent="0.25"/>
    <row r="298" ht="12" customHeight="1" x14ac:dyDescent="0.25"/>
    <row r="299" ht="12" customHeight="1" x14ac:dyDescent="0.25"/>
    <row r="300" ht="12" customHeight="1" x14ac:dyDescent="0.25"/>
    <row r="301" ht="12" customHeight="1" x14ac:dyDescent="0.25"/>
    <row r="302" ht="12" customHeight="1" x14ac:dyDescent="0.25"/>
    <row r="303" ht="12" customHeight="1" x14ac:dyDescent="0.25"/>
    <row r="304" ht="12" customHeight="1" x14ac:dyDescent="0.25"/>
    <row r="305" ht="12" customHeight="1" x14ac:dyDescent="0.25"/>
    <row r="306" ht="12" customHeight="1" x14ac:dyDescent="0.25"/>
    <row r="307" ht="12" customHeight="1" x14ac:dyDescent="0.25"/>
    <row r="308" ht="12" customHeight="1" x14ac:dyDescent="0.25"/>
    <row r="309" ht="12" customHeight="1" x14ac:dyDescent="0.25"/>
    <row r="310" ht="12" customHeight="1" x14ac:dyDescent="0.25"/>
    <row r="311" ht="12" customHeight="1" x14ac:dyDescent="0.25"/>
    <row r="312" ht="12" customHeight="1" x14ac:dyDescent="0.25"/>
    <row r="313" ht="12" customHeight="1" x14ac:dyDescent="0.25"/>
    <row r="314" ht="12" customHeight="1" x14ac:dyDescent="0.25"/>
    <row r="315" ht="12" customHeight="1" x14ac:dyDescent="0.25"/>
    <row r="316" ht="12" customHeight="1" x14ac:dyDescent="0.25"/>
    <row r="317" ht="12" customHeight="1" x14ac:dyDescent="0.25"/>
    <row r="318" ht="12" customHeight="1" x14ac:dyDescent="0.25"/>
    <row r="319" ht="12" customHeight="1" x14ac:dyDescent="0.25"/>
    <row r="320" ht="12" customHeight="1" x14ac:dyDescent="0.25"/>
    <row r="321" ht="12" customHeight="1" x14ac:dyDescent="0.25"/>
    <row r="322" ht="12" customHeight="1" x14ac:dyDescent="0.25"/>
    <row r="323" ht="12" customHeight="1" x14ac:dyDescent="0.25"/>
    <row r="324" ht="12" customHeight="1" x14ac:dyDescent="0.25"/>
    <row r="325" ht="12" customHeight="1" x14ac:dyDescent="0.25"/>
    <row r="326" ht="12" customHeight="1" x14ac:dyDescent="0.25"/>
    <row r="327" ht="12" customHeight="1" x14ac:dyDescent="0.25"/>
    <row r="328" ht="12" customHeight="1" x14ac:dyDescent="0.25"/>
    <row r="329" ht="12" customHeight="1" x14ac:dyDescent="0.25"/>
    <row r="330" ht="12" customHeight="1" x14ac:dyDescent="0.25"/>
    <row r="331" ht="12" customHeight="1" x14ac:dyDescent="0.25"/>
    <row r="332" ht="12" customHeight="1" x14ac:dyDescent="0.25"/>
    <row r="333" ht="12" customHeight="1" x14ac:dyDescent="0.25"/>
    <row r="334" ht="12" customHeight="1" x14ac:dyDescent="0.25"/>
    <row r="335" ht="12" customHeight="1" x14ac:dyDescent="0.25"/>
    <row r="336" ht="12" customHeight="1" x14ac:dyDescent="0.25"/>
    <row r="337" ht="12" customHeight="1" x14ac:dyDescent="0.25"/>
    <row r="338" ht="12" customHeight="1" x14ac:dyDescent="0.25"/>
    <row r="339" ht="12" customHeight="1" x14ac:dyDescent="0.25"/>
    <row r="340" ht="12" customHeight="1" x14ac:dyDescent="0.25"/>
    <row r="341" ht="12" customHeight="1" x14ac:dyDescent="0.25"/>
    <row r="342" ht="12" customHeight="1" x14ac:dyDescent="0.25"/>
    <row r="343" ht="12" customHeight="1" x14ac:dyDescent="0.25"/>
    <row r="344" ht="12" customHeight="1" x14ac:dyDescent="0.25"/>
    <row r="345" ht="12" customHeight="1" x14ac:dyDescent="0.25"/>
    <row r="346" ht="12" customHeight="1" x14ac:dyDescent="0.25"/>
    <row r="347" ht="12" customHeight="1" x14ac:dyDescent="0.25"/>
    <row r="348" ht="12" customHeight="1" x14ac:dyDescent="0.25"/>
    <row r="349" ht="12" customHeight="1" x14ac:dyDescent="0.25"/>
    <row r="350" ht="12" customHeight="1" x14ac:dyDescent="0.25"/>
    <row r="351" ht="12" customHeight="1" x14ac:dyDescent="0.25"/>
    <row r="352" ht="12" customHeight="1" x14ac:dyDescent="0.25"/>
    <row r="353" ht="12" customHeight="1" x14ac:dyDescent="0.25"/>
    <row r="354" ht="12" customHeight="1" x14ac:dyDescent="0.25"/>
    <row r="355" ht="12" customHeight="1" x14ac:dyDescent="0.25"/>
    <row r="356" ht="12" customHeight="1" x14ac:dyDescent="0.25"/>
    <row r="357" ht="12" customHeight="1" x14ac:dyDescent="0.25"/>
    <row r="358" ht="12" customHeight="1" x14ac:dyDescent="0.25"/>
    <row r="359" ht="12" customHeight="1" x14ac:dyDescent="0.25"/>
    <row r="360" ht="12" customHeight="1" x14ac:dyDescent="0.25"/>
    <row r="361" ht="12" customHeight="1" x14ac:dyDescent="0.25"/>
    <row r="362" ht="12" customHeight="1" x14ac:dyDescent="0.25"/>
    <row r="363" ht="12" customHeight="1" x14ac:dyDescent="0.25"/>
    <row r="364" ht="12" customHeight="1" x14ac:dyDescent="0.25"/>
    <row r="365" ht="12" customHeight="1" x14ac:dyDescent="0.25"/>
    <row r="366" ht="12" customHeight="1" x14ac:dyDescent="0.25"/>
    <row r="367" ht="12" customHeight="1" x14ac:dyDescent="0.25"/>
    <row r="368" ht="12" customHeight="1" x14ac:dyDescent="0.25"/>
    <row r="369" ht="12" customHeight="1" x14ac:dyDescent="0.25"/>
    <row r="370" ht="12" customHeight="1" x14ac:dyDescent="0.25"/>
    <row r="371" ht="12" customHeight="1" x14ac:dyDescent="0.25"/>
    <row r="372" ht="12" customHeight="1" x14ac:dyDescent="0.25"/>
    <row r="373" ht="12" customHeight="1" x14ac:dyDescent="0.25"/>
    <row r="374" ht="12" customHeight="1" x14ac:dyDescent="0.25"/>
    <row r="375" ht="12" customHeight="1" x14ac:dyDescent="0.25"/>
    <row r="376" ht="12" customHeight="1" x14ac:dyDescent="0.25"/>
    <row r="377" ht="12" customHeight="1" x14ac:dyDescent="0.25"/>
    <row r="378" ht="12" customHeight="1" x14ac:dyDescent="0.25"/>
    <row r="379" ht="12" customHeight="1" x14ac:dyDescent="0.25"/>
    <row r="380" ht="12" customHeight="1" x14ac:dyDescent="0.25"/>
    <row r="381" ht="12" customHeight="1" x14ac:dyDescent="0.25"/>
    <row r="382" ht="12" customHeight="1" x14ac:dyDescent="0.25"/>
    <row r="383" ht="12" customHeight="1" x14ac:dyDescent="0.25"/>
    <row r="384" ht="12" customHeight="1" x14ac:dyDescent="0.25"/>
    <row r="385" ht="12" customHeight="1" x14ac:dyDescent="0.25"/>
    <row r="386" ht="12" customHeight="1" x14ac:dyDescent="0.25"/>
    <row r="387" ht="12" customHeight="1" x14ac:dyDescent="0.25"/>
    <row r="388" ht="12" customHeight="1" x14ac:dyDescent="0.25"/>
    <row r="389" ht="12" customHeight="1" x14ac:dyDescent="0.25"/>
    <row r="390" ht="12" customHeight="1" x14ac:dyDescent="0.25"/>
    <row r="391" ht="12" customHeight="1" x14ac:dyDescent="0.25"/>
    <row r="392" ht="12" customHeight="1" x14ac:dyDescent="0.25"/>
    <row r="393" ht="12" customHeight="1" x14ac:dyDescent="0.25"/>
    <row r="394" ht="12" customHeight="1" x14ac:dyDescent="0.25"/>
    <row r="395" ht="12" customHeight="1" x14ac:dyDescent="0.25"/>
    <row r="396" ht="12" customHeight="1" x14ac:dyDescent="0.25"/>
    <row r="397" ht="12" customHeight="1" x14ac:dyDescent="0.25"/>
    <row r="398" ht="12" customHeight="1" x14ac:dyDescent="0.25"/>
    <row r="399" ht="12" customHeight="1" x14ac:dyDescent="0.25"/>
    <row r="400" ht="12" customHeight="1" x14ac:dyDescent="0.25"/>
    <row r="401" ht="12" customHeight="1" x14ac:dyDescent="0.25"/>
    <row r="402" ht="12" customHeight="1" x14ac:dyDescent="0.25"/>
    <row r="403" ht="12" customHeight="1" x14ac:dyDescent="0.25"/>
    <row r="404" ht="12" customHeight="1" x14ac:dyDescent="0.25"/>
    <row r="405" ht="12" customHeight="1" x14ac:dyDescent="0.25"/>
    <row r="406" ht="12" customHeight="1" x14ac:dyDescent="0.25"/>
    <row r="407" ht="12" customHeight="1" x14ac:dyDescent="0.25"/>
    <row r="408" ht="12" customHeight="1" x14ac:dyDescent="0.25"/>
    <row r="409" ht="12" customHeight="1" x14ac:dyDescent="0.25"/>
    <row r="410" ht="12" customHeight="1" x14ac:dyDescent="0.25"/>
    <row r="411" ht="12" customHeight="1" x14ac:dyDescent="0.25"/>
    <row r="412" ht="12" customHeight="1" x14ac:dyDescent="0.25"/>
    <row r="413" ht="12" customHeight="1" x14ac:dyDescent="0.25"/>
    <row r="414" ht="12" customHeight="1" x14ac:dyDescent="0.25"/>
    <row r="415" ht="12" customHeight="1" x14ac:dyDescent="0.25"/>
    <row r="416" ht="12" customHeight="1" x14ac:dyDescent="0.25"/>
    <row r="417" ht="12" customHeight="1" x14ac:dyDescent="0.25"/>
    <row r="418" ht="12" customHeight="1" x14ac:dyDescent="0.25"/>
    <row r="419" ht="12" customHeight="1" x14ac:dyDescent="0.25"/>
    <row r="420" ht="12" customHeight="1" x14ac:dyDescent="0.25"/>
    <row r="421" ht="12" customHeight="1" x14ac:dyDescent="0.25"/>
    <row r="422" ht="12" customHeight="1" x14ac:dyDescent="0.25"/>
    <row r="423" ht="12" customHeight="1" x14ac:dyDescent="0.25"/>
    <row r="424" ht="12" customHeight="1" x14ac:dyDescent="0.25"/>
    <row r="425" ht="12" customHeight="1" x14ac:dyDescent="0.25"/>
    <row r="426" ht="12" customHeight="1" x14ac:dyDescent="0.25"/>
    <row r="427" ht="12" customHeight="1" x14ac:dyDescent="0.25"/>
    <row r="428" ht="12" customHeight="1" x14ac:dyDescent="0.25"/>
    <row r="429" ht="12" customHeight="1" x14ac:dyDescent="0.25"/>
    <row r="430" ht="12" customHeight="1" x14ac:dyDescent="0.25"/>
    <row r="431" ht="12" customHeight="1" x14ac:dyDescent="0.25"/>
    <row r="432" ht="12" customHeight="1" x14ac:dyDescent="0.25"/>
    <row r="433" ht="12" customHeight="1" x14ac:dyDescent="0.25"/>
    <row r="434" ht="12" customHeight="1" x14ac:dyDescent="0.25"/>
    <row r="435" ht="12" customHeight="1" x14ac:dyDescent="0.25"/>
    <row r="436" ht="12" customHeight="1" x14ac:dyDescent="0.25"/>
    <row r="437" ht="12" customHeight="1" x14ac:dyDescent="0.25"/>
    <row r="438" ht="12" customHeight="1" x14ac:dyDescent="0.25"/>
    <row r="439" ht="12" customHeight="1" x14ac:dyDescent="0.25"/>
    <row r="440" ht="12" customHeight="1" x14ac:dyDescent="0.25"/>
    <row r="441" ht="12" customHeight="1" x14ac:dyDescent="0.25"/>
    <row r="442" ht="12" customHeight="1" x14ac:dyDescent="0.25"/>
    <row r="443" ht="12" customHeight="1" x14ac:dyDescent="0.25"/>
    <row r="444" ht="12" customHeight="1" x14ac:dyDescent="0.25"/>
    <row r="445" ht="12" customHeight="1" x14ac:dyDescent="0.25"/>
    <row r="446" ht="12" customHeight="1" x14ac:dyDescent="0.25"/>
    <row r="447" ht="12" customHeight="1" x14ac:dyDescent="0.25"/>
    <row r="448" ht="12" customHeight="1" x14ac:dyDescent="0.25"/>
    <row r="449" ht="12" customHeight="1" x14ac:dyDescent="0.25"/>
    <row r="450" ht="12" customHeight="1" x14ac:dyDescent="0.25"/>
    <row r="451" ht="12" customHeight="1" x14ac:dyDescent="0.25"/>
    <row r="452" ht="12" customHeight="1" x14ac:dyDescent="0.25"/>
    <row r="453" ht="12" customHeight="1" x14ac:dyDescent="0.25"/>
    <row r="454" ht="12" customHeight="1" x14ac:dyDescent="0.25"/>
    <row r="455" ht="12" customHeight="1" x14ac:dyDescent="0.25"/>
    <row r="456" ht="12" customHeight="1" x14ac:dyDescent="0.25"/>
    <row r="457" ht="12" customHeight="1" x14ac:dyDescent="0.25"/>
    <row r="458" ht="12" customHeight="1" x14ac:dyDescent="0.25"/>
    <row r="459" ht="12" customHeight="1" x14ac:dyDescent="0.25"/>
    <row r="460" ht="12" customHeight="1" x14ac:dyDescent="0.25"/>
    <row r="461" ht="12" customHeight="1" x14ac:dyDescent="0.25"/>
    <row r="462" ht="12" customHeight="1" x14ac:dyDescent="0.25"/>
    <row r="463" ht="12" customHeight="1" x14ac:dyDescent="0.25"/>
    <row r="464" ht="12" customHeight="1" x14ac:dyDescent="0.25"/>
    <row r="465" ht="12" customHeight="1" x14ac:dyDescent="0.25"/>
    <row r="466" ht="12" customHeight="1" x14ac:dyDescent="0.25"/>
    <row r="467" ht="12" customHeight="1" x14ac:dyDescent="0.25"/>
    <row r="468" ht="12" customHeight="1" x14ac:dyDescent="0.25"/>
    <row r="469" ht="12" customHeight="1" x14ac:dyDescent="0.25"/>
    <row r="470" ht="12" customHeight="1" x14ac:dyDescent="0.25"/>
    <row r="471" ht="12" customHeight="1" x14ac:dyDescent="0.25"/>
    <row r="472" ht="12" customHeight="1" x14ac:dyDescent="0.25"/>
    <row r="473" ht="12" customHeight="1" x14ac:dyDescent="0.25"/>
    <row r="474" ht="12" customHeight="1" x14ac:dyDescent="0.25"/>
    <row r="475" ht="12" customHeight="1" x14ac:dyDescent="0.25"/>
    <row r="476" ht="12" customHeight="1" x14ac:dyDescent="0.25"/>
    <row r="477" ht="12" customHeight="1" x14ac:dyDescent="0.25"/>
    <row r="478" ht="12" customHeight="1" x14ac:dyDescent="0.25"/>
    <row r="479" ht="12" customHeight="1" x14ac:dyDescent="0.25"/>
    <row r="480" ht="12" customHeight="1" x14ac:dyDescent="0.25"/>
    <row r="481" ht="12" customHeight="1" x14ac:dyDescent="0.25"/>
    <row r="482" ht="12" customHeight="1" x14ac:dyDescent="0.25"/>
    <row r="483" ht="12" customHeight="1" x14ac:dyDescent="0.25"/>
    <row r="484" ht="12" customHeight="1" x14ac:dyDescent="0.25"/>
    <row r="485" ht="12" customHeight="1" x14ac:dyDescent="0.25"/>
    <row r="486" ht="12" customHeight="1" x14ac:dyDescent="0.25"/>
    <row r="487" ht="12" customHeight="1" x14ac:dyDescent="0.25"/>
    <row r="488" ht="12" customHeight="1" x14ac:dyDescent="0.25"/>
    <row r="489" ht="12" customHeight="1" x14ac:dyDescent="0.25"/>
    <row r="490" ht="12" customHeight="1" x14ac:dyDescent="0.25"/>
    <row r="491" ht="12" customHeight="1" x14ac:dyDescent="0.25"/>
    <row r="492" ht="12" customHeight="1" x14ac:dyDescent="0.25"/>
    <row r="493" ht="12" customHeight="1" x14ac:dyDescent="0.25"/>
    <row r="494" ht="12" customHeight="1" x14ac:dyDescent="0.25"/>
    <row r="495" ht="12" customHeight="1" x14ac:dyDescent="0.25"/>
    <row r="496" ht="12" customHeight="1" x14ac:dyDescent="0.25"/>
    <row r="497" ht="12" customHeight="1" x14ac:dyDescent="0.25"/>
    <row r="498" ht="12" customHeight="1" x14ac:dyDescent="0.25"/>
    <row r="499" ht="12" customHeight="1" x14ac:dyDescent="0.25"/>
    <row r="500" ht="12" customHeight="1" x14ac:dyDescent="0.25"/>
    <row r="501" ht="12" customHeight="1" x14ac:dyDescent="0.25"/>
    <row r="502" ht="12" customHeight="1" x14ac:dyDescent="0.25"/>
    <row r="503" ht="12" customHeight="1" x14ac:dyDescent="0.25"/>
    <row r="504" ht="12" customHeight="1" x14ac:dyDescent="0.25"/>
    <row r="505" ht="12" customHeight="1" x14ac:dyDescent="0.25"/>
    <row r="506" ht="12" customHeight="1" x14ac:dyDescent="0.25"/>
    <row r="507" ht="12" customHeight="1" x14ac:dyDescent="0.25"/>
    <row r="508" ht="12" customHeight="1" x14ac:dyDescent="0.25"/>
    <row r="509" ht="12" customHeight="1" x14ac:dyDescent="0.25"/>
    <row r="510" ht="12" customHeight="1" x14ac:dyDescent="0.25"/>
    <row r="511" ht="12" customHeight="1" x14ac:dyDescent="0.25"/>
    <row r="512" ht="12" customHeight="1" x14ac:dyDescent="0.25"/>
    <row r="513" ht="12" customHeight="1" x14ac:dyDescent="0.25"/>
    <row r="514" ht="12" customHeight="1" x14ac:dyDescent="0.25"/>
    <row r="515" ht="12" customHeight="1" x14ac:dyDescent="0.25"/>
    <row r="516" ht="12" customHeight="1" x14ac:dyDescent="0.25"/>
    <row r="517" ht="12" customHeight="1" x14ac:dyDescent="0.25"/>
    <row r="518" ht="12" customHeight="1" x14ac:dyDescent="0.25"/>
    <row r="519" ht="12" customHeight="1" x14ac:dyDescent="0.25"/>
    <row r="520" ht="12" customHeight="1" x14ac:dyDescent="0.25"/>
    <row r="521" ht="12" customHeight="1" x14ac:dyDescent="0.25"/>
    <row r="522" ht="12" customHeight="1" x14ac:dyDescent="0.25"/>
    <row r="523" ht="12" customHeight="1" x14ac:dyDescent="0.25"/>
    <row r="524" ht="12" customHeight="1" x14ac:dyDescent="0.25"/>
    <row r="525" ht="12" customHeight="1" x14ac:dyDescent="0.25"/>
    <row r="526" ht="12" customHeight="1" x14ac:dyDescent="0.25"/>
    <row r="527" ht="12" customHeight="1" x14ac:dyDescent="0.25"/>
    <row r="528" ht="12" customHeight="1" x14ac:dyDescent="0.25"/>
    <row r="529" ht="12" customHeight="1" x14ac:dyDescent="0.25"/>
    <row r="530" ht="12" customHeight="1" x14ac:dyDescent="0.25"/>
    <row r="531" ht="12" customHeight="1" x14ac:dyDescent="0.25"/>
    <row r="532" ht="12" customHeight="1" x14ac:dyDescent="0.25"/>
    <row r="533" ht="12" customHeight="1" x14ac:dyDescent="0.25"/>
    <row r="534" ht="12" customHeight="1" x14ac:dyDescent="0.25"/>
    <row r="535" ht="12" customHeight="1" x14ac:dyDescent="0.25"/>
    <row r="536" ht="12" customHeight="1" x14ac:dyDescent="0.25"/>
    <row r="537" ht="12" customHeight="1" x14ac:dyDescent="0.25"/>
    <row r="538" ht="12" customHeight="1" x14ac:dyDescent="0.25"/>
    <row r="539" ht="12" customHeight="1" x14ac:dyDescent="0.25"/>
    <row r="540" ht="12" customHeight="1" x14ac:dyDescent="0.25"/>
    <row r="541" ht="12" customHeight="1" x14ac:dyDescent="0.25"/>
    <row r="542" ht="12" customHeight="1" x14ac:dyDescent="0.25"/>
    <row r="543" ht="12" customHeight="1" x14ac:dyDescent="0.25"/>
    <row r="544" ht="12" customHeight="1" x14ac:dyDescent="0.25"/>
    <row r="545" ht="12" customHeight="1" x14ac:dyDescent="0.25"/>
    <row r="546" ht="12" customHeight="1" x14ac:dyDescent="0.25"/>
    <row r="547" ht="12" customHeight="1" x14ac:dyDescent="0.25"/>
    <row r="548" ht="12" customHeight="1" x14ac:dyDescent="0.25"/>
    <row r="549" ht="12" customHeight="1" x14ac:dyDescent="0.25"/>
    <row r="550" ht="12" customHeight="1" x14ac:dyDescent="0.25"/>
    <row r="551" ht="12" customHeight="1" x14ac:dyDescent="0.25"/>
    <row r="552" ht="12" customHeight="1" x14ac:dyDescent="0.25"/>
    <row r="553" ht="12" customHeight="1" x14ac:dyDescent="0.25"/>
    <row r="554" ht="12" customHeight="1" x14ac:dyDescent="0.25"/>
    <row r="555" ht="12" customHeight="1" x14ac:dyDescent="0.25"/>
    <row r="556" ht="12" customHeight="1" x14ac:dyDescent="0.25"/>
    <row r="557" ht="12" customHeight="1" x14ac:dyDescent="0.25"/>
    <row r="558" ht="12" customHeight="1" x14ac:dyDescent="0.25"/>
    <row r="559" ht="12" customHeight="1" x14ac:dyDescent="0.25"/>
    <row r="560" ht="12" customHeight="1" x14ac:dyDescent="0.25"/>
    <row r="561" ht="12" customHeight="1" x14ac:dyDescent="0.25"/>
    <row r="562" ht="12" customHeight="1" x14ac:dyDescent="0.25"/>
    <row r="563" ht="12" customHeight="1" x14ac:dyDescent="0.25"/>
    <row r="564" ht="12" customHeight="1" x14ac:dyDescent="0.25"/>
    <row r="565" ht="12" customHeight="1" x14ac:dyDescent="0.25"/>
    <row r="566" ht="12" customHeight="1" x14ac:dyDescent="0.25"/>
    <row r="567" ht="12" customHeight="1" x14ac:dyDescent="0.25"/>
    <row r="568" ht="12" customHeight="1" x14ac:dyDescent="0.25"/>
    <row r="569" ht="12" customHeight="1" x14ac:dyDescent="0.25"/>
    <row r="570" ht="12" customHeight="1" x14ac:dyDescent="0.25"/>
    <row r="571" ht="12" customHeight="1" x14ac:dyDescent="0.25"/>
    <row r="572" ht="12" customHeight="1" x14ac:dyDescent="0.25"/>
    <row r="573" ht="12" customHeight="1" x14ac:dyDescent="0.25"/>
    <row r="574" ht="12" customHeight="1" x14ac:dyDescent="0.25"/>
    <row r="575" ht="12" customHeight="1" x14ac:dyDescent="0.25"/>
    <row r="576" ht="12" customHeight="1" x14ac:dyDescent="0.25"/>
    <row r="577" ht="12" customHeight="1" x14ac:dyDescent="0.25"/>
    <row r="578" ht="12" customHeight="1" x14ac:dyDescent="0.25"/>
    <row r="579" ht="12" customHeight="1" x14ac:dyDescent="0.25"/>
    <row r="580" ht="12" customHeight="1" x14ac:dyDescent="0.25"/>
    <row r="581" ht="12" customHeight="1" x14ac:dyDescent="0.25"/>
    <row r="582" ht="12" customHeight="1" x14ac:dyDescent="0.25"/>
    <row r="583" ht="12" customHeight="1" x14ac:dyDescent="0.25"/>
    <row r="584" ht="12" customHeight="1" x14ac:dyDescent="0.25"/>
    <row r="585" ht="12" customHeight="1" x14ac:dyDescent="0.25"/>
    <row r="586" ht="12" customHeight="1" x14ac:dyDescent="0.25"/>
    <row r="587" ht="12" customHeight="1" x14ac:dyDescent="0.25"/>
    <row r="588" ht="12" customHeight="1" x14ac:dyDescent="0.25"/>
    <row r="589" ht="12" customHeight="1" x14ac:dyDescent="0.25"/>
    <row r="590" ht="12" customHeight="1" x14ac:dyDescent="0.25"/>
    <row r="591" ht="12" customHeight="1" x14ac:dyDescent="0.25"/>
    <row r="592" ht="12" customHeight="1" x14ac:dyDescent="0.25"/>
    <row r="593" ht="12" customHeight="1" x14ac:dyDescent="0.25"/>
    <row r="594" ht="12" customHeight="1" x14ac:dyDescent="0.25"/>
    <row r="595" ht="12" customHeight="1" x14ac:dyDescent="0.25"/>
    <row r="596" ht="12" customHeight="1" x14ac:dyDescent="0.25"/>
    <row r="597" ht="12" customHeight="1" x14ac:dyDescent="0.25"/>
    <row r="598" ht="12" customHeight="1" x14ac:dyDescent="0.25"/>
    <row r="599" ht="12" customHeight="1" x14ac:dyDescent="0.25"/>
    <row r="600" ht="12" customHeight="1" x14ac:dyDescent="0.25"/>
    <row r="601" ht="12" customHeight="1" x14ac:dyDescent="0.25"/>
    <row r="602" ht="12" customHeight="1" x14ac:dyDescent="0.25"/>
    <row r="603" ht="12" customHeight="1" x14ac:dyDescent="0.25"/>
    <row r="604" ht="12" customHeight="1" x14ac:dyDescent="0.25"/>
    <row r="605" ht="12" customHeight="1" x14ac:dyDescent="0.25"/>
    <row r="606" ht="12" customHeight="1" x14ac:dyDescent="0.25"/>
    <row r="607" ht="12" customHeight="1" x14ac:dyDescent="0.25"/>
    <row r="608" ht="12" customHeight="1" x14ac:dyDescent="0.25"/>
    <row r="609" ht="12" customHeight="1" x14ac:dyDescent="0.25"/>
    <row r="610" ht="12" customHeight="1" x14ac:dyDescent="0.25"/>
    <row r="611" ht="12" customHeight="1" x14ac:dyDescent="0.25"/>
    <row r="612" ht="12" customHeight="1" x14ac:dyDescent="0.25"/>
    <row r="613" ht="12" customHeight="1" x14ac:dyDescent="0.25"/>
    <row r="614" ht="12" customHeight="1" x14ac:dyDescent="0.25"/>
    <row r="615" ht="12" customHeight="1" x14ac:dyDescent="0.25"/>
    <row r="616" ht="12" customHeight="1" x14ac:dyDescent="0.25"/>
    <row r="617" ht="12" customHeight="1" x14ac:dyDescent="0.25"/>
    <row r="618" ht="12" customHeight="1" x14ac:dyDescent="0.25"/>
    <row r="619" ht="12" customHeight="1" x14ac:dyDescent="0.25"/>
    <row r="620" ht="12" customHeight="1" x14ac:dyDescent="0.25"/>
    <row r="621" ht="12" customHeight="1" x14ac:dyDescent="0.25"/>
    <row r="622" ht="12" customHeight="1" x14ac:dyDescent="0.25"/>
    <row r="623" ht="12" customHeight="1" x14ac:dyDescent="0.25"/>
    <row r="624" ht="12" customHeight="1" x14ac:dyDescent="0.25"/>
    <row r="625" ht="12" customHeight="1" x14ac:dyDescent="0.25"/>
    <row r="626" ht="12" customHeight="1" x14ac:dyDescent="0.25"/>
    <row r="627" ht="12" customHeight="1" x14ac:dyDescent="0.25"/>
    <row r="628" ht="12" customHeight="1" x14ac:dyDescent="0.25"/>
    <row r="629" ht="12" customHeight="1" x14ac:dyDescent="0.25"/>
    <row r="630" ht="12" customHeight="1" x14ac:dyDescent="0.25"/>
    <row r="631" ht="12" customHeight="1" x14ac:dyDescent="0.25"/>
    <row r="632" ht="12" customHeight="1" x14ac:dyDescent="0.25"/>
    <row r="633" ht="12" customHeight="1" x14ac:dyDescent="0.25"/>
    <row r="634" ht="12" customHeight="1" x14ac:dyDescent="0.25"/>
    <row r="635" ht="12" customHeight="1" x14ac:dyDescent="0.25"/>
    <row r="636" ht="12" customHeight="1" x14ac:dyDescent="0.25"/>
    <row r="637" ht="12" customHeight="1" x14ac:dyDescent="0.25"/>
    <row r="638" ht="12" customHeight="1" x14ac:dyDescent="0.25"/>
    <row r="639" ht="12" customHeight="1" x14ac:dyDescent="0.25"/>
    <row r="640" ht="12" customHeight="1" x14ac:dyDescent="0.25"/>
    <row r="641" ht="12" customHeight="1" x14ac:dyDescent="0.25"/>
    <row r="642" ht="12" customHeight="1" x14ac:dyDescent="0.25"/>
    <row r="643" ht="12" customHeight="1" x14ac:dyDescent="0.25"/>
    <row r="644" ht="12" customHeight="1" x14ac:dyDescent="0.25"/>
    <row r="645" ht="12" customHeight="1" x14ac:dyDescent="0.25"/>
    <row r="646" ht="12" customHeight="1" x14ac:dyDescent="0.25"/>
    <row r="647" ht="12" customHeight="1" x14ac:dyDescent="0.25"/>
    <row r="648" ht="12" customHeight="1" x14ac:dyDescent="0.25"/>
    <row r="649" ht="12" customHeight="1" x14ac:dyDescent="0.25"/>
    <row r="650" ht="12" customHeight="1" x14ac:dyDescent="0.25"/>
    <row r="651" ht="12" customHeight="1" x14ac:dyDescent="0.25"/>
    <row r="652" ht="12" customHeight="1" x14ac:dyDescent="0.25"/>
    <row r="653" ht="12" customHeight="1" x14ac:dyDescent="0.25"/>
    <row r="654" ht="12" customHeight="1" x14ac:dyDescent="0.25"/>
    <row r="655" ht="12" customHeight="1" x14ac:dyDescent="0.25"/>
    <row r="656" ht="12" customHeight="1" x14ac:dyDescent="0.25"/>
    <row r="657" ht="12" customHeight="1" x14ac:dyDescent="0.25"/>
    <row r="658" ht="12" customHeight="1" x14ac:dyDescent="0.25"/>
    <row r="659" ht="12" customHeight="1" x14ac:dyDescent="0.25"/>
    <row r="660" ht="12" customHeight="1" x14ac:dyDescent="0.25"/>
    <row r="661" ht="12" customHeight="1" x14ac:dyDescent="0.25"/>
    <row r="662" ht="12" customHeight="1" x14ac:dyDescent="0.25"/>
    <row r="663" ht="12" customHeight="1" x14ac:dyDescent="0.25"/>
    <row r="664" ht="12" customHeight="1" x14ac:dyDescent="0.25"/>
    <row r="665" ht="12" customHeight="1" x14ac:dyDescent="0.25"/>
    <row r="666" ht="12" customHeight="1" x14ac:dyDescent="0.25"/>
    <row r="667" ht="12" customHeight="1" x14ac:dyDescent="0.25"/>
    <row r="668" ht="12" customHeight="1" x14ac:dyDescent="0.25"/>
    <row r="669" ht="12" customHeight="1" x14ac:dyDescent="0.25"/>
    <row r="670" ht="12" customHeight="1" x14ac:dyDescent="0.25"/>
    <row r="671" ht="12" customHeight="1" x14ac:dyDescent="0.25"/>
    <row r="672" ht="12" customHeight="1" x14ac:dyDescent="0.25"/>
    <row r="673" ht="12" customHeight="1" x14ac:dyDescent="0.25"/>
    <row r="674" ht="12" customHeight="1" x14ac:dyDescent="0.25"/>
    <row r="675" ht="12" customHeight="1" x14ac:dyDescent="0.25"/>
    <row r="676" ht="12" customHeight="1" x14ac:dyDescent="0.25"/>
    <row r="677" ht="12" customHeight="1" x14ac:dyDescent="0.25"/>
    <row r="678" ht="12" customHeight="1" x14ac:dyDescent="0.25"/>
    <row r="679" ht="12" customHeight="1" x14ac:dyDescent="0.25"/>
    <row r="680" ht="12" customHeight="1" x14ac:dyDescent="0.25"/>
    <row r="681" ht="12" customHeight="1" x14ac:dyDescent="0.25"/>
    <row r="682" ht="12" customHeight="1" x14ac:dyDescent="0.25"/>
    <row r="683" ht="12" customHeight="1" x14ac:dyDescent="0.25"/>
    <row r="684" ht="12" customHeight="1" x14ac:dyDescent="0.25"/>
    <row r="685" ht="12" customHeight="1" x14ac:dyDescent="0.25"/>
    <row r="686" ht="12" customHeight="1" x14ac:dyDescent="0.25"/>
    <row r="687" ht="12" customHeight="1" x14ac:dyDescent="0.25"/>
    <row r="688" ht="12" customHeight="1" x14ac:dyDescent="0.25"/>
    <row r="689" ht="12" customHeight="1" x14ac:dyDescent="0.25"/>
    <row r="690" ht="12" customHeight="1" x14ac:dyDescent="0.25"/>
    <row r="691" ht="12" customHeight="1" x14ac:dyDescent="0.25"/>
    <row r="692" ht="12" customHeight="1" x14ac:dyDescent="0.25"/>
    <row r="693" ht="12" customHeight="1" x14ac:dyDescent="0.25"/>
    <row r="694" ht="12" customHeight="1" x14ac:dyDescent="0.25"/>
    <row r="695" ht="12" customHeight="1" x14ac:dyDescent="0.25"/>
    <row r="696" ht="12" customHeight="1" x14ac:dyDescent="0.25"/>
    <row r="697" ht="12" customHeight="1" x14ac:dyDescent="0.25"/>
    <row r="698" ht="12" customHeight="1" x14ac:dyDescent="0.25"/>
    <row r="699" ht="12" customHeight="1" x14ac:dyDescent="0.25"/>
    <row r="700" ht="12" customHeight="1" x14ac:dyDescent="0.25"/>
    <row r="701" ht="12" customHeight="1" x14ac:dyDescent="0.25"/>
    <row r="702" ht="12" customHeight="1" x14ac:dyDescent="0.25"/>
    <row r="703" ht="12" customHeight="1" x14ac:dyDescent="0.25"/>
    <row r="704" ht="12" customHeight="1" x14ac:dyDescent="0.25"/>
    <row r="705" ht="12" customHeight="1" x14ac:dyDescent="0.25"/>
    <row r="706" ht="12" customHeight="1" x14ac:dyDescent="0.25"/>
    <row r="707" ht="12" customHeight="1" x14ac:dyDescent="0.25"/>
    <row r="708" ht="12" customHeight="1" x14ac:dyDescent="0.25"/>
    <row r="709" ht="12" customHeight="1" x14ac:dyDescent="0.25"/>
    <row r="710" ht="12" customHeight="1" x14ac:dyDescent="0.25"/>
    <row r="711" ht="12" customHeight="1" x14ac:dyDescent="0.25"/>
    <row r="712" ht="12" customHeight="1" x14ac:dyDescent="0.25"/>
    <row r="713" ht="12" customHeight="1" x14ac:dyDescent="0.25"/>
    <row r="714" ht="12" customHeight="1" x14ac:dyDescent="0.25"/>
    <row r="715" ht="12" customHeight="1" x14ac:dyDescent="0.25"/>
    <row r="716" ht="12" customHeight="1" x14ac:dyDescent="0.25"/>
    <row r="717" ht="12" customHeight="1" x14ac:dyDescent="0.25"/>
    <row r="718" ht="12" customHeight="1" x14ac:dyDescent="0.25"/>
    <row r="719" ht="12" customHeight="1" x14ac:dyDescent="0.25"/>
    <row r="720" ht="12" customHeight="1" x14ac:dyDescent="0.25"/>
    <row r="721" ht="12" customHeight="1" x14ac:dyDescent="0.25"/>
    <row r="722" ht="12" customHeight="1" x14ac:dyDescent="0.25"/>
    <row r="723" ht="12" customHeight="1" x14ac:dyDescent="0.25"/>
    <row r="724" ht="12" customHeight="1" x14ac:dyDescent="0.25"/>
    <row r="725" ht="12" customHeight="1" x14ac:dyDescent="0.25"/>
    <row r="726" ht="12" customHeight="1" x14ac:dyDescent="0.25"/>
    <row r="727" ht="12" customHeight="1" x14ac:dyDescent="0.25"/>
    <row r="728" ht="12" customHeight="1" x14ac:dyDescent="0.25"/>
    <row r="729" ht="12" customHeight="1" x14ac:dyDescent="0.25"/>
    <row r="730" ht="12" customHeight="1" x14ac:dyDescent="0.25"/>
    <row r="731" ht="12" customHeight="1" x14ac:dyDescent="0.25"/>
    <row r="732" ht="12" customHeight="1" x14ac:dyDescent="0.25"/>
    <row r="733" ht="12" customHeight="1" x14ac:dyDescent="0.25"/>
    <row r="734" ht="12" customHeight="1" x14ac:dyDescent="0.25"/>
    <row r="735" ht="12" customHeight="1" x14ac:dyDescent="0.25"/>
    <row r="736" ht="12" customHeight="1" x14ac:dyDescent="0.25"/>
    <row r="737" ht="12" customHeight="1" x14ac:dyDescent="0.25"/>
    <row r="738" ht="12" customHeight="1" x14ac:dyDescent="0.25"/>
    <row r="739" ht="12" customHeight="1" x14ac:dyDescent="0.25"/>
    <row r="740" ht="12" customHeight="1" x14ac:dyDescent="0.25"/>
    <row r="741" ht="12" customHeight="1" x14ac:dyDescent="0.25"/>
    <row r="742" ht="12" customHeight="1" x14ac:dyDescent="0.25"/>
    <row r="743" ht="12" customHeight="1" x14ac:dyDescent="0.25"/>
    <row r="744" ht="12" customHeight="1" x14ac:dyDescent="0.25"/>
    <row r="745" ht="12" customHeight="1" x14ac:dyDescent="0.25"/>
    <row r="746" ht="12" customHeight="1" x14ac:dyDescent="0.25"/>
    <row r="747" ht="12" customHeight="1" x14ac:dyDescent="0.25"/>
    <row r="748" ht="12" customHeight="1" x14ac:dyDescent="0.25"/>
    <row r="749" ht="12" customHeight="1" x14ac:dyDescent="0.25"/>
    <row r="750" ht="12" customHeight="1" x14ac:dyDescent="0.25"/>
    <row r="751" ht="12" customHeight="1" x14ac:dyDescent="0.25"/>
    <row r="752" ht="12" customHeight="1" x14ac:dyDescent="0.25"/>
    <row r="753" ht="12" customHeight="1" x14ac:dyDescent="0.25"/>
    <row r="754" ht="12" customHeight="1" x14ac:dyDescent="0.25"/>
    <row r="755" ht="12" customHeight="1" x14ac:dyDescent="0.25"/>
    <row r="756" ht="12" customHeight="1" x14ac:dyDescent="0.25"/>
    <row r="757" ht="12" customHeight="1" x14ac:dyDescent="0.25"/>
    <row r="758" ht="12" customHeight="1" x14ac:dyDescent="0.25"/>
    <row r="759" ht="12" customHeight="1" x14ac:dyDescent="0.25"/>
    <row r="760" ht="12" customHeight="1" x14ac:dyDescent="0.25"/>
    <row r="761" ht="12" customHeight="1" x14ac:dyDescent="0.25"/>
    <row r="762" ht="12" customHeight="1" x14ac:dyDescent="0.25"/>
    <row r="763" ht="12" customHeight="1" x14ac:dyDescent="0.25"/>
    <row r="764" ht="12" customHeight="1" x14ac:dyDescent="0.25"/>
    <row r="765" ht="12" customHeight="1" x14ac:dyDescent="0.25"/>
    <row r="766" ht="12" customHeight="1" x14ac:dyDescent="0.25"/>
    <row r="767" ht="12" customHeight="1" x14ac:dyDescent="0.25"/>
    <row r="768" ht="12" customHeight="1" x14ac:dyDescent="0.25"/>
    <row r="769" ht="12" customHeight="1" x14ac:dyDescent="0.25"/>
    <row r="770" ht="12" customHeight="1" x14ac:dyDescent="0.25"/>
    <row r="771" ht="12" customHeight="1" x14ac:dyDescent="0.25"/>
    <row r="772" ht="12" customHeight="1" x14ac:dyDescent="0.25"/>
    <row r="773" ht="12" customHeight="1" x14ac:dyDescent="0.25"/>
    <row r="774" ht="12" customHeight="1" x14ac:dyDescent="0.25"/>
    <row r="775" ht="12" customHeight="1" x14ac:dyDescent="0.25"/>
    <row r="776" ht="12" customHeight="1" x14ac:dyDescent="0.25"/>
    <row r="777" ht="12" customHeight="1" x14ac:dyDescent="0.25"/>
    <row r="778" ht="12" customHeight="1" x14ac:dyDescent="0.25"/>
    <row r="779" ht="12" customHeight="1" x14ac:dyDescent="0.25"/>
    <row r="780" ht="12" customHeight="1" x14ac:dyDescent="0.25"/>
    <row r="781" ht="12" customHeight="1" x14ac:dyDescent="0.25"/>
    <row r="782" ht="12" customHeight="1" x14ac:dyDescent="0.25"/>
    <row r="783" ht="12" customHeight="1" x14ac:dyDescent="0.25"/>
    <row r="784" ht="12" customHeight="1" x14ac:dyDescent="0.25"/>
    <row r="785" ht="12" customHeight="1" x14ac:dyDescent="0.25"/>
    <row r="786" ht="12" customHeight="1" x14ac:dyDescent="0.25"/>
    <row r="787" ht="12" customHeight="1" x14ac:dyDescent="0.25"/>
    <row r="788" ht="12" customHeight="1" x14ac:dyDescent="0.25"/>
    <row r="789" ht="12" customHeight="1" x14ac:dyDescent="0.25"/>
    <row r="790" ht="12" customHeight="1" x14ac:dyDescent="0.25"/>
    <row r="791" ht="12" customHeight="1" x14ac:dyDescent="0.25"/>
    <row r="792" ht="12" customHeight="1" x14ac:dyDescent="0.25"/>
    <row r="793" ht="12" customHeight="1" x14ac:dyDescent="0.25"/>
    <row r="794" ht="12" customHeight="1" x14ac:dyDescent="0.25"/>
    <row r="795" ht="12" customHeight="1" x14ac:dyDescent="0.25"/>
    <row r="796" ht="12" customHeight="1" x14ac:dyDescent="0.25"/>
    <row r="797" ht="12" customHeight="1" x14ac:dyDescent="0.25"/>
    <row r="798" ht="12" customHeight="1" x14ac:dyDescent="0.25"/>
    <row r="799" ht="12" customHeight="1" x14ac:dyDescent="0.25"/>
    <row r="800" ht="12" customHeight="1" x14ac:dyDescent="0.25"/>
    <row r="801" ht="12" customHeight="1" x14ac:dyDescent="0.25"/>
    <row r="802" ht="12" customHeight="1" x14ac:dyDescent="0.25"/>
    <row r="803" ht="12" customHeight="1" x14ac:dyDescent="0.25"/>
    <row r="804" ht="12" customHeight="1" x14ac:dyDescent="0.25"/>
    <row r="805" ht="12" customHeight="1" x14ac:dyDescent="0.25"/>
    <row r="806" ht="12" customHeight="1" x14ac:dyDescent="0.25"/>
    <row r="807" ht="12" customHeight="1" x14ac:dyDescent="0.25"/>
    <row r="808" ht="12" customHeight="1" x14ac:dyDescent="0.25"/>
    <row r="809" ht="12" customHeight="1" x14ac:dyDescent="0.25"/>
    <row r="810" ht="12" customHeight="1" x14ac:dyDescent="0.25"/>
    <row r="811" ht="12" customHeight="1" x14ac:dyDescent="0.25"/>
    <row r="812" ht="12" customHeight="1" x14ac:dyDescent="0.25"/>
    <row r="813" ht="12" customHeight="1" x14ac:dyDescent="0.25"/>
    <row r="814" ht="12" customHeight="1" x14ac:dyDescent="0.25"/>
    <row r="815" ht="12" customHeight="1" x14ac:dyDescent="0.25"/>
    <row r="816" ht="12" customHeight="1" x14ac:dyDescent="0.25"/>
    <row r="817" ht="12" customHeight="1" x14ac:dyDescent="0.25"/>
    <row r="818" ht="12" customHeight="1" x14ac:dyDescent="0.25"/>
    <row r="819" ht="12" customHeight="1" x14ac:dyDescent="0.25"/>
    <row r="820" ht="12" customHeight="1" x14ac:dyDescent="0.25"/>
    <row r="821" ht="12" customHeight="1" x14ac:dyDescent="0.25"/>
    <row r="822" ht="12" customHeight="1" x14ac:dyDescent="0.25"/>
    <row r="823" ht="12" customHeight="1" x14ac:dyDescent="0.25"/>
    <row r="824" ht="12" customHeight="1" x14ac:dyDescent="0.25"/>
    <row r="825" ht="12" customHeight="1" x14ac:dyDescent="0.25"/>
    <row r="826" ht="12" customHeight="1" x14ac:dyDescent="0.25"/>
    <row r="827" ht="12" customHeight="1" x14ac:dyDescent="0.25"/>
    <row r="828" ht="12" customHeight="1" x14ac:dyDescent="0.25"/>
    <row r="829" ht="12" customHeight="1" x14ac:dyDescent="0.25"/>
    <row r="830" ht="12" customHeight="1" x14ac:dyDescent="0.25"/>
    <row r="831" ht="12" customHeight="1" x14ac:dyDescent="0.25"/>
    <row r="832" ht="12" customHeight="1" x14ac:dyDescent="0.25"/>
    <row r="833" ht="12" customHeight="1" x14ac:dyDescent="0.25"/>
    <row r="834" ht="12" customHeight="1" x14ac:dyDescent="0.25"/>
    <row r="835" ht="12" customHeight="1" x14ac:dyDescent="0.25"/>
    <row r="836" ht="12" customHeight="1" x14ac:dyDescent="0.25"/>
    <row r="837" ht="12" customHeight="1" x14ac:dyDescent="0.25"/>
    <row r="838" ht="12" customHeight="1" x14ac:dyDescent="0.25"/>
    <row r="839" ht="12" customHeight="1" x14ac:dyDescent="0.25"/>
    <row r="840" ht="12" customHeight="1" x14ac:dyDescent="0.25"/>
    <row r="841" ht="12" customHeight="1" x14ac:dyDescent="0.25"/>
    <row r="842" ht="12" customHeight="1" x14ac:dyDescent="0.25"/>
    <row r="843" ht="12" customHeight="1" x14ac:dyDescent="0.25"/>
    <row r="844" ht="12" customHeight="1" x14ac:dyDescent="0.25"/>
    <row r="845" ht="12" customHeight="1" x14ac:dyDescent="0.25"/>
    <row r="846" ht="12" customHeight="1" x14ac:dyDescent="0.25"/>
    <row r="847" ht="12" customHeight="1" x14ac:dyDescent="0.25"/>
    <row r="848" ht="12" customHeight="1" x14ac:dyDescent="0.25"/>
    <row r="849" ht="12" customHeight="1" x14ac:dyDescent="0.25"/>
    <row r="850" ht="12" customHeight="1" x14ac:dyDescent="0.25"/>
    <row r="851" ht="12" customHeight="1" x14ac:dyDescent="0.25"/>
    <row r="852" ht="12" customHeight="1" x14ac:dyDescent="0.25"/>
    <row r="853" ht="12" customHeight="1" x14ac:dyDescent="0.25"/>
    <row r="854" ht="12" customHeight="1" x14ac:dyDescent="0.25"/>
    <row r="855" ht="12" customHeight="1" x14ac:dyDescent="0.25"/>
    <row r="856" ht="12" customHeight="1" x14ac:dyDescent="0.25"/>
    <row r="857" ht="12" customHeight="1" x14ac:dyDescent="0.25"/>
    <row r="858" ht="12" customHeight="1" x14ac:dyDescent="0.25"/>
    <row r="859" ht="12" customHeight="1" x14ac:dyDescent="0.25"/>
    <row r="860" ht="12" customHeight="1" x14ac:dyDescent="0.25"/>
    <row r="861" ht="12" customHeight="1" x14ac:dyDescent="0.25"/>
    <row r="862" ht="12" customHeight="1" x14ac:dyDescent="0.25"/>
    <row r="863" ht="12" customHeight="1" x14ac:dyDescent="0.25"/>
    <row r="864" ht="12" customHeight="1" x14ac:dyDescent="0.25"/>
    <row r="865" ht="12" customHeight="1" x14ac:dyDescent="0.25"/>
    <row r="866" ht="12" customHeight="1" x14ac:dyDescent="0.25"/>
    <row r="867" ht="12" customHeight="1" x14ac:dyDescent="0.25"/>
    <row r="868" ht="12" customHeight="1" x14ac:dyDescent="0.25"/>
    <row r="869" ht="12" customHeight="1" x14ac:dyDescent="0.25"/>
    <row r="870" ht="12" customHeight="1" x14ac:dyDescent="0.25"/>
    <row r="871" ht="12" customHeight="1" x14ac:dyDescent="0.25"/>
    <row r="872" ht="12" customHeight="1" x14ac:dyDescent="0.25"/>
    <row r="873" ht="12" customHeight="1" x14ac:dyDescent="0.25"/>
    <row r="874" ht="12" customHeight="1" x14ac:dyDescent="0.25"/>
    <row r="875" ht="12" customHeight="1" x14ac:dyDescent="0.25"/>
    <row r="876" ht="12" customHeight="1" x14ac:dyDescent="0.25"/>
    <row r="877" ht="12" customHeight="1" x14ac:dyDescent="0.25"/>
    <row r="878" ht="12" customHeight="1" x14ac:dyDescent="0.25"/>
    <row r="879" ht="12" customHeight="1" x14ac:dyDescent="0.25"/>
    <row r="880" ht="12" customHeight="1" x14ac:dyDescent="0.25"/>
    <row r="881" ht="12" customHeight="1" x14ac:dyDescent="0.25"/>
    <row r="882" ht="12" customHeight="1" x14ac:dyDescent="0.25"/>
    <row r="883" ht="12" customHeight="1" x14ac:dyDescent="0.25"/>
    <row r="884" ht="12" customHeight="1" x14ac:dyDescent="0.25"/>
    <row r="885" ht="12" customHeight="1" x14ac:dyDescent="0.25"/>
    <row r="886" ht="12" customHeight="1" x14ac:dyDescent="0.25"/>
    <row r="887" ht="12" customHeight="1" x14ac:dyDescent="0.25"/>
    <row r="888" ht="12" customHeight="1" x14ac:dyDescent="0.25"/>
    <row r="889" ht="12" customHeight="1" x14ac:dyDescent="0.25"/>
    <row r="890" ht="12" customHeight="1" x14ac:dyDescent="0.25"/>
    <row r="891" ht="12" customHeight="1" x14ac:dyDescent="0.25"/>
    <row r="892" ht="12" customHeight="1" x14ac:dyDescent="0.25"/>
    <row r="893" ht="12" customHeight="1" x14ac:dyDescent="0.25"/>
    <row r="894" ht="12" customHeight="1" x14ac:dyDescent="0.25"/>
    <row r="895" ht="12" customHeight="1" x14ac:dyDescent="0.25"/>
    <row r="896" ht="12" customHeight="1" x14ac:dyDescent="0.25"/>
    <row r="897" ht="12" customHeight="1" x14ac:dyDescent="0.25"/>
    <row r="898" ht="12" customHeight="1" x14ac:dyDescent="0.25"/>
    <row r="899" ht="12" customHeight="1" x14ac:dyDescent="0.25"/>
    <row r="900" ht="12" customHeight="1" x14ac:dyDescent="0.25"/>
    <row r="901" ht="12" customHeight="1" x14ac:dyDescent="0.25"/>
    <row r="902" ht="12" customHeight="1" x14ac:dyDescent="0.25"/>
    <row r="903" ht="12" customHeight="1" x14ac:dyDescent="0.25"/>
    <row r="904" ht="12" customHeight="1" x14ac:dyDescent="0.25"/>
    <row r="905" ht="12" customHeight="1" x14ac:dyDescent="0.25"/>
    <row r="906" ht="12" customHeight="1" x14ac:dyDescent="0.25"/>
    <row r="907" ht="12" customHeight="1" x14ac:dyDescent="0.25"/>
    <row r="908" ht="12" customHeight="1" x14ac:dyDescent="0.25"/>
    <row r="909" ht="12" customHeight="1" x14ac:dyDescent="0.25"/>
    <row r="910" ht="12" customHeight="1" x14ac:dyDescent="0.25"/>
    <row r="911" ht="12" customHeight="1" x14ac:dyDescent="0.25"/>
    <row r="912" ht="12" customHeight="1" x14ac:dyDescent="0.25"/>
    <row r="913" ht="12" customHeight="1" x14ac:dyDescent="0.25"/>
    <row r="914" ht="12" customHeight="1" x14ac:dyDescent="0.25"/>
    <row r="915" ht="12" customHeight="1" x14ac:dyDescent="0.25"/>
    <row r="916" ht="12" customHeight="1" x14ac:dyDescent="0.25"/>
    <row r="917" ht="12" customHeight="1" x14ac:dyDescent="0.25"/>
    <row r="918" ht="12" customHeight="1" x14ac:dyDescent="0.25"/>
    <row r="919" ht="12" customHeight="1" x14ac:dyDescent="0.25"/>
    <row r="920" ht="12" customHeight="1" x14ac:dyDescent="0.25"/>
    <row r="921" ht="12" customHeight="1" x14ac:dyDescent="0.25"/>
    <row r="922" ht="12" customHeight="1" x14ac:dyDescent="0.25"/>
    <row r="923" ht="12" customHeight="1" x14ac:dyDescent="0.25"/>
    <row r="924" ht="12" customHeight="1" x14ac:dyDescent="0.25"/>
    <row r="925" ht="12" customHeight="1" x14ac:dyDescent="0.25"/>
    <row r="926" ht="12" customHeight="1" x14ac:dyDescent="0.25"/>
    <row r="927" ht="12" customHeight="1" x14ac:dyDescent="0.25"/>
    <row r="928" ht="12" customHeight="1" x14ac:dyDescent="0.25"/>
    <row r="929" ht="12" customHeight="1" x14ac:dyDescent="0.25"/>
    <row r="930" ht="12" customHeight="1" x14ac:dyDescent="0.25"/>
    <row r="931" ht="12" customHeight="1" x14ac:dyDescent="0.25"/>
    <row r="932" ht="12" customHeight="1" x14ac:dyDescent="0.25"/>
    <row r="933" ht="12" customHeight="1" x14ac:dyDescent="0.25"/>
    <row r="934" ht="12" customHeight="1" x14ac:dyDescent="0.25"/>
    <row r="935" ht="12" customHeight="1" x14ac:dyDescent="0.25"/>
    <row r="936" ht="12" customHeight="1" x14ac:dyDescent="0.25"/>
    <row r="937" ht="12" customHeight="1" x14ac:dyDescent="0.25"/>
    <row r="938" ht="12" customHeight="1" x14ac:dyDescent="0.25"/>
    <row r="939" ht="12" customHeight="1" x14ac:dyDescent="0.25"/>
    <row r="940" ht="12" customHeight="1" x14ac:dyDescent="0.25"/>
    <row r="941" ht="12" customHeight="1" x14ac:dyDescent="0.25"/>
    <row r="942" ht="12" customHeight="1" x14ac:dyDescent="0.25"/>
    <row r="943" ht="12" customHeight="1" x14ac:dyDescent="0.25"/>
    <row r="944" ht="12" customHeight="1" x14ac:dyDescent="0.25"/>
    <row r="945" ht="12" customHeight="1" x14ac:dyDescent="0.25"/>
    <row r="946" ht="12" customHeight="1" x14ac:dyDescent="0.25"/>
    <row r="947" ht="12" customHeight="1" x14ac:dyDescent="0.25"/>
    <row r="948" ht="12" customHeight="1" x14ac:dyDescent="0.25"/>
    <row r="949" ht="12" customHeight="1" x14ac:dyDescent="0.25"/>
    <row r="950" ht="12" customHeight="1" x14ac:dyDescent="0.25"/>
    <row r="951" ht="12" customHeight="1" x14ac:dyDescent="0.25"/>
    <row r="952" ht="12" customHeight="1" x14ac:dyDescent="0.25"/>
    <row r="953" ht="12" customHeight="1" x14ac:dyDescent="0.25"/>
    <row r="954" ht="12" customHeight="1" x14ac:dyDescent="0.25"/>
    <row r="955" ht="12" customHeight="1" x14ac:dyDescent="0.25"/>
    <row r="956" ht="12" customHeight="1" x14ac:dyDescent="0.25"/>
    <row r="957" ht="12" customHeight="1" x14ac:dyDescent="0.25"/>
    <row r="958" ht="12" customHeight="1" x14ac:dyDescent="0.25"/>
    <row r="959" ht="12" customHeight="1" x14ac:dyDescent="0.25"/>
    <row r="960" ht="12" customHeight="1" x14ac:dyDescent="0.25"/>
    <row r="961" ht="12" customHeight="1" x14ac:dyDescent="0.25"/>
    <row r="962" ht="12" customHeight="1" x14ac:dyDescent="0.25"/>
    <row r="963" ht="12" customHeight="1" x14ac:dyDescent="0.25"/>
    <row r="964" ht="12" customHeight="1" x14ac:dyDescent="0.25"/>
    <row r="965" ht="12" customHeight="1" x14ac:dyDescent="0.25"/>
    <row r="966" ht="12" customHeight="1" x14ac:dyDescent="0.25"/>
    <row r="967" ht="12" customHeight="1" x14ac:dyDescent="0.25"/>
    <row r="968" ht="12" customHeight="1" x14ac:dyDescent="0.25"/>
    <row r="969" ht="12" customHeight="1" x14ac:dyDescent="0.25"/>
    <row r="970" ht="12" customHeight="1" x14ac:dyDescent="0.25"/>
    <row r="971" ht="12" customHeight="1" x14ac:dyDescent="0.25"/>
    <row r="972" ht="12" customHeight="1" x14ac:dyDescent="0.25"/>
    <row r="973" ht="12" customHeight="1" x14ac:dyDescent="0.25"/>
    <row r="974" ht="12" customHeight="1" x14ac:dyDescent="0.25"/>
    <row r="975" ht="12" customHeight="1" x14ac:dyDescent="0.25"/>
    <row r="976" ht="12" customHeight="1" x14ac:dyDescent="0.25"/>
    <row r="977" ht="12" customHeight="1" x14ac:dyDescent="0.25"/>
    <row r="978" ht="12" customHeight="1" x14ac:dyDescent="0.25"/>
    <row r="979" ht="12" customHeight="1" x14ac:dyDescent="0.25"/>
    <row r="980" ht="12" customHeight="1" x14ac:dyDescent="0.25"/>
    <row r="981" ht="12" customHeight="1" x14ac:dyDescent="0.25"/>
    <row r="982" ht="12" customHeight="1" x14ac:dyDescent="0.25"/>
    <row r="983" ht="12" customHeight="1" x14ac:dyDescent="0.25"/>
    <row r="984" ht="12" customHeight="1" x14ac:dyDescent="0.25"/>
    <row r="985" ht="12" customHeight="1" x14ac:dyDescent="0.25"/>
    <row r="986" ht="12" customHeight="1" x14ac:dyDescent="0.25"/>
    <row r="987" ht="12" customHeight="1" x14ac:dyDescent="0.25"/>
    <row r="988" ht="12" customHeight="1" x14ac:dyDescent="0.25"/>
    <row r="989" ht="12" customHeight="1" x14ac:dyDescent="0.25"/>
    <row r="990" ht="12" customHeight="1" x14ac:dyDescent="0.25"/>
    <row r="991" ht="12" customHeight="1" x14ac:dyDescent="0.25"/>
    <row r="992" ht="12" customHeight="1" x14ac:dyDescent="0.25"/>
    <row r="993" ht="12" customHeight="1" x14ac:dyDescent="0.25"/>
    <row r="994" ht="12" customHeight="1" x14ac:dyDescent="0.25"/>
    <row r="995" ht="12" customHeight="1" x14ac:dyDescent="0.25"/>
    <row r="996" ht="12" customHeight="1" x14ac:dyDescent="0.25"/>
    <row r="997" ht="12" customHeight="1" x14ac:dyDescent="0.25"/>
    <row r="998" ht="12" customHeight="1" x14ac:dyDescent="0.25"/>
    <row r="999" ht="12" customHeight="1" x14ac:dyDescent="0.25"/>
    <row r="1000" ht="12" customHeight="1" x14ac:dyDescent="0.25"/>
  </sheetData>
  <pageMargins left="0.7" right="0.7" top="0.75" bottom="0.75" header="0" footer="0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985"/>
  <sheetViews>
    <sheetView showGridLines="0" workbookViewId="0">
      <selection activeCell="D22" sqref="D22"/>
    </sheetView>
  </sheetViews>
  <sheetFormatPr baseColWidth="10" defaultColWidth="12.6328125" defaultRowHeight="15" customHeight="1" x14ac:dyDescent="0.25"/>
  <cols>
    <col min="1" max="1" width="22.90625" customWidth="1"/>
    <col min="2" max="2" width="11.7265625" customWidth="1"/>
    <col min="3" max="9" width="11.453125" customWidth="1"/>
    <col min="10" max="26" width="10" customWidth="1"/>
  </cols>
  <sheetData>
    <row r="1" spans="1:26" ht="15" customHeight="1" x14ac:dyDescent="0.3">
      <c r="A1" s="45" t="s">
        <v>0</v>
      </c>
      <c r="B1" s="46"/>
      <c r="C1" s="46"/>
      <c r="D1" s="46"/>
      <c r="E1" s="46"/>
      <c r="F1" s="46"/>
      <c r="G1" s="46"/>
      <c r="H1" s="46"/>
      <c r="I1" s="46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3">
      <c r="A2" s="47" t="s">
        <v>1</v>
      </c>
      <c r="B2" s="46"/>
      <c r="C2" s="46"/>
      <c r="D2" s="46"/>
      <c r="E2" s="48" t="s">
        <v>19</v>
      </c>
      <c r="F2" s="46"/>
      <c r="G2" s="49" t="s">
        <v>3</v>
      </c>
      <c r="H2" s="46"/>
      <c r="I2" s="46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3">
      <c r="A3" s="45" t="s">
        <v>4</v>
      </c>
      <c r="B3" s="46"/>
      <c r="C3" s="46"/>
      <c r="D3" s="46"/>
      <c r="E3" s="46"/>
      <c r="F3" s="46"/>
      <c r="G3" s="46"/>
      <c r="H3" s="46"/>
      <c r="I3" s="46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3">
      <c r="A4" s="50" t="s">
        <v>5</v>
      </c>
      <c r="B4" s="46"/>
      <c r="C4" s="46"/>
      <c r="D4" s="46"/>
      <c r="E4" s="46"/>
      <c r="F4" s="46"/>
      <c r="G4" s="46"/>
      <c r="H4" s="46"/>
      <c r="I4" s="46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5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5">
      <c r="A6" s="51" t="s">
        <v>6</v>
      </c>
      <c r="B6" s="41" t="s">
        <v>7</v>
      </c>
      <c r="C6" s="42"/>
      <c r="D6" s="42"/>
      <c r="E6" s="43"/>
      <c r="F6" s="44" t="s">
        <v>8</v>
      </c>
      <c r="G6" s="42"/>
      <c r="H6" s="42"/>
      <c r="I6" s="43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5">
      <c r="A7" s="52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5">
      <c r="A8" s="7" t="s">
        <v>13</v>
      </c>
      <c r="B8" s="8">
        <f>+Hoja2!C8</f>
        <v>220</v>
      </c>
      <c r="C8" s="8">
        <v>0</v>
      </c>
      <c r="D8" s="9">
        <f t="shared" ref="D8:D9" si="0">+IFERROR((C8/B8),0)</f>
        <v>0</v>
      </c>
      <c r="E8" s="8"/>
      <c r="F8" s="8">
        <f>+B8+ENE!F8</f>
        <v>440</v>
      </c>
      <c r="G8" s="8">
        <f>+C8+ENE!G8</f>
        <v>26</v>
      </c>
      <c r="H8" s="9">
        <f t="shared" ref="H8:H9" si="1">+IFERROR((G8/F8),0)</f>
        <v>5.909090909090909E-2</v>
      </c>
      <c r="I8" s="10">
        <f>E8+ENE!I8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5">
      <c r="A9" s="7" t="s">
        <v>14</v>
      </c>
      <c r="B9" s="8">
        <f>+Hoja2!C19</f>
        <v>30</v>
      </c>
      <c r="C9" s="8">
        <v>89</v>
      </c>
      <c r="D9" s="9">
        <f t="shared" si="0"/>
        <v>2.9666666666666668</v>
      </c>
      <c r="E9" s="8"/>
      <c r="F9" s="8">
        <f>+B9+ENE!F9</f>
        <v>60</v>
      </c>
      <c r="G9" s="8">
        <f>+C9+ENE!G9</f>
        <v>178</v>
      </c>
      <c r="H9" s="9">
        <f t="shared" si="1"/>
        <v>2.9666666666666668</v>
      </c>
      <c r="I9" s="10">
        <f>E9+ENE!I9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5">
      <c r="A10" s="11" t="s">
        <v>15</v>
      </c>
      <c r="B10" s="12">
        <f t="shared" ref="B10:C10" si="2">+B8-B9</f>
        <v>190</v>
      </c>
      <c r="C10" s="12">
        <f t="shared" si="2"/>
        <v>-89</v>
      </c>
      <c r="D10" s="13">
        <f>+IFERROR(C10/B10,0)</f>
        <v>-0.46842105263157896</v>
      </c>
      <c r="E10" s="12">
        <f t="shared" ref="E10:G10" si="3">+E8-E9</f>
        <v>0</v>
      </c>
      <c r="F10" s="12">
        <f t="shared" si="3"/>
        <v>380</v>
      </c>
      <c r="G10" s="12">
        <f t="shared" si="3"/>
        <v>-152</v>
      </c>
      <c r="H10" s="13">
        <f>+IFERROR(G10/F10,0)</f>
        <v>-0.4</v>
      </c>
      <c r="I10" s="12">
        <f>+I8-I9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5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5">
      <c r="A12" s="1"/>
      <c r="B12" s="2"/>
      <c r="C12" s="2"/>
      <c r="D12" s="1"/>
      <c r="E12" s="2"/>
      <c r="F12" s="2"/>
      <c r="G12" s="2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5">
      <c r="A13" s="11" t="s">
        <v>16</v>
      </c>
      <c r="B13" s="12">
        <f t="shared" ref="B13:C13" si="4">B10</f>
        <v>190</v>
      </c>
      <c r="C13" s="12">
        <f t="shared" si="4"/>
        <v>-89</v>
      </c>
      <c r="D13" s="13">
        <f>+IFERROR((C13/B13),0)</f>
        <v>-0.46842105263157896</v>
      </c>
      <c r="E13" s="12">
        <f t="shared" ref="E13:G13" si="5">E10</f>
        <v>0</v>
      </c>
      <c r="F13" s="12">
        <f t="shared" si="5"/>
        <v>380</v>
      </c>
      <c r="G13" s="12">
        <f t="shared" si="5"/>
        <v>-152</v>
      </c>
      <c r="H13" s="13">
        <f>+IFERROR((G13/F13),0)</f>
        <v>-0.4</v>
      </c>
      <c r="I13" s="12">
        <f>I10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5">
      <c r="A14" s="1"/>
      <c r="B14" s="2"/>
      <c r="C14" s="2"/>
      <c r="D14" s="1"/>
      <c r="E14" s="1"/>
      <c r="F14" s="2"/>
      <c r="G14" s="2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5">
      <c r="A15" s="11" t="s">
        <v>17</v>
      </c>
      <c r="B15" s="8">
        <f>+Hoja2!C35</f>
        <v>585</v>
      </c>
      <c r="C15" s="8">
        <v>713</v>
      </c>
      <c r="D15" s="13">
        <f>+IFERROR((C15/B15),0)</f>
        <v>1.2188034188034189</v>
      </c>
      <c r="E15" s="8"/>
      <c r="F15" s="8">
        <f>+B15+ENE!F15</f>
        <v>1170</v>
      </c>
      <c r="G15" s="8">
        <f>+C15+ENE!G15</f>
        <v>788</v>
      </c>
      <c r="H15" s="13">
        <f>+IFERROR((G15/F15),0)</f>
        <v>0.67350427350427355</v>
      </c>
      <c r="I15" s="18">
        <f>E15+ENE!I15</f>
        <v>0</v>
      </c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ht="10.5" customHeight="1" x14ac:dyDescent="0.25">
      <c r="A16" s="19"/>
      <c r="B16" s="20"/>
      <c r="C16" s="20"/>
      <c r="D16" s="19"/>
      <c r="E16" s="19"/>
      <c r="F16" s="2"/>
      <c r="G16" s="2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ht="10.5" customHeight="1" x14ac:dyDescent="0.25">
      <c r="A17" s="11" t="s">
        <v>18</v>
      </c>
      <c r="B17" s="8">
        <f>+Hoja2!C36</f>
        <v>835</v>
      </c>
      <c r="C17" s="8">
        <v>0</v>
      </c>
      <c r="D17" s="13">
        <f>+IFERROR((C17/B17),0)</f>
        <v>0</v>
      </c>
      <c r="E17" s="8"/>
      <c r="F17" s="8">
        <f>+B17+ENE!F17</f>
        <v>1670</v>
      </c>
      <c r="G17" s="8">
        <f>+C17+ENE!G17</f>
        <v>451</v>
      </c>
      <c r="H17" s="13">
        <f>+IFERROR((G17/F17),0)</f>
        <v>0.27005988023952093</v>
      </c>
      <c r="I17" s="18">
        <f>E17+ENE!I17</f>
        <v>0</v>
      </c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ht="10.5" customHeight="1" x14ac:dyDescent="0.25">
      <c r="A18" s="1"/>
      <c r="B18" s="2"/>
      <c r="C18" s="2"/>
      <c r="D18" s="1"/>
      <c r="E18" s="1"/>
      <c r="F18" s="2"/>
      <c r="G18" s="2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5">
      <c r="A19" s="1"/>
      <c r="B19" s="2"/>
      <c r="C19" s="2"/>
      <c r="D19" s="1"/>
      <c r="E19" s="1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5">
      <c r="A20" s="1"/>
      <c r="B20" s="2"/>
      <c r="C20" s="2"/>
      <c r="D20" s="1"/>
      <c r="E20" s="1"/>
      <c r="F20" s="2"/>
      <c r="G20" s="2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5">
      <c r="A21" s="1"/>
      <c r="B21" s="2"/>
      <c r="C21" s="2"/>
      <c r="D21" s="1"/>
      <c r="E21" s="1"/>
      <c r="F21" s="2"/>
      <c r="G21" s="2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5">
      <c r="A22" s="1"/>
      <c r="B22" s="2"/>
      <c r="C22" s="2"/>
      <c r="D22" s="1"/>
      <c r="E22" s="1"/>
      <c r="F22" s="2"/>
      <c r="G22" s="2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5">
      <c r="A23" s="1"/>
      <c r="B23" s="2"/>
      <c r="C23" s="2"/>
      <c r="D23" s="1"/>
      <c r="E23" s="1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5">
      <c r="A24" s="1"/>
      <c r="B24" s="2"/>
      <c r="C24" s="2"/>
      <c r="D24" s="1"/>
      <c r="E24" s="1"/>
      <c r="F24" s="2"/>
      <c r="G24" s="2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5">
      <c r="A25" s="1"/>
      <c r="B25" s="2"/>
      <c r="C25" s="2"/>
      <c r="D25" s="1"/>
      <c r="E25" s="1"/>
      <c r="F25" s="2"/>
      <c r="G25" s="2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5">
      <c r="A26" s="1"/>
      <c r="B26" s="2"/>
      <c r="C26" s="2"/>
      <c r="D26" s="1"/>
      <c r="E26" s="1"/>
      <c r="F26" s="2"/>
      <c r="G26" s="2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5">
      <c r="A27" s="1"/>
      <c r="B27" s="2"/>
      <c r="C27" s="2"/>
      <c r="D27" s="1"/>
      <c r="E27" s="1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5">
      <c r="A28" s="1"/>
      <c r="B28" s="2"/>
      <c r="C28" s="2"/>
      <c r="D28" s="1"/>
      <c r="E28" s="1"/>
      <c r="F28" s="2"/>
      <c r="G28" s="2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5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5">
      <c r="A30" s="1"/>
      <c r="B30" s="2"/>
      <c r="C30" s="2"/>
      <c r="D30" s="1"/>
      <c r="E30" s="1"/>
      <c r="F30" s="2"/>
      <c r="G30" s="2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0.5" customHeight="1" x14ac:dyDescent="0.25">
      <c r="A31" s="1"/>
      <c r="B31" s="2"/>
      <c r="C31" s="2"/>
      <c r="D31" s="1"/>
      <c r="E31" s="1"/>
      <c r="F31" s="2"/>
      <c r="G31" s="2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0.5" customHeight="1" x14ac:dyDescent="0.25">
      <c r="A32" s="1"/>
      <c r="B32" s="2"/>
      <c r="C32" s="2"/>
      <c r="D32" s="1"/>
      <c r="E32" s="1"/>
      <c r="F32" s="2"/>
      <c r="G32" s="2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0.5" customHeight="1" x14ac:dyDescent="0.25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5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5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5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5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5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5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5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5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5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5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5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5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5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5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5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5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5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5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5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5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5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5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5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5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5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5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5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5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5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5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5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5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5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5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5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5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5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5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5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5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5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5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5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5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5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5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5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5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5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5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5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5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5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5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5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5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5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5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5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5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5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5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5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5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5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5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5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5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5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5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5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5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5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5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5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5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5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5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5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5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5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5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5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5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5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5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5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5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5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5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5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5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5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5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5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5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5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5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5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5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5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5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5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5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5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5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5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5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5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5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5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5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5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5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5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5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5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5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5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5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5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5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5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5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5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5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5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5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5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5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5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5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5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5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5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5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5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5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5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5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5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5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5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5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5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5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5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5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5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5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5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5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5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5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5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5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5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5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5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5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5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5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5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5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5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5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5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5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5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5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5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5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5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5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5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5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5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5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5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5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5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5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5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5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/>
    <row r="219" spans="1:26" ht="15.75" customHeight="1" x14ac:dyDescent="0.25"/>
    <row r="220" spans="1:26" ht="15.75" customHeight="1" x14ac:dyDescent="0.25"/>
    <row r="221" spans="1:26" ht="15.75" customHeight="1" x14ac:dyDescent="0.25"/>
    <row r="222" spans="1:26" ht="15.75" customHeight="1" x14ac:dyDescent="0.25"/>
    <row r="223" spans="1:26" ht="15.75" customHeight="1" x14ac:dyDescent="0.25"/>
    <row r="224" spans="1:26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985"/>
  <sheetViews>
    <sheetView showGridLines="0" workbookViewId="0">
      <selection activeCell="C18" sqref="C18"/>
    </sheetView>
  </sheetViews>
  <sheetFormatPr baseColWidth="10" defaultColWidth="12.6328125" defaultRowHeight="15" customHeight="1" x14ac:dyDescent="0.25"/>
  <cols>
    <col min="1" max="1" width="22.90625" customWidth="1"/>
    <col min="2" max="2" width="11.7265625" customWidth="1"/>
    <col min="3" max="11" width="11.453125" customWidth="1"/>
    <col min="12" max="26" width="10" customWidth="1"/>
  </cols>
  <sheetData>
    <row r="1" spans="1:26" ht="15" customHeight="1" x14ac:dyDescent="0.3">
      <c r="A1" s="45" t="s">
        <v>0</v>
      </c>
      <c r="B1" s="46"/>
      <c r="C1" s="46"/>
      <c r="D1" s="46"/>
      <c r="E1" s="46"/>
      <c r="F1" s="46"/>
      <c r="G1" s="46"/>
      <c r="H1" s="46"/>
      <c r="I1" s="46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3">
      <c r="A2" s="47" t="s">
        <v>1</v>
      </c>
      <c r="B2" s="46"/>
      <c r="C2" s="46"/>
      <c r="D2" s="46"/>
      <c r="E2" s="48" t="s">
        <v>20</v>
      </c>
      <c r="F2" s="46"/>
      <c r="G2" s="49" t="s">
        <v>3</v>
      </c>
      <c r="H2" s="46"/>
      <c r="I2" s="46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customHeight="1" x14ac:dyDescent="0.3">
      <c r="A3" s="45" t="s">
        <v>4</v>
      </c>
      <c r="B3" s="46"/>
      <c r="C3" s="46"/>
      <c r="D3" s="46"/>
      <c r="E3" s="46"/>
      <c r="F3" s="46"/>
      <c r="G3" s="46"/>
      <c r="H3" s="46"/>
      <c r="I3" s="46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customHeight="1" x14ac:dyDescent="0.3">
      <c r="A4" s="50" t="s">
        <v>5</v>
      </c>
      <c r="B4" s="46"/>
      <c r="C4" s="46"/>
      <c r="D4" s="46"/>
      <c r="E4" s="46"/>
      <c r="F4" s="46"/>
      <c r="G4" s="46"/>
      <c r="H4" s="46"/>
      <c r="I4" s="46"/>
      <c r="J4" s="1"/>
      <c r="K4" s="2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5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5">
      <c r="A6" s="51" t="s">
        <v>6</v>
      </c>
      <c r="B6" s="41" t="s">
        <v>7</v>
      </c>
      <c r="C6" s="42"/>
      <c r="D6" s="42"/>
      <c r="E6" s="43"/>
      <c r="F6" s="44" t="s">
        <v>8</v>
      </c>
      <c r="G6" s="42"/>
      <c r="H6" s="42"/>
      <c r="I6" s="43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5">
      <c r="A7" s="52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5">
      <c r="A8" s="7" t="s">
        <v>13</v>
      </c>
      <c r="B8" s="8">
        <f>+Hoja2!D8</f>
        <v>220</v>
      </c>
      <c r="C8" s="8">
        <v>0</v>
      </c>
      <c r="D8" s="9">
        <f t="shared" ref="D8:D9" si="0">+IFERROR((C8/B8),0)</f>
        <v>0</v>
      </c>
      <c r="E8" s="8"/>
      <c r="F8" s="8">
        <f>+B8+FEB!F8</f>
        <v>660</v>
      </c>
      <c r="G8" s="8">
        <f>+C8+FEB!G8</f>
        <v>26</v>
      </c>
      <c r="H8" s="9">
        <f t="shared" ref="H8:H9" si="1">+IFERROR((G8/F8),0)</f>
        <v>3.9393939393939391E-2</v>
      </c>
      <c r="I8" s="10">
        <f>E8+FEB!I8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5">
      <c r="A9" s="7" t="s">
        <v>14</v>
      </c>
      <c r="B9" s="8">
        <f>+Hoja2!D19</f>
        <v>30</v>
      </c>
      <c r="C9" s="8">
        <v>92</v>
      </c>
      <c r="D9" s="9">
        <f t="shared" si="0"/>
        <v>3.0666666666666669</v>
      </c>
      <c r="E9" s="8"/>
      <c r="F9" s="8">
        <f>+B9+FEB!F9</f>
        <v>90</v>
      </c>
      <c r="G9" s="8">
        <f>+C9+FEB!G9</f>
        <v>270</v>
      </c>
      <c r="H9" s="9">
        <f t="shared" si="1"/>
        <v>3</v>
      </c>
      <c r="I9" s="10">
        <f>E9+FEB!I9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5">
      <c r="A10" s="11" t="s">
        <v>15</v>
      </c>
      <c r="B10" s="12">
        <f t="shared" ref="B10:C10" si="2">+B8-B9</f>
        <v>190</v>
      </c>
      <c r="C10" s="12">
        <f t="shared" si="2"/>
        <v>-92</v>
      </c>
      <c r="D10" s="13">
        <f>+IFERROR(C10/B10,0)</f>
        <v>-0.48421052631578948</v>
      </c>
      <c r="E10" s="12">
        <f t="shared" ref="E10:G10" si="3">+E8-E9</f>
        <v>0</v>
      </c>
      <c r="F10" s="12">
        <f t="shared" si="3"/>
        <v>570</v>
      </c>
      <c r="G10" s="12">
        <f t="shared" si="3"/>
        <v>-244</v>
      </c>
      <c r="H10" s="13">
        <f>+IFERROR(G10/F10,0)</f>
        <v>-0.42807017543859649</v>
      </c>
      <c r="I10" s="12">
        <f>+I8-I9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5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5">
      <c r="A12" s="1"/>
      <c r="B12" s="2"/>
      <c r="C12" s="2"/>
      <c r="D12" s="1"/>
      <c r="E12" s="2"/>
      <c r="F12" s="2"/>
      <c r="G12" s="2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5">
      <c r="A13" s="11" t="s">
        <v>16</v>
      </c>
      <c r="B13" s="12">
        <f t="shared" ref="B13:C13" si="4">B10</f>
        <v>190</v>
      </c>
      <c r="C13" s="12">
        <f t="shared" si="4"/>
        <v>-92</v>
      </c>
      <c r="D13" s="13">
        <f>+IFERROR((C13/B13),0)</f>
        <v>-0.48421052631578948</v>
      </c>
      <c r="E13" s="12">
        <f t="shared" ref="E13:G13" si="5">E10</f>
        <v>0</v>
      </c>
      <c r="F13" s="12">
        <f t="shared" si="5"/>
        <v>570</v>
      </c>
      <c r="G13" s="12">
        <f t="shared" si="5"/>
        <v>-244</v>
      </c>
      <c r="H13" s="13">
        <f>+IFERROR((G13/F13),0)</f>
        <v>-0.42807017543859649</v>
      </c>
      <c r="I13" s="12">
        <f>I10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5">
      <c r="A14" s="1"/>
      <c r="B14" s="2"/>
      <c r="C14" s="2"/>
      <c r="D14" s="1"/>
      <c r="E14" s="1"/>
      <c r="F14" s="2"/>
      <c r="G14" s="2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5">
      <c r="A15" s="11" t="s">
        <v>17</v>
      </c>
      <c r="B15" s="8">
        <f>+Hoja2!D35</f>
        <v>585</v>
      </c>
      <c r="C15" s="8">
        <v>732</v>
      </c>
      <c r="D15" s="13">
        <f>+IFERROR((C15/B15),0)</f>
        <v>1.2512820512820513</v>
      </c>
      <c r="E15" s="8"/>
      <c r="F15" s="8">
        <f>+B15+FEB!F15</f>
        <v>1755</v>
      </c>
      <c r="G15" s="8">
        <f>+C15+FEB!G15</f>
        <v>1520</v>
      </c>
      <c r="H15" s="13">
        <f>+IFERROR((G15/F15),0)</f>
        <v>0.86609686609686609</v>
      </c>
      <c r="I15" s="18">
        <f>E15+FEB!I15</f>
        <v>0</v>
      </c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ht="10.5" customHeight="1" x14ac:dyDescent="0.25">
      <c r="A16" s="19"/>
      <c r="B16" s="20"/>
      <c r="C16" s="20"/>
      <c r="D16" s="19"/>
      <c r="E16" s="19"/>
      <c r="F16" s="2"/>
      <c r="G16" s="2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ht="10.5" customHeight="1" x14ac:dyDescent="0.25">
      <c r="A17" s="11" t="s">
        <v>18</v>
      </c>
      <c r="B17" s="8">
        <f>+Hoja2!D36</f>
        <v>835</v>
      </c>
      <c r="C17" s="8">
        <v>20</v>
      </c>
      <c r="D17" s="13">
        <f>+IFERROR((C17/B17),0)</f>
        <v>2.3952095808383235E-2</v>
      </c>
      <c r="E17" s="8"/>
      <c r="F17" s="8">
        <f>+B17+FEB!F17</f>
        <v>2505</v>
      </c>
      <c r="G17" s="8">
        <f>+C17+FEB!G17</f>
        <v>471</v>
      </c>
      <c r="H17" s="13">
        <f>+IFERROR((G17/F17),0)</f>
        <v>0.18802395209580838</v>
      </c>
      <c r="I17" s="18">
        <f>E17+FEB!I17</f>
        <v>0</v>
      </c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ht="10.5" customHeight="1" x14ac:dyDescent="0.25">
      <c r="A18" s="1"/>
      <c r="B18" s="2"/>
      <c r="C18" s="2"/>
      <c r="D18" s="1"/>
      <c r="E18" s="1"/>
      <c r="F18" s="2"/>
      <c r="G18" s="2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5">
      <c r="A19" s="1"/>
      <c r="B19" s="2"/>
      <c r="C19" s="2"/>
      <c r="D19" s="1"/>
      <c r="E19" s="1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5">
      <c r="A20" s="1"/>
      <c r="B20" s="2"/>
      <c r="C20" s="2"/>
      <c r="D20" s="1"/>
      <c r="E20" s="1"/>
      <c r="F20" s="2"/>
      <c r="G20" s="2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5">
      <c r="A21" s="1"/>
      <c r="B21" s="2"/>
      <c r="C21" s="2"/>
      <c r="D21" s="1"/>
      <c r="E21" s="1"/>
      <c r="F21" s="2"/>
      <c r="G21" s="2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5">
      <c r="A22" s="1"/>
      <c r="B22" s="2"/>
      <c r="C22" s="2"/>
      <c r="D22" s="1"/>
      <c r="E22" s="1"/>
      <c r="F22" s="2"/>
      <c r="G22" s="2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5">
      <c r="A23" s="1"/>
      <c r="B23" s="2"/>
      <c r="C23" s="2"/>
      <c r="D23" s="1"/>
      <c r="E23" s="1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5">
      <c r="A24" s="1"/>
      <c r="B24" s="2"/>
      <c r="C24" s="2"/>
      <c r="D24" s="1"/>
      <c r="E24" s="1"/>
      <c r="F24" s="2"/>
      <c r="G24" s="2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5">
      <c r="A25" s="1"/>
      <c r="B25" s="2"/>
      <c r="C25" s="2"/>
      <c r="D25" s="1"/>
      <c r="E25" s="1"/>
      <c r="F25" s="2"/>
      <c r="G25" s="2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5">
      <c r="A26" s="1"/>
      <c r="B26" s="2"/>
      <c r="C26" s="2"/>
      <c r="D26" s="1"/>
      <c r="E26" s="1"/>
      <c r="F26" s="2"/>
      <c r="G26" s="2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5">
      <c r="A27" s="1"/>
      <c r="B27" s="2"/>
      <c r="C27" s="2"/>
      <c r="D27" s="1"/>
      <c r="E27" s="1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5">
      <c r="A28" s="1"/>
      <c r="B28" s="2"/>
      <c r="C28" s="2"/>
      <c r="D28" s="1"/>
      <c r="E28" s="1"/>
      <c r="F28" s="2"/>
      <c r="G28" s="2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5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5">
      <c r="A30" s="1"/>
      <c r="B30" s="2"/>
      <c r="C30" s="2"/>
      <c r="D30" s="1"/>
      <c r="E30" s="1"/>
      <c r="F30" s="2"/>
      <c r="G30" s="2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0.5" customHeight="1" x14ac:dyDescent="0.25">
      <c r="A31" s="1"/>
      <c r="B31" s="2"/>
      <c r="C31" s="2"/>
      <c r="D31" s="1"/>
      <c r="E31" s="1"/>
      <c r="F31" s="2"/>
      <c r="G31" s="2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0.5" customHeight="1" x14ac:dyDescent="0.25">
      <c r="A32" s="1"/>
      <c r="B32" s="2"/>
      <c r="C32" s="2"/>
      <c r="D32" s="1"/>
      <c r="E32" s="1"/>
      <c r="F32" s="2"/>
      <c r="G32" s="2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0.5" customHeight="1" x14ac:dyDescent="0.25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5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5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5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5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5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5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5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5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5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5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5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5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5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5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5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5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5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5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5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5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5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5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5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5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5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5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5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5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5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5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5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5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5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5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5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5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5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5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5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5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5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5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5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5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5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5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5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5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5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5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5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5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5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5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5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5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5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5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5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5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5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5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5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5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5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5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5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5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5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5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5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5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5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5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5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5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5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5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5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5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5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5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5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5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5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5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5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5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5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5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5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5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5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5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5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5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5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5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5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5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5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5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5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5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5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5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5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5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5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5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5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5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5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5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5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5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5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5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5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5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5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5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5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5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5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5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5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5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5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5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5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5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5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5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5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5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5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5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5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5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5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5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5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5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5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5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5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5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5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5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5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5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5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5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5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5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5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5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5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5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5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5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5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5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5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5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5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5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5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5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5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5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5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5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5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5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5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5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5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5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5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5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5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5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/>
    <row r="219" spans="1:26" ht="15.75" customHeight="1" x14ac:dyDescent="0.25"/>
    <row r="220" spans="1:26" ht="15.75" customHeight="1" x14ac:dyDescent="0.25"/>
    <row r="221" spans="1:26" ht="15.75" customHeight="1" x14ac:dyDescent="0.25"/>
    <row r="222" spans="1:26" ht="15.75" customHeight="1" x14ac:dyDescent="0.25"/>
    <row r="223" spans="1:26" ht="15.75" customHeight="1" x14ac:dyDescent="0.25"/>
    <row r="224" spans="1:26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985"/>
  <sheetViews>
    <sheetView showGridLines="0" workbookViewId="0">
      <selection activeCell="C18" sqref="C18"/>
    </sheetView>
  </sheetViews>
  <sheetFormatPr baseColWidth="10" defaultColWidth="12.6328125" defaultRowHeight="15" customHeight="1" x14ac:dyDescent="0.25"/>
  <cols>
    <col min="1" max="1" width="22.90625" customWidth="1"/>
    <col min="2" max="2" width="11.7265625" customWidth="1"/>
    <col min="3" max="9" width="11.453125" customWidth="1"/>
    <col min="10" max="26" width="10" customWidth="1"/>
  </cols>
  <sheetData>
    <row r="1" spans="1:26" ht="15" customHeight="1" x14ac:dyDescent="0.3">
      <c r="A1" s="45" t="s">
        <v>0</v>
      </c>
      <c r="B1" s="46"/>
      <c r="C1" s="46"/>
      <c r="D1" s="46"/>
      <c r="E1" s="46"/>
      <c r="F1" s="46"/>
      <c r="G1" s="46"/>
      <c r="H1" s="46"/>
      <c r="I1" s="46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3">
      <c r="A2" s="47" t="s">
        <v>1</v>
      </c>
      <c r="B2" s="46"/>
      <c r="C2" s="46"/>
      <c r="D2" s="46"/>
      <c r="E2" s="50" t="s">
        <v>21</v>
      </c>
      <c r="F2" s="46"/>
      <c r="G2" s="49" t="s">
        <v>3</v>
      </c>
      <c r="H2" s="46"/>
      <c r="I2" s="46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3">
      <c r="A3" s="45" t="s">
        <v>4</v>
      </c>
      <c r="B3" s="46"/>
      <c r="C3" s="46"/>
      <c r="D3" s="46"/>
      <c r="E3" s="46"/>
      <c r="F3" s="46"/>
      <c r="G3" s="46"/>
      <c r="H3" s="46"/>
      <c r="I3" s="46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3">
      <c r="A4" s="50" t="s">
        <v>5</v>
      </c>
      <c r="B4" s="46"/>
      <c r="C4" s="46"/>
      <c r="D4" s="46"/>
      <c r="E4" s="46"/>
      <c r="F4" s="46"/>
      <c r="G4" s="46"/>
      <c r="H4" s="46"/>
      <c r="I4" s="46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5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5">
      <c r="A6" s="51" t="s">
        <v>6</v>
      </c>
      <c r="B6" s="41" t="s">
        <v>7</v>
      </c>
      <c r="C6" s="42"/>
      <c r="D6" s="42"/>
      <c r="E6" s="43"/>
      <c r="F6" s="44" t="s">
        <v>8</v>
      </c>
      <c r="G6" s="42"/>
      <c r="H6" s="42"/>
      <c r="I6" s="43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5">
      <c r="A7" s="52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5">
      <c r="A8" s="7" t="s">
        <v>13</v>
      </c>
      <c r="B8" s="8">
        <f>+Hoja2!E8</f>
        <v>220</v>
      </c>
      <c r="C8" s="8">
        <v>0</v>
      </c>
      <c r="D8" s="9">
        <f t="shared" ref="D8:D9" si="0">+IFERROR((C8/B8),0)</f>
        <v>0</v>
      </c>
      <c r="E8" s="8"/>
      <c r="F8" s="8">
        <f>+B8+MAR!F8</f>
        <v>880</v>
      </c>
      <c r="G8" s="8">
        <f>+C8+MAR!G8</f>
        <v>26</v>
      </c>
      <c r="H8" s="9">
        <f t="shared" ref="H8:H9" si="1">+IFERROR((G8/F8),0)</f>
        <v>2.9545454545454545E-2</v>
      </c>
      <c r="I8" s="10">
        <f>E8+MAR!I8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5">
      <c r="A9" s="7" t="s">
        <v>14</v>
      </c>
      <c r="B9" s="8">
        <f>+Hoja2!E19</f>
        <v>30</v>
      </c>
      <c r="C9" s="8">
        <v>89</v>
      </c>
      <c r="D9" s="9">
        <f t="shared" si="0"/>
        <v>2.9666666666666668</v>
      </c>
      <c r="E9" s="8"/>
      <c r="F9" s="8">
        <f>+B9+MAR!F9</f>
        <v>120</v>
      </c>
      <c r="G9" s="8">
        <f>+C9+MAR!G9</f>
        <v>359</v>
      </c>
      <c r="H9" s="9">
        <f t="shared" si="1"/>
        <v>2.9916666666666667</v>
      </c>
      <c r="I9" s="10">
        <f>E9+MAR!I9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5">
      <c r="A10" s="11" t="s">
        <v>15</v>
      </c>
      <c r="B10" s="12">
        <f t="shared" ref="B10:C10" si="2">+B8-B9</f>
        <v>190</v>
      </c>
      <c r="C10" s="12">
        <f t="shared" si="2"/>
        <v>-89</v>
      </c>
      <c r="D10" s="13">
        <f>+IFERROR(C10/B10,0)</f>
        <v>-0.46842105263157896</v>
      </c>
      <c r="E10" s="12">
        <f t="shared" ref="E10:G10" si="3">+E8-E9</f>
        <v>0</v>
      </c>
      <c r="F10" s="12">
        <f t="shared" si="3"/>
        <v>760</v>
      </c>
      <c r="G10" s="12">
        <f t="shared" si="3"/>
        <v>-333</v>
      </c>
      <c r="H10" s="13">
        <f>+IFERROR(G10/F10,0)</f>
        <v>-0.43815789473684208</v>
      </c>
      <c r="I10" s="12">
        <f>+I8-I9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5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5">
      <c r="A12" s="1"/>
      <c r="B12" s="2"/>
      <c r="C12" s="2"/>
      <c r="D12" s="1"/>
      <c r="E12" s="2"/>
      <c r="F12" s="2"/>
      <c r="G12" s="2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5">
      <c r="A13" s="11" t="s">
        <v>16</v>
      </c>
      <c r="B13" s="12">
        <f t="shared" ref="B13:C13" si="4">B10</f>
        <v>190</v>
      </c>
      <c r="C13" s="12">
        <f t="shared" si="4"/>
        <v>-89</v>
      </c>
      <c r="D13" s="13">
        <f>+IFERROR((C13/B13),0)</f>
        <v>-0.46842105263157896</v>
      </c>
      <c r="E13" s="12">
        <f t="shared" ref="E13:G13" si="5">E10</f>
        <v>0</v>
      </c>
      <c r="F13" s="12">
        <f t="shared" si="5"/>
        <v>760</v>
      </c>
      <c r="G13" s="12">
        <f t="shared" si="5"/>
        <v>-333</v>
      </c>
      <c r="H13" s="13">
        <f>+IFERROR((G13/F13),0)</f>
        <v>-0.43815789473684208</v>
      </c>
      <c r="I13" s="12">
        <f>I10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5">
      <c r="A14" s="1"/>
      <c r="B14" s="2"/>
      <c r="C14" s="2"/>
      <c r="D14" s="1"/>
      <c r="E14" s="1"/>
      <c r="F14" s="2"/>
      <c r="G14" s="2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5">
      <c r="A15" s="11" t="s">
        <v>17</v>
      </c>
      <c r="B15" s="8">
        <f>+Hoja2!E35</f>
        <v>585</v>
      </c>
      <c r="C15" s="8">
        <v>473</v>
      </c>
      <c r="D15" s="13">
        <f>+IFERROR((C15/B15),0)</f>
        <v>0.80854700854700856</v>
      </c>
      <c r="E15" s="8"/>
      <c r="F15" s="8">
        <f>+B15+MAR!F15</f>
        <v>2340</v>
      </c>
      <c r="G15" s="8">
        <f>+C15+MAR!G15</f>
        <v>1993</v>
      </c>
      <c r="H15" s="13">
        <f>+IFERROR((G15/F15),0)</f>
        <v>0.85170940170940168</v>
      </c>
      <c r="I15" s="18">
        <f>E15+MAR!I15</f>
        <v>0</v>
      </c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ht="10.5" customHeight="1" x14ac:dyDescent="0.25">
      <c r="A16" s="19"/>
      <c r="B16" s="20"/>
      <c r="C16" s="20"/>
      <c r="D16" s="19"/>
      <c r="E16" s="19"/>
      <c r="F16" s="2"/>
      <c r="G16" s="2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ht="10.5" customHeight="1" x14ac:dyDescent="0.25">
      <c r="A17" s="11" t="s">
        <v>18</v>
      </c>
      <c r="B17" s="8">
        <f>+Hoja2!E36</f>
        <v>835</v>
      </c>
      <c r="C17" s="8">
        <v>0</v>
      </c>
      <c r="D17" s="13">
        <f>+IFERROR((C17/B17),0)</f>
        <v>0</v>
      </c>
      <c r="E17" s="8"/>
      <c r="F17" s="8">
        <f>+B17+MAR!F17</f>
        <v>3340</v>
      </c>
      <c r="G17" s="8">
        <f>+C17+MAR!G17</f>
        <v>471</v>
      </c>
      <c r="H17" s="13">
        <f>+IFERROR((G17/F17),0)</f>
        <v>0.14101796407185629</v>
      </c>
      <c r="I17" s="18">
        <f>E17+MAR!I17</f>
        <v>0</v>
      </c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ht="10.5" customHeight="1" x14ac:dyDescent="0.25">
      <c r="A18" s="1"/>
      <c r="B18" s="2"/>
      <c r="C18" s="2"/>
      <c r="D18" s="1"/>
      <c r="E18" s="1"/>
      <c r="F18" s="2"/>
      <c r="G18" s="2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5">
      <c r="A19" s="1"/>
      <c r="B19" s="2"/>
      <c r="C19" s="2"/>
      <c r="D19" s="1"/>
      <c r="E19" s="1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5">
      <c r="A20" s="1"/>
      <c r="B20" s="2"/>
      <c r="C20" s="2"/>
      <c r="D20" s="1"/>
      <c r="E20" s="1"/>
      <c r="F20" s="2"/>
      <c r="G20" s="2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5">
      <c r="A21" s="1"/>
      <c r="B21" s="2"/>
      <c r="C21" s="2"/>
      <c r="D21" s="1"/>
      <c r="E21" s="1"/>
      <c r="F21" s="2"/>
      <c r="G21" s="2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5">
      <c r="A22" s="1"/>
      <c r="B22" s="2"/>
      <c r="C22" s="2"/>
      <c r="D22" s="1"/>
      <c r="E22" s="1"/>
      <c r="F22" s="2"/>
      <c r="G22" s="2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5">
      <c r="A23" s="1"/>
      <c r="B23" s="2"/>
      <c r="C23" s="2"/>
      <c r="D23" s="1"/>
      <c r="E23" s="1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5">
      <c r="A24" s="1"/>
      <c r="B24" s="2"/>
      <c r="C24" s="2"/>
      <c r="D24" s="1"/>
      <c r="E24" s="1"/>
      <c r="F24" s="2"/>
      <c r="G24" s="2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5">
      <c r="A25" s="1"/>
      <c r="B25" s="2"/>
      <c r="C25" s="2"/>
      <c r="D25" s="1"/>
      <c r="E25" s="1"/>
      <c r="F25" s="2"/>
      <c r="G25" s="2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5">
      <c r="A26" s="1"/>
      <c r="B26" s="2"/>
      <c r="C26" s="2"/>
      <c r="D26" s="1"/>
      <c r="E26" s="1"/>
      <c r="F26" s="2"/>
      <c r="G26" s="2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5">
      <c r="A27" s="1"/>
      <c r="B27" s="2"/>
      <c r="C27" s="2"/>
      <c r="D27" s="1"/>
      <c r="E27" s="1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5">
      <c r="A28" s="1"/>
      <c r="B28" s="2"/>
      <c r="C28" s="2"/>
      <c r="D28" s="1"/>
      <c r="E28" s="1"/>
      <c r="F28" s="2"/>
      <c r="G28" s="2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5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5">
      <c r="A30" s="1"/>
      <c r="B30" s="2"/>
      <c r="C30" s="2"/>
      <c r="D30" s="1"/>
      <c r="E30" s="1"/>
      <c r="F30" s="2"/>
      <c r="G30" s="2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0.5" customHeight="1" x14ac:dyDescent="0.25">
      <c r="A31" s="1"/>
      <c r="B31" s="2"/>
      <c r="C31" s="2"/>
      <c r="D31" s="1"/>
      <c r="E31" s="1"/>
      <c r="F31" s="2"/>
      <c r="G31" s="2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0.5" customHeight="1" x14ac:dyDescent="0.25">
      <c r="A32" s="1"/>
      <c r="B32" s="2"/>
      <c r="C32" s="2"/>
      <c r="D32" s="1"/>
      <c r="E32" s="1"/>
      <c r="F32" s="2"/>
      <c r="G32" s="2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0.5" customHeight="1" x14ac:dyDescent="0.25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5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5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5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5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5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5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5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5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5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5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5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5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5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5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5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5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5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5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5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5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5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5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5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5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5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5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5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5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5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5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5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5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5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5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5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5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5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5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5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5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5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5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5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5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5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5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5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5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5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5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5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5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5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5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5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5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5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5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5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5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5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5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5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5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5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5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5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5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5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5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5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5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5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5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5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5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5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5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5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5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5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5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5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5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5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5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5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5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5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5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5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5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5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5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5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5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5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5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5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5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5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5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5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5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5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5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5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5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5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5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5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5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5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5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5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5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5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5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5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5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5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5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5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5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5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5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5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5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5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5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5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5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5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5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5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5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5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5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5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5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5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5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5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5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5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5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5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5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5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5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5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5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5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5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5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5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5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5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5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5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5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5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5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5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5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5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5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5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5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5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5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5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5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5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5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5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5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5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5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5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5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5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5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5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/>
    <row r="219" spans="1:26" ht="15.75" customHeight="1" x14ac:dyDescent="0.25"/>
    <row r="220" spans="1:26" ht="15.75" customHeight="1" x14ac:dyDescent="0.25"/>
    <row r="221" spans="1:26" ht="15.75" customHeight="1" x14ac:dyDescent="0.25"/>
    <row r="222" spans="1:26" ht="15.75" customHeight="1" x14ac:dyDescent="0.25"/>
    <row r="223" spans="1:26" ht="15.75" customHeight="1" x14ac:dyDescent="0.25"/>
    <row r="224" spans="1:26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985"/>
  <sheetViews>
    <sheetView showGridLines="0" workbookViewId="0">
      <selection activeCell="C18" sqref="C18"/>
    </sheetView>
  </sheetViews>
  <sheetFormatPr baseColWidth="10" defaultColWidth="12.6328125" defaultRowHeight="15" customHeight="1" x14ac:dyDescent="0.25"/>
  <cols>
    <col min="1" max="1" width="22.90625" customWidth="1"/>
    <col min="2" max="2" width="11.7265625" customWidth="1"/>
    <col min="3" max="9" width="11.453125" customWidth="1"/>
    <col min="10" max="26" width="10" customWidth="1"/>
  </cols>
  <sheetData>
    <row r="1" spans="1:26" ht="15" customHeight="1" x14ac:dyDescent="0.3">
      <c r="A1" s="45" t="s">
        <v>0</v>
      </c>
      <c r="B1" s="46"/>
      <c r="C1" s="46"/>
      <c r="D1" s="46"/>
      <c r="E1" s="46"/>
      <c r="F1" s="46"/>
      <c r="G1" s="46"/>
      <c r="H1" s="46"/>
      <c r="I1" s="46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3">
      <c r="A2" s="47" t="s">
        <v>1</v>
      </c>
      <c r="B2" s="46"/>
      <c r="C2" s="46"/>
      <c r="D2" s="46"/>
      <c r="E2" s="48" t="s">
        <v>22</v>
      </c>
      <c r="F2" s="46"/>
      <c r="G2" s="49" t="s">
        <v>3</v>
      </c>
      <c r="H2" s="46"/>
      <c r="I2" s="46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3">
      <c r="A3" s="45" t="s">
        <v>4</v>
      </c>
      <c r="B3" s="46"/>
      <c r="C3" s="46"/>
      <c r="D3" s="46"/>
      <c r="E3" s="46"/>
      <c r="F3" s="46"/>
      <c r="G3" s="46"/>
      <c r="H3" s="46"/>
      <c r="I3" s="46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3">
      <c r="A4" s="50" t="s">
        <v>5</v>
      </c>
      <c r="B4" s="46"/>
      <c r="C4" s="46"/>
      <c r="D4" s="46"/>
      <c r="E4" s="46"/>
      <c r="F4" s="46"/>
      <c r="G4" s="46"/>
      <c r="H4" s="46"/>
      <c r="I4" s="46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5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5">
      <c r="A6" s="51" t="s">
        <v>6</v>
      </c>
      <c r="B6" s="41" t="s">
        <v>7</v>
      </c>
      <c r="C6" s="42"/>
      <c r="D6" s="42"/>
      <c r="E6" s="43"/>
      <c r="F6" s="44" t="s">
        <v>8</v>
      </c>
      <c r="G6" s="42"/>
      <c r="H6" s="42"/>
      <c r="I6" s="43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5">
      <c r="A7" s="52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5">
      <c r="A8" s="7" t="s">
        <v>13</v>
      </c>
      <c r="B8" s="8">
        <f>+Hoja2!F8</f>
        <v>220</v>
      </c>
      <c r="C8" s="8">
        <v>96</v>
      </c>
      <c r="D8" s="9">
        <f t="shared" ref="D8:D9" si="0">+IFERROR((C8/B8),0)</f>
        <v>0.43636363636363634</v>
      </c>
      <c r="E8" s="8"/>
      <c r="F8" s="8">
        <f>+B8+ABR!F8</f>
        <v>1100</v>
      </c>
      <c r="G8" s="8">
        <f>+C8+ABR!G8</f>
        <v>122</v>
      </c>
      <c r="H8" s="9">
        <f t="shared" ref="H8:H9" si="1">+IFERROR((G8/F8),0)</f>
        <v>0.11090909090909092</v>
      </c>
      <c r="I8" s="10">
        <f>E8+ABR!I8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5">
      <c r="A9" s="7" t="s">
        <v>14</v>
      </c>
      <c r="B9" s="8">
        <f>+Hoja2!F19</f>
        <v>30</v>
      </c>
      <c r="C9" s="8">
        <v>46</v>
      </c>
      <c r="D9" s="9">
        <f t="shared" si="0"/>
        <v>1.5333333333333334</v>
      </c>
      <c r="E9" s="8"/>
      <c r="F9" s="8">
        <f>+B9+ABR!F9</f>
        <v>150</v>
      </c>
      <c r="G9" s="8">
        <f>+C9+ABR!G9</f>
        <v>405</v>
      </c>
      <c r="H9" s="9">
        <f t="shared" si="1"/>
        <v>2.7</v>
      </c>
      <c r="I9" s="10">
        <f>E9+ABR!I9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5">
      <c r="A10" s="11" t="s">
        <v>15</v>
      </c>
      <c r="B10" s="12">
        <f t="shared" ref="B10:C10" si="2">+B8-B9</f>
        <v>190</v>
      </c>
      <c r="C10" s="12">
        <f t="shared" si="2"/>
        <v>50</v>
      </c>
      <c r="D10" s="13">
        <f>+IFERROR(C10/B10,0)</f>
        <v>0.26315789473684209</v>
      </c>
      <c r="E10" s="12">
        <f t="shared" ref="E10:G10" si="3">+E8-E9</f>
        <v>0</v>
      </c>
      <c r="F10" s="12">
        <f t="shared" si="3"/>
        <v>950</v>
      </c>
      <c r="G10" s="12">
        <f t="shared" si="3"/>
        <v>-283</v>
      </c>
      <c r="H10" s="13">
        <f>+IFERROR(G10/F10,0)</f>
        <v>-0.29789473684210527</v>
      </c>
      <c r="I10" s="12">
        <f>+I8-I9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5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5">
      <c r="A12" s="1"/>
      <c r="B12" s="2"/>
      <c r="C12" s="2"/>
      <c r="D12" s="1"/>
      <c r="E12" s="2"/>
      <c r="F12" s="2"/>
      <c r="G12" s="2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5">
      <c r="A13" s="11" t="s">
        <v>16</v>
      </c>
      <c r="B13" s="12">
        <f t="shared" ref="B13:C13" si="4">B10</f>
        <v>190</v>
      </c>
      <c r="C13" s="12">
        <f t="shared" si="4"/>
        <v>50</v>
      </c>
      <c r="D13" s="13">
        <f>+IFERROR((C13/B13),0)</f>
        <v>0.26315789473684209</v>
      </c>
      <c r="E13" s="12">
        <f t="shared" ref="E13:G13" si="5">E10</f>
        <v>0</v>
      </c>
      <c r="F13" s="12">
        <f t="shared" si="5"/>
        <v>950</v>
      </c>
      <c r="G13" s="12">
        <f t="shared" si="5"/>
        <v>-283</v>
      </c>
      <c r="H13" s="13">
        <f>+IFERROR((G13/F13),0)</f>
        <v>-0.29789473684210527</v>
      </c>
      <c r="I13" s="12">
        <f>I10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5">
      <c r="A14" s="1"/>
      <c r="B14" s="2"/>
      <c r="C14" s="2"/>
      <c r="D14" s="1"/>
      <c r="E14" s="1"/>
      <c r="F14" s="2"/>
      <c r="G14" s="2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5">
      <c r="A15" s="11" t="s">
        <v>17</v>
      </c>
      <c r="B15" s="8">
        <f>+Hoja2!F35</f>
        <v>585</v>
      </c>
      <c r="C15" s="8">
        <v>703</v>
      </c>
      <c r="D15" s="13">
        <f>+IFERROR((C15/B15),0)</f>
        <v>1.2017094017094017</v>
      </c>
      <c r="E15" s="8"/>
      <c r="F15" s="8">
        <f>+B15+ABR!F15</f>
        <v>2925</v>
      </c>
      <c r="G15" s="8">
        <f>+C15+ABR!G15</f>
        <v>2696</v>
      </c>
      <c r="H15" s="13">
        <f>+IFERROR((G15/F15),0)</f>
        <v>0.92170940170940174</v>
      </c>
      <c r="I15" s="18">
        <f>E15+ABR!I15</f>
        <v>0</v>
      </c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ht="10.5" customHeight="1" x14ac:dyDescent="0.25">
      <c r="A16" s="19"/>
      <c r="B16" s="20"/>
      <c r="C16" s="20"/>
      <c r="D16" s="19"/>
      <c r="E16" s="19"/>
      <c r="F16" s="2"/>
      <c r="G16" s="2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ht="10.5" customHeight="1" x14ac:dyDescent="0.25">
      <c r="A17" s="11" t="s">
        <v>18</v>
      </c>
      <c r="B17" s="8">
        <f>+Hoja2!F36</f>
        <v>835</v>
      </c>
      <c r="C17" s="8">
        <v>130</v>
      </c>
      <c r="D17" s="13">
        <f>+IFERROR((C17/B17),0)</f>
        <v>0.15568862275449102</v>
      </c>
      <c r="E17" s="8"/>
      <c r="F17" s="8">
        <f>+B17+ABR!F17</f>
        <v>4175</v>
      </c>
      <c r="G17" s="8">
        <f>+C17+ABR!G17</f>
        <v>601</v>
      </c>
      <c r="H17" s="13">
        <f>+IFERROR((G17/F17),0)</f>
        <v>0.14395209580838322</v>
      </c>
      <c r="I17" s="18">
        <f>E17+ABR!I17</f>
        <v>0</v>
      </c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ht="10.5" customHeight="1" x14ac:dyDescent="0.25">
      <c r="A18" s="1"/>
      <c r="B18" s="2"/>
      <c r="C18" s="2"/>
      <c r="D18" s="1"/>
      <c r="E18" s="1"/>
      <c r="F18" s="2"/>
      <c r="G18" s="2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5">
      <c r="A19" s="1"/>
      <c r="B19" s="2"/>
      <c r="C19" s="2"/>
      <c r="D19" s="1"/>
      <c r="E19" s="1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5">
      <c r="A20" s="1"/>
      <c r="B20" s="2"/>
      <c r="C20" s="2"/>
      <c r="D20" s="1"/>
      <c r="E20" s="1"/>
      <c r="F20" s="2"/>
      <c r="G20" s="2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5">
      <c r="A21" s="1"/>
      <c r="B21" s="2"/>
      <c r="C21" s="2"/>
      <c r="D21" s="1"/>
      <c r="E21" s="1"/>
      <c r="F21" s="2"/>
      <c r="G21" s="2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5">
      <c r="A22" s="1"/>
      <c r="B22" s="2"/>
      <c r="C22" s="2"/>
      <c r="D22" s="1"/>
      <c r="E22" s="1"/>
      <c r="F22" s="2"/>
      <c r="G22" s="2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5">
      <c r="A23" s="1"/>
      <c r="B23" s="2"/>
      <c r="C23" s="2"/>
      <c r="D23" s="1"/>
      <c r="E23" s="1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5">
      <c r="A24" s="1"/>
      <c r="B24" s="2"/>
      <c r="C24" s="2"/>
      <c r="D24" s="1"/>
      <c r="E24" s="1"/>
      <c r="F24" s="2"/>
      <c r="G24" s="2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5">
      <c r="A25" s="1"/>
      <c r="B25" s="2"/>
      <c r="C25" s="2"/>
      <c r="D25" s="1"/>
      <c r="E25" s="1"/>
      <c r="F25" s="2"/>
      <c r="G25" s="2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5">
      <c r="A26" s="1"/>
      <c r="B26" s="2"/>
      <c r="C26" s="2"/>
      <c r="D26" s="1"/>
      <c r="E26" s="1"/>
      <c r="F26" s="2"/>
      <c r="G26" s="2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5">
      <c r="A27" s="1"/>
      <c r="B27" s="2"/>
      <c r="C27" s="2"/>
      <c r="D27" s="1"/>
      <c r="E27" s="1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5">
      <c r="A28" s="1"/>
      <c r="B28" s="2"/>
      <c r="C28" s="2"/>
      <c r="D28" s="1"/>
      <c r="E28" s="1"/>
      <c r="F28" s="2"/>
      <c r="G28" s="2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5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5">
      <c r="A30" s="1"/>
      <c r="B30" s="2"/>
      <c r="C30" s="2"/>
      <c r="D30" s="1"/>
      <c r="E30" s="1"/>
      <c r="F30" s="2"/>
      <c r="G30" s="2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0.5" customHeight="1" x14ac:dyDescent="0.25">
      <c r="A31" s="1"/>
      <c r="B31" s="2"/>
      <c r="C31" s="2"/>
      <c r="D31" s="1"/>
      <c r="E31" s="1"/>
      <c r="F31" s="2"/>
      <c r="G31" s="2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0.5" customHeight="1" x14ac:dyDescent="0.25">
      <c r="A32" s="1"/>
      <c r="B32" s="2"/>
      <c r="C32" s="2"/>
      <c r="D32" s="1"/>
      <c r="E32" s="1"/>
      <c r="F32" s="2"/>
      <c r="G32" s="2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0.5" customHeight="1" x14ac:dyDescent="0.25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5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5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5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5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5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5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5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5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5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5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5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5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5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5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5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5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5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5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5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5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5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5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5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5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5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5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5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5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5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5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5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5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5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5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5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5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5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5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5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5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5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5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5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5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5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5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5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5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5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5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5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5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5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5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5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5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5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5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5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5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5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5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5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5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5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5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5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5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5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5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5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5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5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5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5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5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5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5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5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5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5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5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5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5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5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5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5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5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5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5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5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5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5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5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5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5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5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5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5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5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5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5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5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5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5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5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5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5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5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5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5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5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5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5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5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5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5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5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5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5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5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5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5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5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5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5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5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5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5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5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5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5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5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5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5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5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5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5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5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5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5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5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5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5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5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5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5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5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5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5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5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5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5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5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5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5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5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5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5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5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5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5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5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5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5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5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5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5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5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5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5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5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5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5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5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5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5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5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5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5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5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5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5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5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/>
    <row r="219" spans="1:26" ht="15.75" customHeight="1" x14ac:dyDescent="0.25"/>
    <row r="220" spans="1:26" ht="15.75" customHeight="1" x14ac:dyDescent="0.25"/>
    <row r="221" spans="1:26" ht="15.75" customHeight="1" x14ac:dyDescent="0.25"/>
    <row r="222" spans="1:26" ht="15.75" customHeight="1" x14ac:dyDescent="0.25"/>
    <row r="223" spans="1:26" ht="15.75" customHeight="1" x14ac:dyDescent="0.25"/>
    <row r="224" spans="1:26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Z985"/>
  <sheetViews>
    <sheetView showGridLines="0" workbookViewId="0">
      <selection activeCell="C18" sqref="C18"/>
    </sheetView>
  </sheetViews>
  <sheetFormatPr baseColWidth="10" defaultColWidth="12.6328125" defaultRowHeight="15" customHeight="1" x14ac:dyDescent="0.25"/>
  <cols>
    <col min="1" max="1" width="22.90625" customWidth="1"/>
    <col min="2" max="2" width="11.7265625" customWidth="1"/>
    <col min="3" max="9" width="11.453125" customWidth="1"/>
    <col min="10" max="26" width="10" customWidth="1"/>
  </cols>
  <sheetData>
    <row r="1" spans="1:26" ht="15" customHeight="1" x14ac:dyDescent="0.3">
      <c r="A1" s="45" t="s">
        <v>0</v>
      </c>
      <c r="B1" s="46"/>
      <c r="C1" s="46"/>
      <c r="D1" s="46"/>
      <c r="E1" s="46"/>
      <c r="F1" s="46"/>
      <c r="G1" s="46"/>
      <c r="H1" s="46"/>
      <c r="I1" s="46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3">
      <c r="A2" s="47" t="s">
        <v>1</v>
      </c>
      <c r="B2" s="46"/>
      <c r="C2" s="46"/>
      <c r="D2" s="46"/>
      <c r="E2" s="48" t="s">
        <v>23</v>
      </c>
      <c r="F2" s="46"/>
      <c r="G2" s="49" t="s">
        <v>3</v>
      </c>
      <c r="H2" s="46"/>
      <c r="I2" s="46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3">
      <c r="A3" s="45" t="s">
        <v>4</v>
      </c>
      <c r="B3" s="46"/>
      <c r="C3" s="46"/>
      <c r="D3" s="46"/>
      <c r="E3" s="46"/>
      <c r="F3" s="46"/>
      <c r="G3" s="46"/>
      <c r="H3" s="46"/>
      <c r="I3" s="46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3">
      <c r="A4" s="50" t="s">
        <v>5</v>
      </c>
      <c r="B4" s="46"/>
      <c r="C4" s="46"/>
      <c r="D4" s="46"/>
      <c r="E4" s="46"/>
      <c r="F4" s="46"/>
      <c r="G4" s="46"/>
      <c r="H4" s="46"/>
      <c r="I4" s="46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5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5">
      <c r="A6" s="51" t="s">
        <v>6</v>
      </c>
      <c r="B6" s="41" t="s">
        <v>7</v>
      </c>
      <c r="C6" s="42"/>
      <c r="D6" s="42"/>
      <c r="E6" s="43"/>
      <c r="F6" s="44" t="s">
        <v>8</v>
      </c>
      <c r="G6" s="42"/>
      <c r="H6" s="42"/>
      <c r="I6" s="43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5">
      <c r="A7" s="52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5">
      <c r="A8" s="7" t="s">
        <v>13</v>
      </c>
      <c r="B8" s="8">
        <f>+Hoja2!G8</f>
        <v>484</v>
      </c>
      <c r="C8" s="8">
        <v>0</v>
      </c>
      <c r="D8" s="9">
        <f t="shared" ref="D8:D9" si="0">+IFERROR((C8/B8),0)</f>
        <v>0</v>
      </c>
      <c r="E8" s="8"/>
      <c r="F8" s="8">
        <f>+B8+MAY!F8</f>
        <v>1584</v>
      </c>
      <c r="G8" s="8">
        <f>+C8+MAY!G8</f>
        <v>122</v>
      </c>
      <c r="H8" s="9">
        <f t="shared" ref="H8:H9" si="1">+IFERROR((G8/F8),0)</f>
        <v>7.7020202020202017E-2</v>
      </c>
      <c r="I8" s="10">
        <f>E8+MAY!I8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5">
      <c r="A9" s="7" t="s">
        <v>14</v>
      </c>
      <c r="B9" s="8">
        <f>+Hoja2!G19</f>
        <v>66</v>
      </c>
      <c r="C9" s="8">
        <v>78</v>
      </c>
      <c r="D9" s="9">
        <f t="shared" si="0"/>
        <v>1.1818181818181819</v>
      </c>
      <c r="E9" s="8"/>
      <c r="F9" s="8">
        <f>+B9+MAY!F9</f>
        <v>216</v>
      </c>
      <c r="G9" s="8">
        <f>+C9+MAY!G9</f>
        <v>483</v>
      </c>
      <c r="H9" s="9">
        <f t="shared" si="1"/>
        <v>2.2361111111111112</v>
      </c>
      <c r="I9" s="10">
        <f>E9+MAY!I9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5">
      <c r="A10" s="11" t="s">
        <v>15</v>
      </c>
      <c r="B10" s="12">
        <f t="shared" ref="B10:C10" si="2">+B8-B9</f>
        <v>418</v>
      </c>
      <c r="C10" s="12">
        <f t="shared" si="2"/>
        <v>-78</v>
      </c>
      <c r="D10" s="13">
        <f>+IFERROR(C10/B10,0)</f>
        <v>-0.18660287081339713</v>
      </c>
      <c r="E10" s="12">
        <f t="shared" ref="E10:G10" si="3">+E8-E9</f>
        <v>0</v>
      </c>
      <c r="F10" s="12">
        <f t="shared" si="3"/>
        <v>1368</v>
      </c>
      <c r="G10" s="12">
        <f t="shared" si="3"/>
        <v>-361</v>
      </c>
      <c r="H10" s="13">
        <f>+IFERROR(G10/F10,0)</f>
        <v>-0.2638888888888889</v>
      </c>
      <c r="I10" s="12">
        <f>+I8-I9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5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5">
      <c r="A12" s="1"/>
      <c r="B12" s="2"/>
      <c r="C12" s="2"/>
      <c r="D12" s="1"/>
      <c r="E12" s="2"/>
      <c r="F12" s="2"/>
      <c r="G12" s="2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5">
      <c r="A13" s="11" t="s">
        <v>16</v>
      </c>
      <c r="B13" s="12">
        <f t="shared" ref="B13:C13" si="4">B10</f>
        <v>418</v>
      </c>
      <c r="C13" s="12">
        <f t="shared" si="4"/>
        <v>-78</v>
      </c>
      <c r="D13" s="13">
        <f>+IFERROR((C13/B13),0)</f>
        <v>-0.18660287081339713</v>
      </c>
      <c r="E13" s="12">
        <f t="shared" ref="E13:G13" si="5">E10</f>
        <v>0</v>
      </c>
      <c r="F13" s="12">
        <f t="shared" si="5"/>
        <v>1368</v>
      </c>
      <c r="G13" s="12">
        <f t="shared" si="5"/>
        <v>-361</v>
      </c>
      <c r="H13" s="13">
        <f>+IFERROR((G13/F13),0)</f>
        <v>-0.2638888888888889</v>
      </c>
      <c r="I13" s="12">
        <f>I10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5">
      <c r="A14" s="1"/>
      <c r="B14" s="2"/>
      <c r="C14" s="2"/>
      <c r="D14" s="1"/>
      <c r="E14" s="1"/>
      <c r="F14" s="2"/>
      <c r="G14" s="2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5">
      <c r="A15" s="11" t="s">
        <v>17</v>
      </c>
      <c r="B15" s="8">
        <f>+Hoja2!G35</f>
        <v>1287</v>
      </c>
      <c r="C15" s="8">
        <v>3868</v>
      </c>
      <c r="D15" s="13">
        <f>+IFERROR((C15/B15),0)</f>
        <v>3.0054390054390052</v>
      </c>
      <c r="E15" s="8"/>
      <c r="F15" s="8">
        <f>+B15+MAY!F15</f>
        <v>4212</v>
      </c>
      <c r="G15" s="8">
        <f>+C15+MAY!G15</f>
        <v>6564</v>
      </c>
      <c r="H15" s="13">
        <f>+IFERROR((G15/F15),0)</f>
        <v>1.5584045584045585</v>
      </c>
      <c r="I15" s="18">
        <f>E15+MAY!I15</f>
        <v>0</v>
      </c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ht="10.5" customHeight="1" x14ac:dyDescent="0.25">
      <c r="A16" s="19"/>
      <c r="B16" s="20"/>
      <c r="C16" s="20"/>
      <c r="D16" s="19"/>
      <c r="E16" s="19"/>
      <c r="F16" s="2"/>
      <c r="G16" s="2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ht="10.5" customHeight="1" x14ac:dyDescent="0.25">
      <c r="A17" s="11" t="s">
        <v>18</v>
      </c>
      <c r="B17" s="8">
        <f>+Hoja2!G36</f>
        <v>1837</v>
      </c>
      <c r="C17" s="8">
        <v>1140</v>
      </c>
      <c r="D17" s="13">
        <f>+IFERROR((C17/B17),0)</f>
        <v>0.62057702776265655</v>
      </c>
      <c r="E17" s="8"/>
      <c r="F17" s="8">
        <f>+B17+MAY!F17</f>
        <v>6012</v>
      </c>
      <c r="G17" s="8">
        <f>+C17+MAY!G17</f>
        <v>1741</v>
      </c>
      <c r="H17" s="13">
        <f>+IFERROR((G17/F17),0)</f>
        <v>0.28958749168330006</v>
      </c>
      <c r="I17" s="18">
        <f>E17+MAY!I17</f>
        <v>0</v>
      </c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ht="10.5" customHeight="1" x14ac:dyDescent="0.25">
      <c r="A18" s="1"/>
      <c r="B18" s="2"/>
      <c r="C18" s="2"/>
      <c r="D18" s="1"/>
      <c r="E18" s="1"/>
      <c r="F18" s="2"/>
      <c r="G18" s="2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5">
      <c r="A19" s="1"/>
      <c r="B19" s="2"/>
      <c r="C19" s="2"/>
      <c r="D19" s="1"/>
      <c r="E19" s="1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5">
      <c r="A20" s="1"/>
      <c r="B20" s="2"/>
      <c r="C20" s="2"/>
      <c r="D20" s="1"/>
      <c r="E20" s="1"/>
      <c r="F20" s="2"/>
      <c r="G20" s="2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5">
      <c r="A21" s="1"/>
      <c r="B21" s="2"/>
      <c r="C21" s="2"/>
      <c r="D21" s="1"/>
      <c r="E21" s="1"/>
      <c r="F21" s="2"/>
      <c r="G21" s="2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5">
      <c r="A22" s="1"/>
      <c r="B22" s="2"/>
      <c r="C22" s="2"/>
      <c r="D22" s="1"/>
      <c r="E22" s="1"/>
      <c r="F22" s="2"/>
      <c r="G22" s="2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5">
      <c r="A23" s="1"/>
      <c r="B23" s="2"/>
      <c r="C23" s="2"/>
      <c r="D23" s="1"/>
      <c r="E23" s="1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5">
      <c r="A24" s="1"/>
      <c r="B24" s="2"/>
      <c r="C24" s="2"/>
      <c r="D24" s="1"/>
      <c r="E24" s="1"/>
      <c r="F24" s="2"/>
      <c r="G24" s="2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5">
      <c r="A25" s="1"/>
      <c r="B25" s="2"/>
      <c r="C25" s="2"/>
      <c r="D25" s="1"/>
      <c r="E25" s="1"/>
      <c r="F25" s="2"/>
      <c r="G25" s="2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5">
      <c r="A26" s="1"/>
      <c r="B26" s="2"/>
      <c r="C26" s="2"/>
      <c r="D26" s="1"/>
      <c r="E26" s="1"/>
      <c r="F26" s="2"/>
      <c r="G26" s="2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5">
      <c r="A27" s="1"/>
      <c r="B27" s="2"/>
      <c r="C27" s="2"/>
      <c r="D27" s="1"/>
      <c r="E27" s="1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5">
      <c r="A28" s="1"/>
      <c r="B28" s="2"/>
      <c r="C28" s="2"/>
      <c r="D28" s="1"/>
      <c r="E28" s="1"/>
      <c r="F28" s="2"/>
      <c r="G28" s="2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5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5">
      <c r="A30" s="1"/>
      <c r="B30" s="2"/>
      <c r="C30" s="2"/>
      <c r="D30" s="1"/>
      <c r="E30" s="1"/>
      <c r="F30" s="2"/>
      <c r="G30" s="2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0.5" customHeight="1" x14ac:dyDescent="0.25">
      <c r="A31" s="1"/>
      <c r="B31" s="2"/>
      <c r="C31" s="2"/>
      <c r="D31" s="1"/>
      <c r="E31" s="1"/>
      <c r="F31" s="2"/>
      <c r="G31" s="2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0.5" customHeight="1" x14ac:dyDescent="0.25">
      <c r="A32" s="1"/>
      <c r="B32" s="2"/>
      <c r="C32" s="2"/>
      <c r="D32" s="1"/>
      <c r="E32" s="1"/>
      <c r="F32" s="2"/>
      <c r="G32" s="2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0.5" customHeight="1" x14ac:dyDescent="0.25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5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5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5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5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5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5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5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5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5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5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5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5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5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5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5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5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5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5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5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5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5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5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5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5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5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5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5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5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5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5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5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5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5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5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5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5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5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5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5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5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5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5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5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5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5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5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5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5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5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5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5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5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5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5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5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5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5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5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5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5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5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5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5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5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5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5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5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5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5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5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5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5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5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5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5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5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5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5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5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5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5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5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5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5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5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5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5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5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5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5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5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5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5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5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5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5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5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5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5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5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5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5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5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5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5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5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5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5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5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5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5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5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5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5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5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5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5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5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5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5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5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5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5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5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5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5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5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5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5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5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5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5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5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5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5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5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5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5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5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5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5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5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5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5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5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5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5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5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5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5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5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5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5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5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5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5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5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5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5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5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5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5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5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5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5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5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5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5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5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5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5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5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5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5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5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5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5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5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5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5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5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5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5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5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/>
    <row r="219" spans="1:26" ht="15.75" customHeight="1" x14ac:dyDescent="0.25"/>
    <row r="220" spans="1:26" ht="15.75" customHeight="1" x14ac:dyDescent="0.25"/>
    <row r="221" spans="1:26" ht="15.75" customHeight="1" x14ac:dyDescent="0.25"/>
    <row r="222" spans="1:26" ht="15.75" customHeight="1" x14ac:dyDescent="0.25"/>
    <row r="223" spans="1:26" ht="15.75" customHeight="1" x14ac:dyDescent="0.25"/>
    <row r="224" spans="1:26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Z985"/>
  <sheetViews>
    <sheetView showGridLines="0" tabSelected="1" workbookViewId="0">
      <selection activeCell="C18" sqref="C18"/>
    </sheetView>
  </sheetViews>
  <sheetFormatPr baseColWidth="10" defaultColWidth="12.6328125" defaultRowHeight="15" customHeight="1" x14ac:dyDescent="0.25"/>
  <cols>
    <col min="1" max="1" width="22.90625" customWidth="1"/>
    <col min="2" max="2" width="11.7265625" customWidth="1"/>
    <col min="3" max="9" width="11.453125" customWidth="1"/>
    <col min="10" max="26" width="10" customWidth="1"/>
  </cols>
  <sheetData>
    <row r="1" spans="1:26" ht="15" customHeight="1" x14ac:dyDescent="0.3">
      <c r="A1" s="45" t="s">
        <v>0</v>
      </c>
      <c r="B1" s="46"/>
      <c r="C1" s="46"/>
      <c r="D1" s="46"/>
      <c r="E1" s="46"/>
      <c r="F1" s="46"/>
      <c r="G1" s="46"/>
      <c r="H1" s="46"/>
      <c r="I1" s="46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3">
      <c r="A2" s="47" t="s">
        <v>1</v>
      </c>
      <c r="B2" s="46"/>
      <c r="C2" s="46"/>
      <c r="D2" s="46"/>
      <c r="E2" s="48" t="s">
        <v>24</v>
      </c>
      <c r="F2" s="46"/>
      <c r="G2" s="49" t="s">
        <v>3</v>
      </c>
      <c r="H2" s="46"/>
      <c r="I2" s="46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3">
      <c r="A3" s="45" t="s">
        <v>4</v>
      </c>
      <c r="B3" s="46"/>
      <c r="C3" s="46"/>
      <c r="D3" s="46"/>
      <c r="E3" s="46"/>
      <c r="F3" s="46"/>
      <c r="G3" s="46"/>
      <c r="H3" s="46"/>
      <c r="I3" s="46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3">
      <c r="A4" s="50" t="s">
        <v>5</v>
      </c>
      <c r="B4" s="46"/>
      <c r="C4" s="46"/>
      <c r="D4" s="46"/>
      <c r="E4" s="46"/>
      <c r="F4" s="46"/>
      <c r="G4" s="46"/>
      <c r="H4" s="46"/>
      <c r="I4" s="46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5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5">
      <c r="A6" s="51" t="s">
        <v>6</v>
      </c>
      <c r="B6" s="41" t="s">
        <v>7</v>
      </c>
      <c r="C6" s="42"/>
      <c r="D6" s="42"/>
      <c r="E6" s="43"/>
      <c r="F6" s="44" t="s">
        <v>8</v>
      </c>
      <c r="G6" s="42"/>
      <c r="H6" s="42"/>
      <c r="I6" s="43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5">
      <c r="A7" s="52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5">
      <c r="A8" s="7" t="s">
        <v>13</v>
      </c>
      <c r="B8" s="8">
        <f>+Hoja2!H8</f>
        <v>484</v>
      </c>
      <c r="C8" s="8">
        <v>0</v>
      </c>
      <c r="D8" s="9">
        <f t="shared" ref="D8:D9" si="0">+IFERROR((C8/B8),0)</f>
        <v>0</v>
      </c>
      <c r="E8" s="8"/>
      <c r="F8" s="8">
        <f>+B8+JUN!F8</f>
        <v>2068</v>
      </c>
      <c r="G8" s="8">
        <f>+C8+JUN!G8</f>
        <v>122</v>
      </c>
      <c r="H8" s="9">
        <f t="shared" ref="H8:H9" si="1">+IFERROR((G8/F8),0)</f>
        <v>5.8994197292069631E-2</v>
      </c>
      <c r="I8" s="10">
        <f>E8+JUN!I8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5">
      <c r="A9" s="7" t="s">
        <v>14</v>
      </c>
      <c r="B9" s="8">
        <f>+Hoja2!H19</f>
        <v>66</v>
      </c>
      <c r="C9" s="8">
        <v>0</v>
      </c>
      <c r="D9" s="9">
        <f t="shared" si="0"/>
        <v>0</v>
      </c>
      <c r="E9" s="8"/>
      <c r="F9" s="8">
        <f>+B9+JUN!F9</f>
        <v>282</v>
      </c>
      <c r="G9" s="8">
        <f>+C9+JUN!G9</f>
        <v>483</v>
      </c>
      <c r="H9" s="9">
        <f t="shared" si="1"/>
        <v>1.7127659574468086</v>
      </c>
      <c r="I9" s="10">
        <f>E9+JUN!I9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5">
      <c r="A10" s="11" t="s">
        <v>15</v>
      </c>
      <c r="B10" s="12">
        <f t="shared" ref="B10:C10" si="2">+B8-B9</f>
        <v>418</v>
      </c>
      <c r="C10" s="12">
        <f t="shared" si="2"/>
        <v>0</v>
      </c>
      <c r="D10" s="13">
        <f>+IFERROR(C10/B10,0)</f>
        <v>0</v>
      </c>
      <c r="E10" s="12">
        <f t="shared" ref="E10:G10" si="3">+E8-E9</f>
        <v>0</v>
      </c>
      <c r="F10" s="12">
        <f t="shared" si="3"/>
        <v>1786</v>
      </c>
      <c r="G10" s="12">
        <f t="shared" si="3"/>
        <v>-361</v>
      </c>
      <c r="H10" s="13">
        <f>+IFERROR(G10/F10,0)</f>
        <v>-0.20212765957446807</v>
      </c>
      <c r="I10" s="12">
        <f>+I8-I9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5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5">
      <c r="A12" s="1"/>
      <c r="B12" s="2"/>
      <c r="C12" s="2"/>
      <c r="D12" s="1"/>
      <c r="E12" s="2"/>
      <c r="F12" s="2"/>
      <c r="G12" s="2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5">
      <c r="A13" s="11" t="s">
        <v>16</v>
      </c>
      <c r="B13" s="12">
        <f t="shared" ref="B13:C13" si="4">B10</f>
        <v>418</v>
      </c>
      <c r="C13" s="12">
        <f t="shared" si="4"/>
        <v>0</v>
      </c>
      <c r="D13" s="13">
        <f>+IFERROR((C13/B13),0)</f>
        <v>0</v>
      </c>
      <c r="E13" s="12">
        <f t="shared" ref="E13:G13" si="5">E10</f>
        <v>0</v>
      </c>
      <c r="F13" s="12">
        <f t="shared" si="5"/>
        <v>1786</v>
      </c>
      <c r="G13" s="12">
        <f t="shared" si="5"/>
        <v>-361</v>
      </c>
      <c r="H13" s="13">
        <f>+IFERROR((G13/F13),0)</f>
        <v>-0.20212765957446807</v>
      </c>
      <c r="I13" s="12">
        <f>I10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5">
      <c r="A14" s="1"/>
      <c r="B14" s="2"/>
      <c r="C14" s="2"/>
      <c r="D14" s="1"/>
      <c r="E14" s="1"/>
      <c r="F14" s="2"/>
      <c r="G14" s="2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5">
      <c r="A15" s="11" t="s">
        <v>17</v>
      </c>
      <c r="B15" s="8">
        <f>+Hoja2!H35</f>
        <v>1287</v>
      </c>
      <c r="C15" s="8">
        <v>0</v>
      </c>
      <c r="D15" s="13">
        <f>+IFERROR((C15/B15),0)</f>
        <v>0</v>
      </c>
      <c r="E15" s="8"/>
      <c r="F15" s="8">
        <f>+B15+JUN!F15</f>
        <v>5499</v>
      </c>
      <c r="G15" s="8">
        <f>+C15+JUN!G15</f>
        <v>6564</v>
      </c>
      <c r="H15" s="13">
        <f>+IFERROR((G15/F15),0)</f>
        <v>1.1936715766503001</v>
      </c>
      <c r="I15" s="18">
        <f>E15+JUN!I15</f>
        <v>0</v>
      </c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ht="10.5" customHeight="1" x14ac:dyDescent="0.25">
      <c r="A16" s="19"/>
      <c r="B16" s="20"/>
      <c r="C16" s="20"/>
      <c r="D16" s="19"/>
      <c r="E16" s="19"/>
      <c r="F16" s="2"/>
      <c r="G16" s="2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ht="10.5" customHeight="1" x14ac:dyDescent="0.25">
      <c r="A17" s="11" t="s">
        <v>18</v>
      </c>
      <c r="B17" s="8">
        <f>+Hoja2!H36</f>
        <v>1837</v>
      </c>
      <c r="C17" s="8">
        <v>0</v>
      </c>
      <c r="D17" s="13">
        <f>+IFERROR((C17/B17),0)</f>
        <v>0</v>
      </c>
      <c r="E17" s="8"/>
      <c r="F17" s="8">
        <f>+B17+JUN!F17</f>
        <v>7849</v>
      </c>
      <c r="G17" s="8">
        <f>+C17+JUN!G17</f>
        <v>1741</v>
      </c>
      <c r="H17" s="13">
        <f>+IFERROR((G17/F17),0)</f>
        <v>0.22181169575742132</v>
      </c>
      <c r="I17" s="18">
        <f>E17+JUN!I17</f>
        <v>0</v>
      </c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ht="10.5" customHeight="1" x14ac:dyDescent="0.25">
      <c r="A18" s="1"/>
      <c r="B18" s="2"/>
      <c r="C18" s="2"/>
      <c r="D18" s="1"/>
      <c r="E18" s="1"/>
      <c r="F18" s="2"/>
      <c r="G18" s="2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5">
      <c r="A19" s="1"/>
      <c r="B19" s="2"/>
      <c r="C19" s="2"/>
      <c r="D19" s="1"/>
      <c r="E19" s="1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5">
      <c r="A20" s="1"/>
      <c r="B20" s="2"/>
      <c r="C20" s="2"/>
      <c r="D20" s="1"/>
      <c r="E20" s="1"/>
      <c r="F20" s="2"/>
      <c r="G20" s="2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5">
      <c r="A21" s="1"/>
      <c r="B21" s="2"/>
      <c r="C21" s="2"/>
      <c r="D21" s="1"/>
      <c r="E21" s="1"/>
      <c r="F21" s="2"/>
      <c r="G21" s="2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5">
      <c r="A22" s="1"/>
      <c r="B22" s="2"/>
      <c r="C22" s="2"/>
      <c r="D22" s="1"/>
      <c r="E22" s="1"/>
      <c r="F22" s="2"/>
      <c r="G22" s="2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5">
      <c r="A23" s="1"/>
      <c r="B23" s="2"/>
      <c r="C23" s="2"/>
      <c r="D23" s="1"/>
      <c r="E23" s="1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5">
      <c r="A24" s="1"/>
      <c r="B24" s="2"/>
      <c r="C24" s="2"/>
      <c r="D24" s="1"/>
      <c r="E24" s="1"/>
      <c r="F24" s="2"/>
      <c r="G24" s="2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5">
      <c r="A25" s="1"/>
      <c r="B25" s="2"/>
      <c r="C25" s="2"/>
      <c r="D25" s="1"/>
      <c r="E25" s="1"/>
      <c r="F25" s="2"/>
      <c r="G25" s="2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5">
      <c r="A26" s="1"/>
      <c r="B26" s="2"/>
      <c r="C26" s="2"/>
      <c r="D26" s="1"/>
      <c r="E26" s="1"/>
      <c r="F26" s="2"/>
      <c r="G26" s="2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5">
      <c r="A27" s="1"/>
      <c r="B27" s="2"/>
      <c r="C27" s="2"/>
      <c r="D27" s="1"/>
      <c r="E27" s="1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5">
      <c r="A28" s="1"/>
      <c r="B28" s="2"/>
      <c r="C28" s="2"/>
      <c r="D28" s="1"/>
      <c r="E28" s="1"/>
      <c r="F28" s="2"/>
      <c r="G28" s="2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5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5">
      <c r="A30" s="1"/>
      <c r="B30" s="2"/>
      <c r="C30" s="2"/>
      <c r="D30" s="1"/>
      <c r="E30" s="1"/>
      <c r="F30" s="2"/>
      <c r="G30" s="2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0.5" customHeight="1" x14ac:dyDescent="0.25">
      <c r="A31" s="1"/>
      <c r="B31" s="2"/>
      <c r="C31" s="2"/>
      <c r="D31" s="1"/>
      <c r="E31" s="1"/>
      <c r="F31" s="2"/>
      <c r="G31" s="2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0.5" customHeight="1" x14ac:dyDescent="0.25">
      <c r="A32" s="1"/>
      <c r="B32" s="2"/>
      <c r="C32" s="2"/>
      <c r="D32" s="1"/>
      <c r="E32" s="1"/>
      <c r="F32" s="2"/>
      <c r="G32" s="2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0.5" customHeight="1" x14ac:dyDescent="0.25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5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5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5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5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5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5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5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5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5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5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5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5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5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5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5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5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5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5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5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5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5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5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5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5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5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5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5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5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5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5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5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5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5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5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5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5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5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5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5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5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5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5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5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5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5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5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5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5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5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5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5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5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5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5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5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5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5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5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5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5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5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5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5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5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5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5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5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5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5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5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5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5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5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5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5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5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5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5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5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5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5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5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5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5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5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5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5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5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5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5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5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5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5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5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5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5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5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5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5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5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5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5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5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5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5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5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5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5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5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5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5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5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5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5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5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5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5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5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5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5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5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5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5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5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5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5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5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5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5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5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5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5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5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5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5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5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5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5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5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5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5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5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5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5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5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5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5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5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5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5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5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5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5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5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5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5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5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5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5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5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5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5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5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5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5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5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5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5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5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5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5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5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5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5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5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5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5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5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5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5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5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5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5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5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/>
    <row r="219" spans="1:26" ht="15.75" customHeight="1" x14ac:dyDescent="0.25"/>
    <row r="220" spans="1:26" ht="15.75" customHeight="1" x14ac:dyDescent="0.25"/>
    <row r="221" spans="1:26" ht="15.75" customHeight="1" x14ac:dyDescent="0.25"/>
    <row r="222" spans="1:26" ht="15.75" customHeight="1" x14ac:dyDescent="0.25"/>
    <row r="223" spans="1:26" ht="15.75" customHeight="1" x14ac:dyDescent="0.25"/>
    <row r="224" spans="1:26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Z985"/>
  <sheetViews>
    <sheetView showGridLines="0" workbookViewId="0"/>
  </sheetViews>
  <sheetFormatPr baseColWidth="10" defaultColWidth="12.6328125" defaultRowHeight="15" customHeight="1" x14ac:dyDescent="0.25"/>
  <cols>
    <col min="1" max="1" width="22.90625" customWidth="1"/>
    <col min="2" max="2" width="11.7265625" customWidth="1"/>
    <col min="3" max="9" width="11.453125" customWidth="1"/>
    <col min="10" max="26" width="10" customWidth="1"/>
  </cols>
  <sheetData>
    <row r="1" spans="1:26" ht="15" customHeight="1" x14ac:dyDescent="0.3">
      <c r="A1" s="45" t="s">
        <v>0</v>
      </c>
      <c r="B1" s="46"/>
      <c r="C1" s="46"/>
      <c r="D1" s="46"/>
      <c r="E1" s="46"/>
      <c r="F1" s="46"/>
      <c r="G1" s="46"/>
      <c r="H1" s="46"/>
      <c r="I1" s="46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3">
      <c r="A2" s="47" t="s">
        <v>1</v>
      </c>
      <c r="B2" s="46"/>
      <c r="C2" s="46"/>
      <c r="D2" s="46"/>
      <c r="E2" s="48" t="s">
        <v>25</v>
      </c>
      <c r="F2" s="46"/>
      <c r="G2" s="49" t="s">
        <v>3</v>
      </c>
      <c r="H2" s="46"/>
      <c r="I2" s="46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3">
      <c r="A3" s="45" t="s">
        <v>4</v>
      </c>
      <c r="B3" s="46"/>
      <c r="C3" s="46"/>
      <c r="D3" s="46"/>
      <c r="E3" s="46"/>
      <c r="F3" s="46"/>
      <c r="G3" s="46"/>
      <c r="H3" s="46"/>
      <c r="I3" s="46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3">
      <c r="A4" s="50" t="s">
        <v>5</v>
      </c>
      <c r="B4" s="46"/>
      <c r="C4" s="46"/>
      <c r="D4" s="46"/>
      <c r="E4" s="46"/>
      <c r="F4" s="46"/>
      <c r="G4" s="46"/>
      <c r="H4" s="46"/>
      <c r="I4" s="46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5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5">
      <c r="A6" s="51" t="s">
        <v>6</v>
      </c>
      <c r="B6" s="41" t="s">
        <v>7</v>
      </c>
      <c r="C6" s="42"/>
      <c r="D6" s="42"/>
      <c r="E6" s="43"/>
      <c r="F6" s="44" t="s">
        <v>8</v>
      </c>
      <c r="G6" s="42"/>
      <c r="H6" s="42"/>
      <c r="I6" s="43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5">
      <c r="A7" s="52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5">
      <c r="A8" s="7" t="s">
        <v>13</v>
      </c>
      <c r="B8" s="8">
        <f>+Hoja2!I8</f>
        <v>484</v>
      </c>
      <c r="C8" s="8"/>
      <c r="D8" s="9">
        <f t="shared" ref="D8:D9" si="0">+IFERROR((C8/B8),0)</f>
        <v>0</v>
      </c>
      <c r="E8" s="8"/>
      <c r="F8" s="8">
        <f>+B8+JUL!F8</f>
        <v>2552</v>
      </c>
      <c r="G8" s="8">
        <f>+C8+JUL!G8</f>
        <v>122</v>
      </c>
      <c r="H8" s="9">
        <f t="shared" ref="H8:H9" si="1">+IFERROR((G8/F8),0)</f>
        <v>4.780564263322884E-2</v>
      </c>
      <c r="I8" s="10">
        <f>E8+JUL!I8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5">
      <c r="A9" s="7" t="s">
        <v>14</v>
      </c>
      <c r="B9" s="8">
        <f>+Hoja2!I19</f>
        <v>66</v>
      </c>
      <c r="C9" s="8"/>
      <c r="D9" s="9">
        <f t="shared" si="0"/>
        <v>0</v>
      </c>
      <c r="E9" s="8"/>
      <c r="F9" s="8">
        <f>+B9+JUL!F9</f>
        <v>348</v>
      </c>
      <c r="G9" s="8">
        <f>+C9+JUL!G9</f>
        <v>483</v>
      </c>
      <c r="H9" s="9">
        <f t="shared" si="1"/>
        <v>1.3879310344827587</v>
      </c>
      <c r="I9" s="10">
        <f>E9+JUL!I9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5">
      <c r="A10" s="11" t="s">
        <v>15</v>
      </c>
      <c r="B10" s="12">
        <f t="shared" ref="B10:C10" si="2">+B8-B9</f>
        <v>418</v>
      </c>
      <c r="C10" s="12">
        <f t="shared" si="2"/>
        <v>0</v>
      </c>
      <c r="D10" s="13">
        <f>+IFERROR(C10/B10,0)</f>
        <v>0</v>
      </c>
      <c r="E10" s="12">
        <f t="shared" ref="E10:G10" si="3">+E8-E9</f>
        <v>0</v>
      </c>
      <c r="F10" s="12">
        <f t="shared" si="3"/>
        <v>2204</v>
      </c>
      <c r="G10" s="12">
        <f t="shared" si="3"/>
        <v>-361</v>
      </c>
      <c r="H10" s="13">
        <f>+IFERROR(G10/F10,0)</f>
        <v>-0.16379310344827586</v>
      </c>
      <c r="I10" s="12">
        <f>+I8-I9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5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5">
      <c r="A12" s="1"/>
      <c r="B12" s="2"/>
      <c r="C12" s="2"/>
      <c r="D12" s="1"/>
      <c r="E12" s="2"/>
      <c r="F12" s="2"/>
      <c r="G12" s="2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5">
      <c r="A13" s="11" t="s">
        <v>16</v>
      </c>
      <c r="B13" s="12">
        <f t="shared" ref="B13:C13" si="4">B10</f>
        <v>418</v>
      </c>
      <c r="C13" s="12">
        <f t="shared" si="4"/>
        <v>0</v>
      </c>
      <c r="D13" s="13">
        <f>+IFERROR((C13/B13),0)</f>
        <v>0</v>
      </c>
      <c r="E13" s="12">
        <f t="shared" ref="E13:G13" si="5">E10</f>
        <v>0</v>
      </c>
      <c r="F13" s="12">
        <f t="shared" si="5"/>
        <v>2204</v>
      </c>
      <c r="G13" s="12">
        <f t="shared" si="5"/>
        <v>-361</v>
      </c>
      <c r="H13" s="13">
        <f>+IFERROR((G13/F13),0)</f>
        <v>-0.16379310344827586</v>
      </c>
      <c r="I13" s="12">
        <f>I10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5">
      <c r="A14" s="1"/>
      <c r="B14" s="2"/>
      <c r="C14" s="2"/>
      <c r="D14" s="1"/>
      <c r="E14" s="1"/>
      <c r="F14" s="2"/>
      <c r="G14" s="2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5">
      <c r="A15" s="11" t="s">
        <v>17</v>
      </c>
      <c r="B15" s="8">
        <f>+Hoja2!I35</f>
        <v>1287</v>
      </c>
      <c r="C15" s="8"/>
      <c r="D15" s="13">
        <f>+IFERROR((C15/B15),0)</f>
        <v>0</v>
      </c>
      <c r="E15" s="8"/>
      <c r="F15" s="8">
        <f>+B15+JUL!F15</f>
        <v>6786</v>
      </c>
      <c r="G15" s="8">
        <f>+C15+JUL!G15</f>
        <v>6564</v>
      </c>
      <c r="H15" s="13">
        <f>+IFERROR((G15/F15),0)</f>
        <v>0.96728558797524311</v>
      </c>
      <c r="I15" s="18">
        <f>E15+JUL!I15</f>
        <v>0</v>
      </c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ht="10.5" customHeight="1" x14ac:dyDescent="0.25">
      <c r="A16" s="19"/>
      <c r="B16" s="20"/>
      <c r="C16" s="20"/>
      <c r="D16" s="19"/>
      <c r="E16" s="19"/>
      <c r="F16" s="2"/>
      <c r="G16" s="2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ht="10.5" customHeight="1" x14ac:dyDescent="0.25">
      <c r="A17" s="11" t="s">
        <v>18</v>
      </c>
      <c r="B17" s="8">
        <f>+Hoja2!I36</f>
        <v>1837</v>
      </c>
      <c r="C17" s="8"/>
      <c r="D17" s="13">
        <f>+IFERROR((C17/B17),0)</f>
        <v>0</v>
      </c>
      <c r="E17" s="8"/>
      <c r="F17" s="8">
        <f>+B17+JUL!F17</f>
        <v>9686</v>
      </c>
      <c r="G17" s="8">
        <f>+C17+JUL!G17</f>
        <v>1741</v>
      </c>
      <c r="H17" s="13">
        <f>+IFERROR((G17/F17),0)</f>
        <v>0.17974396035515178</v>
      </c>
      <c r="I17" s="18">
        <f>E17+JUL!I17</f>
        <v>0</v>
      </c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ht="10.5" customHeight="1" x14ac:dyDescent="0.25">
      <c r="A18" s="1"/>
      <c r="B18" s="2"/>
      <c r="C18" s="2"/>
      <c r="D18" s="1"/>
      <c r="E18" s="1"/>
      <c r="F18" s="2"/>
      <c r="G18" s="2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5">
      <c r="A19" s="1"/>
      <c r="B19" s="2"/>
      <c r="C19" s="2"/>
      <c r="D19" s="1"/>
      <c r="E19" s="1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5">
      <c r="A20" s="1"/>
      <c r="B20" s="2"/>
      <c r="C20" s="2"/>
      <c r="D20" s="1"/>
      <c r="E20" s="1"/>
      <c r="F20" s="2"/>
      <c r="G20" s="2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5">
      <c r="A21" s="1"/>
      <c r="B21" s="2"/>
      <c r="C21" s="2"/>
      <c r="D21" s="1"/>
      <c r="E21" s="1"/>
      <c r="F21" s="2"/>
      <c r="G21" s="2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5">
      <c r="A22" s="1"/>
      <c r="B22" s="2"/>
      <c r="C22" s="2"/>
      <c r="D22" s="1"/>
      <c r="E22" s="1"/>
      <c r="F22" s="2"/>
      <c r="G22" s="2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5">
      <c r="A23" s="1"/>
      <c r="B23" s="2"/>
      <c r="C23" s="2"/>
      <c r="D23" s="1"/>
      <c r="E23" s="1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5">
      <c r="A24" s="1"/>
      <c r="B24" s="2"/>
      <c r="C24" s="2"/>
      <c r="D24" s="1"/>
      <c r="E24" s="1"/>
      <c r="F24" s="2"/>
      <c r="G24" s="2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5">
      <c r="A25" s="1"/>
      <c r="B25" s="2"/>
      <c r="C25" s="2"/>
      <c r="D25" s="1"/>
      <c r="E25" s="1"/>
      <c r="F25" s="2"/>
      <c r="G25" s="2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5">
      <c r="A26" s="1"/>
      <c r="B26" s="2"/>
      <c r="C26" s="2"/>
      <c r="D26" s="1"/>
      <c r="E26" s="1"/>
      <c r="F26" s="2"/>
      <c r="G26" s="2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5">
      <c r="A27" s="1"/>
      <c r="B27" s="2"/>
      <c r="C27" s="2"/>
      <c r="D27" s="1"/>
      <c r="E27" s="1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5">
      <c r="A28" s="1"/>
      <c r="B28" s="2"/>
      <c r="C28" s="2"/>
      <c r="D28" s="1"/>
      <c r="E28" s="1"/>
      <c r="F28" s="2"/>
      <c r="G28" s="2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5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5">
      <c r="A30" s="1"/>
      <c r="B30" s="2"/>
      <c r="C30" s="2"/>
      <c r="D30" s="1"/>
      <c r="E30" s="1"/>
      <c r="F30" s="2"/>
      <c r="G30" s="2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0.5" customHeight="1" x14ac:dyDescent="0.25">
      <c r="A31" s="1"/>
      <c r="B31" s="2"/>
      <c r="C31" s="2"/>
      <c r="D31" s="1"/>
      <c r="E31" s="1"/>
      <c r="F31" s="2"/>
      <c r="G31" s="2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0.5" customHeight="1" x14ac:dyDescent="0.25">
      <c r="A32" s="1"/>
      <c r="B32" s="2"/>
      <c r="C32" s="2"/>
      <c r="D32" s="1"/>
      <c r="E32" s="1"/>
      <c r="F32" s="2"/>
      <c r="G32" s="2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0.5" customHeight="1" x14ac:dyDescent="0.25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5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5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5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5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5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5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5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5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5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5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5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5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5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5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5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5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5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5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5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5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5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5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5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5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5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5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5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5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5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5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5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5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5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5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5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5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5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5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5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5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5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5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5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5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5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5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5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5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5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5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5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5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5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5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5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5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5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5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5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5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5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5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5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5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5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5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5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5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5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5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5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5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5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5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5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5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5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5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5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5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5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5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5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5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5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5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5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5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5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5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5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5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5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5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5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5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5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5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5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5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5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5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5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5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5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5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5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5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5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5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5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5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5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5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5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5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5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5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5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5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5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5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5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5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5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5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5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5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5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5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5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5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5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5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5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5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5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5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5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5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5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5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5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5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5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5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5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5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5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5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5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5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5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5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5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5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5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5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5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5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5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5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5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5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5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5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5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5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5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5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5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5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5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5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5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5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5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5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5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5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5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5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5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5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/>
    <row r="219" spans="1:26" ht="15.75" customHeight="1" x14ac:dyDescent="0.25"/>
    <row r="220" spans="1:26" ht="15.75" customHeight="1" x14ac:dyDescent="0.25"/>
    <row r="221" spans="1:26" ht="15.75" customHeight="1" x14ac:dyDescent="0.25"/>
    <row r="222" spans="1:26" ht="15.75" customHeight="1" x14ac:dyDescent="0.25"/>
    <row r="223" spans="1:26" ht="15.75" customHeight="1" x14ac:dyDescent="0.25"/>
    <row r="224" spans="1:26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Z985"/>
  <sheetViews>
    <sheetView showGridLines="0" workbookViewId="0"/>
  </sheetViews>
  <sheetFormatPr baseColWidth="10" defaultColWidth="12.6328125" defaultRowHeight="15" customHeight="1" x14ac:dyDescent="0.25"/>
  <cols>
    <col min="1" max="1" width="22.90625" customWidth="1"/>
    <col min="2" max="2" width="11.7265625" customWidth="1"/>
    <col min="3" max="9" width="11.453125" customWidth="1"/>
    <col min="10" max="26" width="10" customWidth="1"/>
  </cols>
  <sheetData>
    <row r="1" spans="1:26" ht="15" customHeight="1" x14ac:dyDescent="0.3">
      <c r="A1" s="45" t="s">
        <v>0</v>
      </c>
      <c r="B1" s="46"/>
      <c r="C1" s="46"/>
      <c r="D1" s="46"/>
      <c r="E1" s="46"/>
      <c r="F1" s="46"/>
      <c r="G1" s="46"/>
      <c r="H1" s="46"/>
      <c r="I1" s="46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3">
      <c r="A2" s="47" t="s">
        <v>1</v>
      </c>
      <c r="B2" s="46"/>
      <c r="C2" s="46"/>
      <c r="D2" s="46"/>
      <c r="E2" s="48" t="s">
        <v>26</v>
      </c>
      <c r="F2" s="46"/>
      <c r="G2" s="49" t="s">
        <v>3</v>
      </c>
      <c r="H2" s="46"/>
      <c r="I2" s="46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3">
      <c r="A3" s="45" t="s">
        <v>4</v>
      </c>
      <c r="B3" s="46"/>
      <c r="C3" s="46"/>
      <c r="D3" s="46"/>
      <c r="E3" s="46"/>
      <c r="F3" s="46"/>
      <c r="G3" s="46"/>
      <c r="H3" s="46"/>
      <c r="I3" s="46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3">
      <c r="A4" s="50" t="s">
        <v>5</v>
      </c>
      <c r="B4" s="46"/>
      <c r="C4" s="46"/>
      <c r="D4" s="46"/>
      <c r="E4" s="46"/>
      <c r="F4" s="46"/>
      <c r="G4" s="46"/>
      <c r="H4" s="46"/>
      <c r="I4" s="46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5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5">
      <c r="A6" s="51" t="s">
        <v>6</v>
      </c>
      <c r="B6" s="41" t="s">
        <v>7</v>
      </c>
      <c r="C6" s="42"/>
      <c r="D6" s="42"/>
      <c r="E6" s="43"/>
      <c r="F6" s="44" t="s">
        <v>8</v>
      </c>
      <c r="G6" s="42"/>
      <c r="H6" s="42"/>
      <c r="I6" s="43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5">
      <c r="A7" s="52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5">
      <c r="A8" s="7" t="s">
        <v>13</v>
      </c>
      <c r="B8" s="8">
        <f>+Hoja2!J8</f>
        <v>484</v>
      </c>
      <c r="C8" s="8"/>
      <c r="D8" s="9">
        <f t="shared" ref="D8:D9" si="0">+IFERROR((C8/B8),0)</f>
        <v>0</v>
      </c>
      <c r="E8" s="8"/>
      <c r="F8" s="8">
        <f>+B8+AGO!F8</f>
        <v>3036</v>
      </c>
      <c r="G8" s="8">
        <f>+C8+AGO!G8</f>
        <v>122</v>
      </c>
      <c r="H8" s="9">
        <f t="shared" ref="H8:H9" si="1">+IFERROR((G8/F8),0)</f>
        <v>4.0184453227931488E-2</v>
      </c>
      <c r="I8" s="10">
        <f>E8+AGO!I8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5">
      <c r="A9" s="7" t="s">
        <v>14</v>
      </c>
      <c r="B9" s="8">
        <f>+Hoja2!J19</f>
        <v>66</v>
      </c>
      <c r="C9" s="8"/>
      <c r="D9" s="9">
        <f t="shared" si="0"/>
        <v>0</v>
      </c>
      <c r="E9" s="8"/>
      <c r="F9" s="8">
        <f>+B9+AGO!F9</f>
        <v>414</v>
      </c>
      <c r="G9" s="8">
        <f>+C9+AGO!G9</f>
        <v>483</v>
      </c>
      <c r="H9" s="9">
        <f t="shared" si="1"/>
        <v>1.1666666666666667</v>
      </c>
      <c r="I9" s="10">
        <f>E9+AGO!I9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5">
      <c r="A10" s="11" t="s">
        <v>15</v>
      </c>
      <c r="B10" s="12">
        <f t="shared" ref="B10:C10" si="2">+B8-B9</f>
        <v>418</v>
      </c>
      <c r="C10" s="12">
        <f t="shared" si="2"/>
        <v>0</v>
      </c>
      <c r="D10" s="13">
        <f>+IFERROR(C10/B10,0)</f>
        <v>0</v>
      </c>
      <c r="E10" s="12">
        <f t="shared" ref="E10:G10" si="3">+E8-E9</f>
        <v>0</v>
      </c>
      <c r="F10" s="12">
        <f t="shared" si="3"/>
        <v>2622</v>
      </c>
      <c r="G10" s="12">
        <f t="shared" si="3"/>
        <v>-361</v>
      </c>
      <c r="H10" s="13">
        <f>+IFERROR(G10/F10,0)</f>
        <v>-0.13768115942028986</v>
      </c>
      <c r="I10" s="12">
        <f>+I8-I9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5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5">
      <c r="A12" s="1"/>
      <c r="B12" s="2"/>
      <c r="C12" s="2"/>
      <c r="D12" s="1"/>
      <c r="E12" s="2"/>
      <c r="F12" s="2"/>
      <c r="G12" s="2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5">
      <c r="A13" s="11" t="s">
        <v>16</v>
      </c>
      <c r="B13" s="12">
        <f t="shared" ref="B13:C13" si="4">B10</f>
        <v>418</v>
      </c>
      <c r="C13" s="12">
        <f t="shared" si="4"/>
        <v>0</v>
      </c>
      <c r="D13" s="13">
        <f>+IFERROR((C13/B13),0)</f>
        <v>0</v>
      </c>
      <c r="E13" s="12">
        <f t="shared" ref="E13:G13" si="5">E10</f>
        <v>0</v>
      </c>
      <c r="F13" s="12">
        <f t="shared" si="5"/>
        <v>2622</v>
      </c>
      <c r="G13" s="12">
        <f t="shared" si="5"/>
        <v>-361</v>
      </c>
      <c r="H13" s="13">
        <f>+IFERROR((G13/F13),0)</f>
        <v>-0.13768115942028986</v>
      </c>
      <c r="I13" s="12">
        <f>I10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5">
      <c r="A14" s="1"/>
      <c r="B14" s="2"/>
      <c r="C14" s="2"/>
      <c r="D14" s="1"/>
      <c r="E14" s="1"/>
      <c r="F14" s="2"/>
      <c r="G14" s="2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5">
      <c r="A15" s="11" t="s">
        <v>17</v>
      </c>
      <c r="B15" s="8">
        <f>+Hoja2!J35</f>
        <v>1287</v>
      </c>
      <c r="C15" s="8"/>
      <c r="D15" s="13">
        <f>+IFERROR((C15/B15),0)</f>
        <v>0</v>
      </c>
      <c r="E15" s="8"/>
      <c r="F15" s="8">
        <f>+B15+AGO!F15</f>
        <v>8073</v>
      </c>
      <c r="G15" s="8">
        <f>+C15+AGO!G15</f>
        <v>6564</v>
      </c>
      <c r="H15" s="13">
        <f>+IFERROR((G15/F15),0)</f>
        <v>0.81308063916759565</v>
      </c>
      <c r="I15" s="18">
        <f>E15+AGO!I15</f>
        <v>0</v>
      </c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ht="10.5" customHeight="1" x14ac:dyDescent="0.25">
      <c r="A16" s="19"/>
      <c r="B16" s="20"/>
      <c r="C16" s="20"/>
      <c r="D16" s="19"/>
      <c r="E16" s="19"/>
      <c r="F16" s="2"/>
      <c r="G16" s="2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ht="10.5" customHeight="1" x14ac:dyDescent="0.25">
      <c r="A17" s="11" t="s">
        <v>18</v>
      </c>
      <c r="B17" s="8">
        <f>+Hoja2!J36</f>
        <v>1837</v>
      </c>
      <c r="C17" s="8"/>
      <c r="D17" s="13">
        <f>+IFERROR((C17/B17),0)</f>
        <v>0</v>
      </c>
      <c r="E17" s="8"/>
      <c r="F17" s="8">
        <f>+B17+AGO!F17</f>
        <v>11523</v>
      </c>
      <c r="G17" s="8">
        <f>+C17+AGO!G17</f>
        <v>1741</v>
      </c>
      <c r="H17" s="13">
        <f>+IFERROR((G17/F17),0)</f>
        <v>0.15108912609563482</v>
      </c>
      <c r="I17" s="18">
        <f>E17+AGO!I17</f>
        <v>0</v>
      </c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ht="10.5" customHeight="1" x14ac:dyDescent="0.25">
      <c r="A18" s="1"/>
      <c r="B18" s="2"/>
      <c r="C18" s="2"/>
      <c r="D18" s="1"/>
      <c r="E18" s="1"/>
      <c r="F18" s="2"/>
      <c r="G18" s="2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5">
      <c r="A19" s="1"/>
      <c r="B19" s="2"/>
      <c r="C19" s="2"/>
      <c r="D19" s="1"/>
      <c r="E19" s="1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5">
      <c r="A20" s="1"/>
      <c r="B20" s="2"/>
      <c r="C20" s="2"/>
      <c r="D20" s="1"/>
      <c r="E20" s="1"/>
      <c r="F20" s="2"/>
      <c r="G20" s="2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5">
      <c r="A21" s="1"/>
      <c r="B21" s="2"/>
      <c r="C21" s="2"/>
      <c r="D21" s="1"/>
      <c r="E21" s="1"/>
      <c r="F21" s="2"/>
      <c r="G21" s="2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5">
      <c r="A22" s="1"/>
      <c r="B22" s="2"/>
      <c r="C22" s="2"/>
      <c r="D22" s="1"/>
      <c r="E22" s="1"/>
      <c r="F22" s="2"/>
      <c r="G22" s="2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5">
      <c r="A23" s="1"/>
      <c r="B23" s="2"/>
      <c r="C23" s="2"/>
      <c r="D23" s="1"/>
      <c r="E23" s="1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5">
      <c r="A24" s="1"/>
      <c r="B24" s="2"/>
      <c r="C24" s="2"/>
      <c r="D24" s="1"/>
      <c r="E24" s="1"/>
      <c r="F24" s="2"/>
      <c r="G24" s="2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5">
      <c r="A25" s="1"/>
      <c r="B25" s="2"/>
      <c r="C25" s="2"/>
      <c r="D25" s="1"/>
      <c r="E25" s="1"/>
      <c r="F25" s="2"/>
      <c r="G25" s="2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5">
      <c r="A26" s="1"/>
      <c r="B26" s="2"/>
      <c r="C26" s="2"/>
      <c r="D26" s="1"/>
      <c r="E26" s="1"/>
      <c r="F26" s="2"/>
      <c r="G26" s="2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5">
      <c r="A27" s="1"/>
      <c r="B27" s="2"/>
      <c r="C27" s="2"/>
      <c r="D27" s="1"/>
      <c r="E27" s="1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5">
      <c r="A28" s="1"/>
      <c r="B28" s="2"/>
      <c r="C28" s="2"/>
      <c r="D28" s="1"/>
      <c r="E28" s="1"/>
      <c r="F28" s="2"/>
      <c r="G28" s="2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5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5">
      <c r="A30" s="1"/>
      <c r="B30" s="2"/>
      <c r="C30" s="2"/>
      <c r="D30" s="1"/>
      <c r="E30" s="1"/>
      <c r="F30" s="2"/>
      <c r="G30" s="2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0.5" customHeight="1" x14ac:dyDescent="0.25">
      <c r="A31" s="1"/>
      <c r="B31" s="2"/>
      <c r="C31" s="2"/>
      <c r="D31" s="1"/>
      <c r="E31" s="1"/>
      <c r="F31" s="2"/>
      <c r="G31" s="2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0.5" customHeight="1" x14ac:dyDescent="0.25">
      <c r="A32" s="1"/>
      <c r="B32" s="2"/>
      <c r="C32" s="2"/>
      <c r="D32" s="1"/>
      <c r="E32" s="1"/>
      <c r="F32" s="2"/>
      <c r="G32" s="2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0.5" customHeight="1" x14ac:dyDescent="0.25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5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5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5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5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5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5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5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5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5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5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5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5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5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5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5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5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5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5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5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5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5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5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5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5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5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5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5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5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5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5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5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5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5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5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5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5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5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5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5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5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5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5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5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5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5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5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5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5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5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5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5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5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5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5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5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5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5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5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5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5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5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5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5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5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5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5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5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5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5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5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5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5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5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5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5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5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5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5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5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5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5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5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5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5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5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5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5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5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5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5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5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5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5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5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5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5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5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5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5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5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5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5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5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5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5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5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5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5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5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5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5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5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5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5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5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5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5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5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5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5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5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5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5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5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5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5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5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5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5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5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5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5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5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5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5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5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5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5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5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5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5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5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5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5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5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5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5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5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5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5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5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5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5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5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5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5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5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5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5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5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5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5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5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5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5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5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5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5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5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5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5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5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5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5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5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5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5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5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5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5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5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5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5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5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/>
    <row r="219" spans="1:26" ht="15.75" customHeight="1" x14ac:dyDescent="0.25"/>
    <row r="220" spans="1:26" ht="15.75" customHeight="1" x14ac:dyDescent="0.25"/>
    <row r="221" spans="1:26" ht="15.75" customHeight="1" x14ac:dyDescent="0.25"/>
    <row r="222" spans="1:26" ht="15.75" customHeight="1" x14ac:dyDescent="0.25"/>
    <row r="223" spans="1:26" ht="15.75" customHeight="1" x14ac:dyDescent="0.25"/>
    <row r="224" spans="1:26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ENE</vt:lpstr>
      <vt:lpstr>FEB</vt:lpstr>
      <vt:lpstr>MAR</vt:lpstr>
      <vt:lpstr>ABR</vt:lpstr>
      <vt:lpstr>MAY</vt:lpstr>
      <vt:lpstr>JUN</vt:lpstr>
      <vt:lpstr>JUL</vt:lpstr>
      <vt:lpstr>AGO</vt:lpstr>
      <vt:lpstr>SEP</vt:lpstr>
      <vt:lpstr>OCT</vt:lpstr>
      <vt:lpstr>NOV</vt:lpstr>
      <vt:lpstr>DIC</vt:lpstr>
      <vt:lpstr>Hoja2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Ana Maria Vallejo Aguirre</cp:lastModifiedBy>
  <dcterms:modified xsi:type="dcterms:W3CDTF">2024-08-13T15:05:16Z</dcterms:modified>
</cp:coreProperties>
</file>