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JUL 2024/"/>
    </mc:Choice>
  </mc:AlternateContent>
  <xr:revisionPtr revIDLastSave="262" documentId="13_ncr:1_{7376FED3-D316-424F-93F3-D4AA02BC802E}" xr6:coauthVersionLast="47" xr6:coauthVersionMax="47" xr10:uidLastSave="{1B4064B7-67E6-485D-A0D3-BF1BA5971BC1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52" i="1"/>
  <c r="R46" i="1"/>
  <c r="R94" i="1"/>
  <c r="R44" i="1"/>
  <c r="N164" i="1"/>
  <c r="R90" i="1"/>
  <c r="R68" i="1"/>
  <c r="R178" i="1"/>
  <c r="N80" i="1"/>
  <c r="R41" i="1"/>
  <c r="P137" i="1"/>
  <c r="P52" i="1"/>
  <c r="R121" i="1"/>
  <c r="R103" i="1"/>
  <c r="R96" i="1"/>
  <c r="R53" i="1"/>
  <c r="N193" i="1"/>
  <c r="R165" i="1"/>
  <c r="P165" i="1"/>
  <c r="R55" i="1"/>
  <c r="R91" i="1"/>
  <c r="R124" i="1"/>
  <c r="R80" i="1"/>
  <c r="R127" i="1"/>
  <c r="R56" i="1"/>
  <c r="R112" i="1"/>
  <c r="P193" i="1"/>
  <c r="R43" i="1"/>
  <c r="R147" i="1"/>
  <c r="R125" i="1"/>
  <c r="R156" i="1"/>
  <c r="R81" i="1"/>
  <c r="N52" i="1"/>
  <c r="R181" i="1"/>
  <c r="R184" i="1"/>
  <c r="P109" i="1"/>
  <c r="R75" i="1"/>
  <c r="R195" i="1"/>
  <c r="R131" i="1"/>
  <c r="R139" i="1"/>
  <c r="R69" i="1"/>
  <c r="N81" i="1"/>
  <c r="R63" i="1"/>
  <c r="R118" i="1"/>
  <c r="R35" i="1"/>
  <c r="R162" i="1"/>
  <c r="R105" i="1"/>
  <c r="R71" i="1"/>
  <c r="R47" i="1"/>
  <c r="R174" i="1"/>
  <c r="R159" i="1"/>
  <c r="R150" i="1"/>
  <c r="R84" i="1"/>
  <c r="P164" i="1"/>
  <c r="R196" i="1"/>
  <c r="R78" i="1"/>
  <c r="R83" i="1"/>
  <c r="R65" i="1"/>
  <c r="R153" i="1"/>
  <c r="R168" i="1"/>
  <c r="R167" i="1"/>
  <c r="R37" i="1"/>
  <c r="R111" i="1"/>
  <c r="R134" i="1"/>
  <c r="R183" i="1"/>
  <c r="P108" i="1"/>
  <c r="R140" i="1"/>
  <c r="P53" i="1"/>
  <c r="R137" i="1"/>
  <c r="R130" i="1"/>
  <c r="N137" i="1"/>
  <c r="R102" i="1"/>
  <c r="R34" i="1"/>
  <c r="R119" i="1"/>
  <c r="R77" i="1"/>
  <c r="R100" i="1"/>
  <c r="N136" i="1"/>
  <c r="R72" i="1"/>
  <c r="P192" i="1"/>
  <c r="R161" i="1"/>
  <c r="R186" i="1"/>
  <c r="R38" i="1"/>
  <c r="R177" i="1"/>
  <c r="R146" i="1"/>
  <c r="P81" i="1"/>
  <c r="R193" i="1"/>
  <c r="R93" i="1"/>
  <c r="R164" i="1"/>
  <c r="P80" i="1"/>
  <c r="R180" i="1"/>
  <c r="R122" i="1"/>
  <c r="R128" i="1"/>
  <c r="P136" i="1"/>
  <c r="R50" i="1"/>
  <c r="N108" i="1"/>
  <c r="R97" i="1"/>
  <c r="R149" i="1"/>
  <c r="R106" i="1"/>
  <c r="R74" i="1"/>
  <c r="R99" i="1"/>
  <c r="N109" i="1"/>
  <c r="N53" i="1"/>
  <c r="R189" i="1"/>
  <c r="N192" i="1"/>
  <c r="R108" i="1"/>
  <c r="N165" i="1"/>
  <c r="R187" i="1"/>
  <c r="R62" i="1"/>
  <c r="R40" i="1"/>
  <c r="R133" i="1"/>
  <c r="R136" i="1"/>
  <c r="R52" i="1"/>
  <c r="R49" i="1"/>
  <c r="R192" i="1"/>
  <c r="R158" i="1"/>
  <c r="R175" i="1"/>
  <c r="R66" i="1"/>
  <c r="R155" i="1"/>
  <c r="N34" i="1"/>
  <c r="R109" i="1"/>
  <c r="R190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109" i="1"/>
  <c r="B193" i="1"/>
  <c r="B164" i="1"/>
  <c r="B81" i="1"/>
  <c r="B109" i="1"/>
  <c r="B165" i="1"/>
  <c r="B108" i="1"/>
  <c r="H81" i="1"/>
  <c r="B136" i="1"/>
  <c r="B53" i="1"/>
  <c r="H165" i="1"/>
  <c r="H34" i="1"/>
  <c r="H52" i="1"/>
  <c r="B192" i="1"/>
  <c r="H193" i="1"/>
  <c r="B137" i="1"/>
  <c r="H164" i="1"/>
  <c r="B80" i="1"/>
  <c r="H80" i="1"/>
  <c r="H192" i="1"/>
  <c r="B52" i="1"/>
  <c r="B34" i="1"/>
  <c r="H53" i="1"/>
  <c r="H137" i="1"/>
  <c r="H108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N183" i="1"/>
  <c r="E164" i="1"/>
  <c r="M83" i="1"/>
  <c r="N41" i="1"/>
  <c r="M165" i="1"/>
  <c r="G167" i="1"/>
  <c r="P181" i="1"/>
  <c r="G112" i="1"/>
  <c r="P150" i="1"/>
  <c r="N37" i="1"/>
  <c r="P50" i="1"/>
  <c r="N75" i="1"/>
  <c r="P119" i="1"/>
  <c r="P153" i="1"/>
  <c r="N106" i="1"/>
  <c r="I80" i="1"/>
  <c r="N122" i="1"/>
  <c r="M56" i="1"/>
  <c r="E53" i="1"/>
  <c r="P156" i="1"/>
  <c r="P40" i="1"/>
  <c r="P97" i="1"/>
  <c r="N147" i="1"/>
  <c r="M168" i="1"/>
  <c r="K192" i="1"/>
  <c r="K109" i="1"/>
  <c r="M52" i="1"/>
  <c r="E137" i="1"/>
  <c r="N105" i="1"/>
  <c r="N190" i="1"/>
  <c r="G111" i="1"/>
  <c r="N156" i="1"/>
  <c r="P37" i="1"/>
  <c r="N118" i="1"/>
  <c r="P133" i="1"/>
  <c r="P105" i="1"/>
  <c r="M153" i="1"/>
  <c r="N96" i="1"/>
  <c r="I109" i="1"/>
  <c r="N35" i="1"/>
  <c r="G136" i="1"/>
  <c r="K136" i="1"/>
  <c r="N69" i="1"/>
  <c r="N152" i="1"/>
  <c r="G137" i="1"/>
  <c r="P62" i="1"/>
  <c r="I34" i="1"/>
  <c r="M167" i="1"/>
  <c r="P94" i="1"/>
  <c r="M192" i="1"/>
  <c r="G195" i="1"/>
  <c r="I164" i="1"/>
  <c r="P96" i="1"/>
  <c r="I137" i="1"/>
  <c r="G153" i="1"/>
  <c r="M112" i="1"/>
  <c r="G90" i="1"/>
  <c r="E165" i="1"/>
  <c r="M90" i="1"/>
  <c r="I165" i="1"/>
  <c r="I192" i="1"/>
  <c r="P72" i="1"/>
  <c r="N103" i="1"/>
  <c r="P43" i="1"/>
  <c r="I193" i="1"/>
  <c r="K108" i="1"/>
  <c r="I53" i="1"/>
  <c r="P49" i="1"/>
  <c r="E192" i="1"/>
  <c r="P118" i="1"/>
  <c r="N43" i="1"/>
  <c r="N78" i="1"/>
  <c r="G139" i="1"/>
  <c r="G83" i="1"/>
  <c r="N102" i="1"/>
  <c r="G34" i="1"/>
  <c r="G55" i="1"/>
  <c r="N125" i="1"/>
  <c r="N93" i="1"/>
  <c r="M136" i="1"/>
  <c r="M81" i="1"/>
  <c r="M111" i="1"/>
  <c r="G80" i="1"/>
  <c r="M80" i="1"/>
  <c r="N159" i="1"/>
  <c r="P175" i="1"/>
  <c r="E109" i="1"/>
  <c r="N97" i="1"/>
  <c r="N68" i="1"/>
  <c r="N146" i="1"/>
  <c r="C109" i="1"/>
  <c r="P147" i="1"/>
  <c r="P34" i="1"/>
  <c r="P68" i="1"/>
  <c r="N174" i="1"/>
  <c r="P149" i="1"/>
  <c r="G109" i="1"/>
  <c r="G140" i="1"/>
  <c r="N128" i="1"/>
  <c r="G56" i="1"/>
  <c r="C108" i="1"/>
  <c r="C193" i="1"/>
  <c r="G52" i="1"/>
  <c r="N149" i="1"/>
  <c r="E193" i="1"/>
  <c r="N99" i="1"/>
  <c r="N50" i="1"/>
  <c r="K81" i="1"/>
  <c r="C137" i="1"/>
  <c r="K80" i="1"/>
  <c r="N100" i="1"/>
  <c r="P184" i="1"/>
  <c r="P99" i="1"/>
  <c r="C52" i="1"/>
  <c r="C81" i="1"/>
  <c r="N133" i="1"/>
  <c r="C53" i="1"/>
  <c r="N130" i="1"/>
  <c r="E108" i="1"/>
  <c r="E52" i="1"/>
  <c r="P121" i="1"/>
  <c r="P177" i="1"/>
  <c r="N127" i="1"/>
  <c r="N44" i="1"/>
  <c r="N131" i="1"/>
  <c r="N63" i="1"/>
  <c r="N181" i="1"/>
  <c r="N161" i="1"/>
  <c r="P130" i="1"/>
  <c r="M140" i="1"/>
  <c r="N72" i="1"/>
  <c r="N66" i="1"/>
  <c r="M164" i="1"/>
  <c r="P183" i="1"/>
  <c r="N184" i="1"/>
  <c r="I81" i="1"/>
  <c r="G53" i="1"/>
  <c r="N153" i="1"/>
  <c r="P174" i="1"/>
  <c r="N94" i="1"/>
  <c r="P71" i="1"/>
  <c r="K164" i="1"/>
  <c r="M108" i="1"/>
  <c r="N187" i="1"/>
  <c r="P66" i="1"/>
  <c r="N155" i="1"/>
  <c r="P146" i="1"/>
  <c r="N77" i="1"/>
  <c r="P44" i="1"/>
  <c r="M195" i="1"/>
  <c r="P74" i="1"/>
  <c r="C164" i="1"/>
  <c r="P159" i="1"/>
  <c r="N162" i="1"/>
  <c r="N74" i="1"/>
  <c r="N47" i="1"/>
  <c r="P75" i="1"/>
  <c r="P102" i="1"/>
  <c r="C80" i="1"/>
  <c r="P134" i="1"/>
  <c r="N121" i="1"/>
  <c r="P186" i="1"/>
  <c r="P161" i="1"/>
  <c r="K53" i="1"/>
  <c r="P125" i="1"/>
  <c r="K52" i="1"/>
  <c r="N180" i="1"/>
  <c r="E80" i="1"/>
  <c r="N177" i="1"/>
  <c r="N134" i="1"/>
  <c r="G108" i="1"/>
  <c r="N40" i="1"/>
  <c r="P35" i="1"/>
  <c r="P78" i="1"/>
  <c r="P106" i="1"/>
  <c r="G192" i="1"/>
  <c r="P122" i="1"/>
  <c r="P180" i="1"/>
  <c r="C34" i="1"/>
  <c r="P69" i="1"/>
  <c r="P38" i="1"/>
  <c r="M139" i="1"/>
  <c r="N62" i="1"/>
  <c r="P127" i="1"/>
  <c r="G81" i="1"/>
  <c r="P128" i="1"/>
  <c r="N178" i="1"/>
  <c r="P152" i="1"/>
  <c r="G165" i="1"/>
  <c r="P189" i="1"/>
  <c r="M196" i="1"/>
  <c r="C165" i="1"/>
  <c r="N65" i="1"/>
  <c r="I108" i="1"/>
  <c r="N175" i="1"/>
  <c r="P91" i="1"/>
  <c r="N158" i="1"/>
  <c r="P93" i="1"/>
  <c r="M53" i="1"/>
  <c r="P190" i="1"/>
  <c r="K193" i="1"/>
  <c r="M84" i="1"/>
  <c r="N91" i="1"/>
  <c r="I52" i="1"/>
  <c r="M109" i="1"/>
  <c r="C136" i="1"/>
  <c r="N49" i="1"/>
  <c r="M137" i="1"/>
  <c r="P103" i="1"/>
  <c r="N186" i="1"/>
  <c r="E136" i="1"/>
  <c r="N124" i="1"/>
  <c r="P187" i="1"/>
  <c r="N46" i="1"/>
  <c r="N90" i="1"/>
  <c r="M55" i="1"/>
  <c r="P41" i="1"/>
  <c r="G164" i="1"/>
  <c r="N38" i="1"/>
  <c r="G84" i="1"/>
  <c r="M34" i="1"/>
  <c r="P77" i="1"/>
  <c r="E81" i="1"/>
  <c r="G168" i="1"/>
  <c r="P63" i="1"/>
  <c r="G196" i="1"/>
  <c r="P100" i="1"/>
  <c r="P178" i="1"/>
  <c r="K137" i="1"/>
  <c r="N189" i="1"/>
  <c r="P65" i="1"/>
  <c r="P124" i="1"/>
  <c r="P46" i="1"/>
  <c r="P155" i="1"/>
  <c r="N71" i="1"/>
  <c r="P47" i="1"/>
  <c r="P131" i="1"/>
  <c r="C192" i="1"/>
  <c r="P162" i="1"/>
  <c r="P90" i="1"/>
  <c r="G193" i="1"/>
  <c r="K165" i="1"/>
  <c r="P158" i="1"/>
  <c r="M193" i="1"/>
  <c r="I136" i="1"/>
  <c r="N150" i="1"/>
  <c r="N119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72" i="1"/>
  <c r="H153" i="1"/>
  <c r="H152" i="1"/>
  <c r="H131" i="1"/>
  <c r="H146" i="1"/>
  <c r="H150" i="1"/>
  <c r="H105" i="1"/>
  <c r="H184" i="1"/>
  <c r="H119" i="1"/>
  <c r="H50" i="1"/>
  <c r="H77" i="1"/>
  <c r="H46" i="1"/>
  <c r="H103" i="1"/>
  <c r="H102" i="1"/>
  <c r="H128" i="1"/>
  <c r="H155" i="1"/>
  <c r="H187" i="1"/>
  <c r="H183" i="1"/>
  <c r="H96" i="1"/>
  <c r="H44" i="1"/>
  <c r="H91" i="1"/>
  <c r="H174" i="1"/>
  <c r="H130" i="1"/>
  <c r="H122" i="1"/>
  <c r="H133" i="1"/>
  <c r="H162" i="1"/>
  <c r="H41" i="1"/>
  <c r="H177" i="1"/>
  <c r="H121" i="1"/>
  <c r="H118" i="1"/>
  <c r="H49" i="1"/>
  <c r="H71" i="1"/>
  <c r="H99" i="1"/>
  <c r="H40" i="1"/>
  <c r="H62" i="1"/>
  <c r="H127" i="1"/>
  <c r="H93" i="1"/>
  <c r="H100" i="1"/>
  <c r="H159" i="1"/>
  <c r="H78" i="1"/>
  <c r="H43" i="1"/>
  <c r="H156" i="1"/>
  <c r="H47" i="1"/>
  <c r="H134" i="1"/>
  <c r="H186" i="1"/>
  <c r="H65" i="1"/>
  <c r="H75" i="1"/>
  <c r="H149" i="1"/>
  <c r="H90" i="1"/>
  <c r="H35" i="1"/>
  <c r="H190" i="1"/>
  <c r="H180" i="1"/>
  <c r="H38" i="1"/>
  <c r="H125" i="1"/>
  <c r="H189" i="1"/>
  <c r="H74" i="1"/>
  <c r="H69" i="1"/>
  <c r="H181" i="1"/>
  <c r="H66" i="1"/>
  <c r="H63" i="1"/>
  <c r="H175" i="1"/>
  <c r="H106" i="1"/>
  <c r="H94" i="1"/>
  <c r="H178" i="1"/>
  <c r="H158" i="1"/>
  <c r="H68" i="1"/>
  <c r="H97" i="1"/>
  <c r="H161" i="1"/>
  <c r="H147" i="1"/>
  <c r="H37" i="1"/>
  <c r="H124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E96" i="1"/>
  <c r="G134" i="1"/>
  <c r="G190" i="1"/>
  <c r="K161" i="1"/>
  <c r="E47" i="1"/>
  <c r="G159" i="1"/>
  <c r="E159" i="1"/>
  <c r="B131" i="1"/>
  <c r="G72" i="1"/>
  <c r="I90" i="1"/>
  <c r="K119" i="1"/>
  <c r="K184" i="1"/>
  <c r="E41" i="1"/>
  <c r="I50" i="1"/>
  <c r="K96" i="1"/>
  <c r="G175" i="1"/>
  <c r="B41" i="1"/>
  <c r="E181" i="1"/>
  <c r="K74" i="1"/>
  <c r="E69" i="1"/>
  <c r="M77" i="1"/>
  <c r="C75" i="1"/>
  <c r="G186" i="1"/>
  <c r="C102" i="1"/>
  <c r="G125" i="1"/>
  <c r="I63" i="1"/>
  <c r="C161" i="1"/>
  <c r="C78" i="1"/>
  <c r="E46" i="1"/>
  <c r="K105" i="1"/>
  <c r="G50" i="1"/>
  <c r="E152" i="1"/>
  <c r="K146" i="1"/>
  <c r="M100" i="1"/>
  <c r="I155" i="1"/>
  <c r="I75" i="1"/>
  <c r="C65" i="1"/>
  <c r="C124" i="1"/>
  <c r="M183" i="1"/>
  <c r="G99" i="1"/>
  <c r="K147" i="1"/>
  <c r="M190" i="1"/>
  <c r="B122" i="1"/>
  <c r="E186" i="1"/>
  <c r="G177" i="1"/>
  <c r="M159" i="1"/>
  <c r="G127" i="1"/>
  <c r="M118" i="1"/>
  <c r="E125" i="1"/>
  <c r="M128" i="1"/>
  <c r="E133" i="1"/>
  <c r="B187" i="1"/>
  <c r="G63" i="1"/>
  <c r="B74" i="1"/>
  <c r="B40" i="1"/>
  <c r="C46" i="1"/>
  <c r="E190" i="1"/>
  <c r="E50" i="1"/>
  <c r="C100" i="1"/>
  <c r="I128" i="1"/>
  <c r="B94" i="1"/>
  <c r="C125" i="1"/>
  <c r="G181" i="1"/>
  <c r="I147" i="1"/>
  <c r="B146" i="1"/>
  <c r="B66" i="1"/>
  <c r="M130" i="1"/>
  <c r="E66" i="1"/>
  <c r="E74" i="1"/>
  <c r="M149" i="1"/>
  <c r="M72" i="1"/>
  <c r="C187" i="1"/>
  <c r="M47" i="1"/>
  <c r="I130" i="1"/>
  <c r="K44" i="1"/>
  <c r="E121" i="1"/>
  <c r="C72" i="1"/>
  <c r="G100" i="1"/>
  <c r="K34" i="1"/>
  <c r="I125" i="1"/>
  <c r="G65" i="1"/>
  <c r="M37" i="1"/>
  <c r="B150" i="1"/>
  <c r="M174" i="1"/>
  <c r="B99" i="1"/>
  <c r="E99" i="1"/>
  <c r="I174" i="1"/>
  <c r="G130" i="1"/>
  <c r="E40" i="1"/>
  <c r="C41" i="1"/>
  <c r="I161" i="1"/>
  <c r="G106" i="1"/>
  <c r="M152" i="1"/>
  <c r="G78" i="1"/>
  <c r="M65" i="1"/>
  <c r="E44" i="1"/>
  <c r="K93" i="1"/>
  <c r="B35" i="1"/>
  <c r="I153" i="1"/>
  <c r="I156" i="1"/>
  <c r="M40" i="1"/>
  <c r="G118" i="1"/>
  <c r="B161" i="1"/>
  <c r="G68" i="1"/>
  <c r="C118" i="1"/>
  <c r="M186" i="1"/>
  <c r="K134" i="1"/>
  <c r="M189" i="1"/>
  <c r="B93" i="1"/>
  <c r="B71" i="1"/>
  <c r="E184" i="1"/>
  <c r="M106" i="1"/>
  <c r="C91" i="1"/>
  <c r="G103" i="1"/>
  <c r="C183" i="1"/>
  <c r="K186" i="1"/>
  <c r="I96" i="1"/>
  <c r="K102" i="1"/>
  <c r="I103" i="1"/>
  <c r="K97" i="1"/>
  <c r="G189" i="1"/>
  <c r="C156" i="1"/>
  <c r="I180" i="1"/>
  <c r="B91" i="1"/>
  <c r="I159" i="1"/>
  <c r="K50" i="1"/>
  <c r="C186" i="1"/>
  <c r="I69" i="1"/>
  <c r="E127" i="1"/>
  <c r="M35" i="1"/>
  <c r="I65" i="1"/>
  <c r="K174" i="1"/>
  <c r="K100" i="1"/>
  <c r="I94" i="1"/>
  <c r="E189" i="1"/>
  <c r="G62" i="1"/>
  <c r="M127" i="1"/>
  <c r="I181" i="1"/>
  <c r="B162" i="1"/>
  <c r="B153" i="1"/>
  <c r="B118" i="1"/>
  <c r="G46" i="1"/>
  <c r="I100" i="1"/>
  <c r="M103" i="1"/>
  <c r="I158" i="1"/>
  <c r="G178" i="1"/>
  <c r="K183" i="1"/>
  <c r="E37" i="1"/>
  <c r="I41" i="1"/>
  <c r="C158" i="1"/>
  <c r="I149" i="1"/>
  <c r="K99" i="1"/>
  <c r="I178" i="1"/>
  <c r="E91" i="1"/>
  <c r="I37" i="1"/>
  <c r="B149" i="1"/>
  <c r="C159" i="1"/>
  <c r="M181" i="1"/>
  <c r="M125" i="1"/>
  <c r="G184" i="1"/>
  <c r="G149" i="1"/>
  <c r="C40" i="1"/>
  <c r="M121" i="1"/>
  <c r="I68" i="1"/>
  <c r="I99" i="1"/>
  <c r="C93" i="1"/>
  <c r="E153" i="1"/>
  <c r="B69" i="1"/>
  <c r="G94" i="1"/>
  <c r="B47" i="1"/>
  <c r="G74" i="1"/>
  <c r="C49" i="1"/>
  <c r="K106" i="1"/>
  <c r="C155" i="1"/>
  <c r="G119" i="1"/>
  <c r="I102" i="1"/>
  <c r="K127" i="1"/>
  <c r="M91" i="1"/>
  <c r="M102" i="1"/>
  <c r="E174" i="1"/>
  <c r="K77" i="1"/>
  <c r="M41" i="1"/>
  <c r="G124" i="1"/>
  <c r="I118" i="1"/>
  <c r="C44" i="1"/>
  <c r="K75" i="1"/>
  <c r="M122" i="1"/>
  <c r="M97" i="1"/>
  <c r="C131" i="1"/>
  <c r="B106" i="1"/>
  <c r="I183" i="1"/>
  <c r="E72" i="1"/>
  <c r="G155" i="1"/>
  <c r="C71" i="1"/>
  <c r="M131" i="1"/>
  <c r="K149" i="1"/>
  <c r="B78" i="1"/>
  <c r="M63" i="1"/>
  <c r="B77" i="1"/>
  <c r="C152" i="1"/>
  <c r="K49" i="1"/>
  <c r="K62" i="1"/>
  <c r="C63" i="1"/>
  <c r="I106" i="1"/>
  <c r="E63" i="1"/>
  <c r="K177" i="1"/>
  <c r="C162" i="1"/>
  <c r="E35" i="1"/>
  <c r="C127" i="1"/>
  <c r="C130" i="1"/>
  <c r="K131" i="1"/>
  <c r="C150" i="1"/>
  <c r="B50" i="1"/>
  <c r="M187" i="1"/>
  <c r="M49" i="1"/>
  <c r="I47" i="1"/>
  <c r="B125" i="1"/>
  <c r="G162" i="1"/>
  <c r="I121" i="1"/>
  <c r="C177" i="1"/>
  <c r="C74" i="1"/>
  <c r="K153" i="1"/>
  <c r="K94" i="1"/>
  <c r="G37" i="1"/>
  <c r="B183" i="1"/>
  <c r="K175" i="1"/>
  <c r="C96" i="1"/>
  <c r="E49" i="1"/>
  <c r="K37" i="1"/>
  <c r="E128" i="1"/>
  <c r="B186" i="1"/>
  <c r="I177" i="1"/>
  <c r="C121" i="1"/>
  <c r="E106" i="1"/>
  <c r="E180" i="1"/>
  <c r="I91" i="1"/>
  <c r="K40" i="1"/>
  <c r="E102" i="1"/>
  <c r="G71" i="1"/>
  <c r="I189" i="1"/>
  <c r="B152" i="1"/>
  <c r="G131" i="1"/>
  <c r="M177" i="1"/>
  <c r="I124" i="1"/>
  <c r="C43" i="1"/>
  <c r="K90" i="1"/>
  <c r="M66" i="1"/>
  <c r="I38" i="1"/>
  <c r="B100" i="1"/>
  <c r="K152" i="1"/>
  <c r="B130" i="1"/>
  <c r="B156" i="1"/>
  <c r="E146" i="1"/>
  <c r="E156" i="1"/>
  <c r="G133" i="1"/>
  <c r="G122" i="1"/>
  <c r="E175" i="1"/>
  <c r="M74" i="1"/>
  <c r="C178" i="1"/>
  <c r="G66" i="1"/>
  <c r="K187" i="1"/>
  <c r="K189" i="1"/>
  <c r="B43" i="1"/>
  <c r="B75" i="1"/>
  <c r="G121" i="1"/>
  <c r="I35" i="1"/>
  <c r="K66" i="1"/>
  <c r="B133" i="1"/>
  <c r="B180" i="1"/>
  <c r="K41" i="1"/>
  <c r="C68" i="1"/>
  <c r="C66" i="1"/>
  <c r="C175" i="1"/>
  <c r="B134" i="1"/>
  <c r="G180" i="1"/>
  <c r="E97" i="1"/>
  <c r="I46" i="1"/>
  <c r="I66" i="1"/>
  <c r="K121" i="1"/>
  <c r="B37" i="1"/>
  <c r="M43" i="1"/>
  <c r="B175" i="1"/>
  <c r="K178" i="1"/>
  <c r="E161" i="1"/>
  <c r="C147" i="1"/>
  <c r="I133" i="1"/>
  <c r="G150" i="1"/>
  <c r="B158" i="1"/>
  <c r="K35" i="1"/>
  <c r="K72" i="1"/>
  <c r="C146" i="1"/>
  <c r="E93" i="1"/>
  <c r="C149" i="1"/>
  <c r="E118" i="1"/>
  <c r="B174" i="1"/>
  <c r="G35" i="1"/>
  <c r="M158" i="1"/>
  <c r="M44" i="1"/>
  <c r="B96" i="1"/>
  <c r="C103" i="1"/>
  <c r="C50" i="1"/>
  <c r="G49" i="1"/>
  <c r="K190" i="1"/>
  <c r="G146" i="1"/>
  <c r="E75" i="1"/>
  <c r="G152" i="1"/>
  <c r="I74" i="1"/>
  <c r="G93" i="1"/>
  <c r="M133" i="1"/>
  <c r="K180" i="1"/>
  <c r="B178" i="1"/>
  <c r="B46" i="1"/>
  <c r="B155" i="1"/>
  <c r="B181" i="1"/>
  <c r="M105" i="1"/>
  <c r="C133" i="1"/>
  <c r="I43" i="1"/>
  <c r="G156" i="1"/>
  <c r="E150" i="1"/>
  <c r="B121" i="1"/>
  <c r="M69" i="1"/>
  <c r="E158" i="1"/>
  <c r="I72" i="1"/>
  <c r="E134" i="1"/>
  <c r="I190" i="1"/>
  <c r="K128" i="1"/>
  <c r="M161" i="1"/>
  <c r="E100" i="1"/>
  <c r="M150" i="1"/>
  <c r="E162" i="1"/>
  <c r="B72" i="1"/>
  <c r="B177" i="1"/>
  <c r="G69" i="1"/>
  <c r="G75" i="1"/>
  <c r="C62" i="1"/>
  <c r="I127" i="1"/>
  <c r="B124" i="1"/>
  <c r="E124" i="1"/>
  <c r="C180" i="1"/>
  <c r="M146" i="1"/>
  <c r="M46" i="1"/>
  <c r="E178" i="1"/>
  <c r="E90" i="1"/>
  <c r="E77" i="1"/>
  <c r="I97" i="1"/>
  <c r="K91" i="1"/>
  <c r="G174" i="1"/>
  <c r="K38" i="1"/>
  <c r="M38" i="1"/>
  <c r="B68" i="1"/>
  <c r="K71" i="1"/>
  <c r="B127" i="1"/>
  <c r="M99" i="1"/>
  <c r="E177" i="1"/>
  <c r="G40" i="1"/>
  <c r="K150" i="1"/>
  <c r="C37" i="1"/>
  <c r="K130" i="1"/>
  <c r="I134" i="1"/>
  <c r="E147" i="1"/>
  <c r="K69" i="1"/>
  <c r="M156" i="1"/>
  <c r="C90" i="1"/>
  <c r="C97" i="1"/>
  <c r="E78" i="1"/>
  <c r="K125" i="1"/>
  <c r="E38" i="1"/>
  <c r="M78" i="1"/>
  <c r="I119" i="1"/>
  <c r="I105" i="1"/>
  <c r="C122" i="1"/>
  <c r="I175" i="1"/>
  <c r="C106" i="1"/>
  <c r="I40" i="1"/>
  <c r="I146" i="1"/>
  <c r="E94" i="1"/>
  <c r="E130" i="1"/>
  <c r="I162" i="1"/>
  <c r="B103" i="1"/>
  <c r="M75" i="1"/>
  <c r="B190" i="1"/>
  <c r="M62" i="1"/>
  <c r="B184" i="1"/>
  <c r="E43" i="1"/>
  <c r="M184" i="1"/>
  <c r="G161" i="1"/>
  <c r="B38" i="1"/>
  <c r="K63" i="1"/>
  <c r="G44" i="1"/>
  <c r="B119" i="1"/>
  <c r="G96" i="1"/>
  <c r="B49" i="1"/>
  <c r="K155" i="1"/>
  <c r="K156" i="1"/>
  <c r="E68" i="1"/>
  <c r="I49" i="1"/>
  <c r="C99" i="1"/>
  <c r="K158" i="1"/>
  <c r="M50" i="1"/>
  <c r="B44" i="1"/>
  <c r="E187" i="1"/>
  <c r="C134" i="1"/>
  <c r="C189" i="1"/>
  <c r="E183" i="1"/>
  <c r="G158" i="1"/>
  <c r="E34" i="1"/>
  <c r="G41" i="1"/>
  <c r="K162" i="1"/>
  <c r="B105" i="1"/>
  <c r="K43" i="1"/>
  <c r="K46" i="1"/>
  <c r="B189" i="1"/>
  <c r="G91" i="1"/>
  <c r="E103" i="1"/>
  <c r="E131" i="1"/>
  <c r="C181" i="1"/>
  <c r="M175" i="1"/>
  <c r="C190" i="1"/>
  <c r="C184" i="1"/>
  <c r="G77" i="1"/>
  <c r="G187" i="1"/>
  <c r="K68" i="1"/>
  <c r="M134" i="1"/>
  <c r="E105" i="1"/>
  <c r="I186" i="1"/>
  <c r="I44" i="1"/>
  <c r="M119" i="1"/>
  <c r="K159" i="1"/>
  <c r="M178" i="1"/>
  <c r="I78" i="1"/>
  <c r="C35" i="1"/>
  <c r="M155" i="1"/>
  <c r="I77" i="1"/>
  <c r="C153" i="1"/>
  <c r="I187" i="1"/>
  <c r="B159" i="1"/>
  <c r="I71" i="1"/>
  <c r="K78" i="1"/>
  <c r="I131" i="1"/>
  <c r="B63" i="1"/>
  <c r="E149" i="1"/>
  <c r="C77" i="1"/>
  <c r="K122" i="1"/>
  <c r="M94" i="1"/>
  <c r="B97" i="1"/>
  <c r="I122" i="1"/>
  <c r="G105" i="1"/>
  <c r="G47" i="1"/>
  <c r="K103" i="1"/>
  <c r="M180" i="1"/>
  <c r="K181" i="1"/>
  <c r="K118" i="1"/>
  <c r="E65" i="1"/>
  <c r="I62" i="1"/>
  <c r="M124" i="1"/>
  <c r="C105" i="1"/>
  <c r="G147" i="1"/>
  <c r="I184" i="1"/>
  <c r="E62" i="1"/>
  <c r="K133" i="1"/>
  <c r="B147" i="1"/>
  <c r="M147" i="1"/>
  <c r="E119" i="1"/>
  <c r="G38" i="1"/>
  <c r="C69" i="1"/>
  <c r="M71" i="1"/>
  <c r="I150" i="1"/>
  <c r="K47" i="1"/>
  <c r="I93" i="1"/>
  <c r="G97" i="1"/>
  <c r="B102" i="1"/>
  <c r="C47" i="1"/>
  <c r="B65" i="1"/>
  <c r="G128" i="1"/>
  <c r="M162" i="1"/>
  <c r="G43" i="1"/>
  <c r="C128" i="1"/>
  <c r="K65" i="1"/>
  <c r="C38" i="1"/>
  <c r="C94" i="1"/>
  <c r="E155" i="1"/>
  <c r="M96" i="1"/>
  <c r="B90" i="1"/>
  <c r="M68" i="1"/>
  <c r="E122" i="1"/>
  <c r="C119" i="1"/>
  <c r="B128" i="1"/>
  <c r="C174" i="1"/>
  <c r="G102" i="1"/>
  <c r="M93" i="1"/>
  <c r="K124" i="1"/>
  <c r="G183" i="1"/>
  <c r="B62" i="1"/>
  <c r="E71" i="1"/>
  <c r="I152" i="1"/>
  <c r="B5" i="1" l="1"/>
  <c r="I9" i="1"/>
  <c r="J25" i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I182" i="1"/>
  <c r="L180" i="1"/>
  <c r="D190" i="1"/>
  <c r="M185" i="1"/>
  <c r="G129" i="1"/>
  <c r="G101" i="1"/>
  <c r="L71" i="1"/>
  <c r="I73" i="1"/>
  <c r="J152" i="1"/>
  <c r="H154" i="1"/>
  <c r="G9" i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B26" i="1" l="1"/>
  <c r="G10" i="1"/>
  <c r="F160" i="1"/>
  <c r="F107" i="1"/>
  <c r="J98" i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<sst xmlns="http://schemas.openxmlformats.org/spreadsheetml/2006/main" count="13182" uniqueCount="1070">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</sst>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60" tableType="queryTable" totalsRowShown="0">
  <autoFilter ref="A1:Z1260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60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0</v>
      </c>
      <c r="L2">
        <v>0</v>
      </c>
      <c r="M2">
        <v>0</v>
      </c>
      <c r="N2">
        <v>0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0</v>
      </c>
      <c r="L3">
        <v>0</v>
      </c>
      <c r="M3">
        <v>0</v>
      </c>
      <c r="N3">
        <v>0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0</v>
      </c>
      <c r="L4">
        <v>0</v>
      </c>
      <c r="M4">
        <v>0</v>
      </c>
      <c r="N4">
        <v>0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0</v>
      </c>
      <c r="L6">
        <v>0</v>
      </c>
      <c r="M6">
        <v>0</v>
      </c>
      <c r="N6">
        <v>0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0</v>
      </c>
      <c r="L7">
        <v>0</v>
      </c>
      <c r="M7">
        <v>0</v>
      </c>
      <c r="N7">
        <v>0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0</v>
      </c>
      <c r="L8">
        <v>0</v>
      </c>
      <c r="M8">
        <v>0</v>
      </c>
      <c r="N8">
        <v>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0</v>
      </c>
      <c r="L9">
        <v>0</v>
      </c>
      <c r="M9">
        <v>0</v>
      </c>
      <c r="N9">
        <v>0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0</v>
      </c>
      <c r="L10">
        <v>0</v>
      </c>
      <c r="M10">
        <v>0</v>
      </c>
      <c r="N10">
        <v>0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0</v>
      </c>
      <c r="L11">
        <v>0</v>
      </c>
      <c r="M11">
        <v>0</v>
      </c>
      <c r="N11">
        <v>0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526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0</v>
      </c>
      <c r="L12">
        <v>0</v>
      </c>
      <c r="M12">
        <v>0</v>
      </c>
      <c r="N12">
        <v>0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0</v>
      </c>
      <c r="L13">
        <v>0</v>
      </c>
      <c r="M13">
        <v>0</v>
      </c>
      <c r="N13">
        <v>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252965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0</v>
      </c>
      <c r="L14">
        <v>0</v>
      </c>
      <c r="M14">
        <v>0</v>
      </c>
      <c r="N14">
        <v>0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52850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0</v>
      </c>
      <c r="L15">
        <v>0</v>
      </c>
      <c r="M15">
        <v>0</v>
      </c>
      <c r="N15">
        <v>0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135211</v>
      </c>
      <c r="V15">
        <v>77980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0</v>
      </c>
      <c r="L16">
        <v>0</v>
      </c>
      <c r="M16">
        <v>0</v>
      </c>
      <c r="N16">
        <v>0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524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0</v>
      </c>
      <c r="L17">
        <v>0</v>
      </c>
      <c r="M17">
        <v>0</v>
      </c>
      <c r="N17">
        <v>0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9817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0</v>
      </c>
      <c r="L19">
        <v>0</v>
      </c>
      <c r="M19">
        <v>0</v>
      </c>
      <c r="N19">
        <v>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614248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0</v>
      </c>
      <c r="L20">
        <v>0</v>
      </c>
      <c r="M20">
        <v>0</v>
      </c>
      <c r="N20">
        <v>0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120934</v>
      </c>
      <c r="V20">
        <v>5591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0</v>
      </c>
      <c r="L21">
        <v>0</v>
      </c>
      <c r="M21">
        <v>0</v>
      </c>
      <c r="N21">
        <v>0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201649</v>
      </c>
      <c r="V21">
        <v>8776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0</v>
      </c>
      <c r="L22">
        <v>0</v>
      </c>
      <c r="M22">
        <v>0</v>
      </c>
      <c r="N22">
        <v>0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616779</v>
      </c>
      <c r="V22">
        <v>599881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0</v>
      </c>
      <c r="L23">
        <v>0</v>
      </c>
      <c r="M23">
        <v>0</v>
      </c>
      <c r="N23">
        <v>0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324775</v>
      </c>
      <c r="V23">
        <v>36109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0</v>
      </c>
      <c r="L24">
        <v>0</v>
      </c>
      <c r="M24">
        <v>0</v>
      </c>
      <c r="N24">
        <v>0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0</v>
      </c>
      <c r="L25">
        <v>0</v>
      </c>
      <c r="M25">
        <v>0</v>
      </c>
      <c r="N25">
        <v>0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184373</v>
      </c>
      <c r="V25">
        <v>5177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0</v>
      </c>
      <c r="L26">
        <v>0</v>
      </c>
      <c r="M26">
        <v>0</v>
      </c>
      <c r="N26">
        <v>0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566197</v>
      </c>
      <c r="V26">
        <v>41286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0</v>
      </c>
      <c r="L27">
        <v>0</v>
      </c>
      <c r="M27">
        <v>0</v>
      </c>
      <c r="N27">
        <v>0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50582</v>
      </c>
      <c r="V27">
        <v>558595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0</v>
      </c>
      <c r="L28">
        <v>0</v>
      </c>
      <c r="M28">
        <v>0</v>
      </c>
      <c r="N28">
        <v>0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97786</v>
      </c>
      <c r="V28">
        <v>558595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0</v>
      </c>
      <c r="L40">
        <v>0</v>
      </c>
      <c r="M40">
        <v>0</v>
      </c>
      <c r="N40">
        <v>0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0</v>
      </c>
      <c r="L41">
        <v>0</v>
      </c>
      <c r="M41">
        <v>0</v>
      </c>
      <c r="N41">
        <v>0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0</v>
      </c>
      <c r="L42">
        <v>0</v>
      </c>
      <c r="M42">
        <v>0</v>
      </c>
      <c r="N42">
        <v>0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11757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17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4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309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2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1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526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0</v>
      </c>
      <c r="L171">
        <v>0</v>
      </c>
      <c r="M171">
        <v>0</v>
      </c>
      <c r="N171">
        <v>0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0</v>
      </c>
      <c r="L172">
        <v>0</v>
      </c>
      <c r="M172">
        <v>0</v>
      </c>
      <c r="N172">
        <v>0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7775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0</v>
      </c>
      <c r="L173">
        <v>0</v>
      </c>
      <c r="M173">
        <v>0</v>
      </c>
      <c r="N173">
        <v>0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286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0</v>
      </c>
      <c r="L174">
        <v>0</v>
      </c>
      <c r="M174">
        <v>0</v>
      </c>
      <c r="N174">
        <v>0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0</v>
      </c>
      <c r="L175">
        <v>0</v>
      </c>
      <c r="M175">
        <v>0</v>
      </c>
      <c r="N175">
        <v>0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394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0</v>
      </c>
      <c r="L176">
        <v>0</v>
      </c>
      <c r="M176">
        <v>0</v>
      </c>
      <c r="N176">
        <v>0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1885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145666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25367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187834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31525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83575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89290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86382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6855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48309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17215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63307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138978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48582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16405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108900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13422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50914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14742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19923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13360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4127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9433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4757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11054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2582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36386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6719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16238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9992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1765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80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394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50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7775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206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1835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151119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32912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205822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34520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90463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98380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48761</v>
      </c>
      <c r="V231">
        <v>599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3656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908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57298</v>
      </c>
      <c r="V237">
        <v>2093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1505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57792</v>
      </c>
      <c r="V239">
        <v>2711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180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22777</v>
      </c>
      <c r="V241">
        <v>1478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36816</v>
      </c>
      <c r="V242">
        <v>809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174076</v>
      </c>
      <c r="V243">
        <v>148428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27751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165990</v>
      </c>
      <c r="V245">
        <v>203111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34340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110615</v>
      </c>
      <c r="V247">
        <v>88985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109510</v>
      </c>
      <c r="V248">
        <v>96664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60679</v>
      </c>
      <c r="V249">
        <v>2761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2384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15277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2815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5410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7373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58903</v>
      </c>
      <c r="V261">
        <v>2761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19271</v>
      </c>
      <c r="V262">
        <v>2384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96215</v>
      </c>
      <c r="V263">
        <v>15277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26410</v>
      </c>
      <c r="V264">
        <v>2815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41393</v>
      </c>
      <c r="V265">
        <v>5410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69317</v>
      </c>
      <c r="V266">
        <v>7373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125509</v>
      </c>
      <c r="V267">
        <v>145666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1658</v>
      </c>
      <c r="V268">
        <v>25367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87743</v>
      </c>
      <c r="V269">
        <v>187834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16742</v>
      </c>
      <c r="V270">
        <v>31525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74904</v>
      </c>
      <c r="V271">
        <v>83575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48100</v>
      </c>
      <c r="V272">
        <v>89290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0</v>
      </c>
      <c r="L282">
        <v>0</v>
      </c>
      <c r="M282">
        <v>0</v>
      </c>
      <c r="N282">
        <v>0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526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0</v>
      </c>
      <c r="L283">
        <v>0</v>
      </c>
      <c r="M283">
        <v>0</v>
      </c>
      <c r="N283">
        <v>0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89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0</v>
      </c>
      <c r="L284">
        <v>0</v>
      </c>
      <c r="M284">
        <v>0</v>
      </c>
      <c r="N284">
        <v>0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67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0</v>
      </c>
      <c r="L285">
        <v>0</v>
      </c>
      <c r="M285">
        <v>0</v>
      </c>
      <c r="N285">
        <v>0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279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0</v>
      </c>
      <c r="L286">
        <v>0</v>
      </c>
      <c r="M286">
        <v>0</v>
      </c>
      <c r="N286">
        <v>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67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0</v>
      </c>
      <c r="L287">
        <v>0</v>
      </c>
      <c r="M287">
        <v>0</v>
      </c>
      <c r="N287">
        <v>0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100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0</v>
      </c>
      <c r="L288">
        <v>0</v>
      </c>
      <c r="M288">
        <v>0</v>
      </c>
      <c r="N288">
        <v>0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1901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0</v>
      </c>
      <c r="L290">
        <v>0</v>
      </c>
      <c r="M290">
        <v>0</v>
      </c>
      <c r="N290">
        <v>0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0</v>
      </c>
      <c r="L291">
        <v>0</v>
      </c>
      <c r="M291">
        <v>0</v>
      </c>
      <c r="N291">
        <v>0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0</v>
      </c>
      <c r="L292">
        <v>0</v>
      </c>
      <c r="M292">
        <v>0</v>
      </c>
      <c r="N292">
        <v>0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0</v>
      </c>
      <c r="L311">
        <v>0</v>
      </c>
      <c r="M311">
        <v>0</v>
      </c>
      <c r="N311">
        <v>0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0</v>
      </c>
      <c r="L312">
        <v>0</v>
      </c>
      <c r="M312">
        <v>0</v>
      </c>
      <c r="N312">
        <v>0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0</v>
      </c>
      <c r="L317">
        <v>0</v>
      </c>
      <c r="M317">
        <v>0</v>
      </c>
      <c r="N317">
        <v>0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0</v>
      </c>
      <c r="L322">
        <v>0</v>
      </c>
      <c r="M322">
        <v>0</v>
      </c>
      <c r="N322">
        <v>0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48147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0</v>
      </c>
      <c r="L325">
        <v>0</v>
      </c>
      <c r="M325">
        <v>0</v>
      </c>
      <c r="N325">
        <v>0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1399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-2349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6</v>
      </c>
      <c r="K328">
        <v>0</v>
      </c>
      <c r="L328">
        <v>0</v>
      </c>
      <c r="M328">
        <v>0</v>
      </c>
      <c r="N328">
        <v>0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0</v>
      </c>
      <c r="L329">
        <v>0</v>
      </c>
      <c r="M329">
        <v>0</v>
      </c>
      <c r="N329">
        <v>0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526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0</v>
      </c>
      <c r="L330">
        <v>0</v>
      </c>
      <c r="M330">
        <v>0</v>
      </c>
      <c r="N330">
        <v>0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0</v>
      </c>
      <c r="L331">
        <v>0</v>
      </c>
      <c r="M331">
        <v>0</v>
      </c>
      <c r="N331">
        <v>0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526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0</v>
      </c>
      <c r="L332">
        <v>0</v>
      </c>
      <c r="M332">
        <v>0</v>
      </c>
      <c r="N332">
        <v>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152845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526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526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61232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45125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10253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0</v>
      </c>
      <c r="L357">
        <v>0</v>
      </c>
      <c r="M357">
        <v>0</v>
      </c>
      <c r="N357">
        <v>0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526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526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0</v>
      </c>
      <c r="L375">
        <v>0</v>
      </c>
      <c r="M375">
        <v>0</v>
      </c>
      <c r="N375">
        <v>0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10341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526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2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2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7775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286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5717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394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12280</v>
      </c>
      <c r="V509">
        <v>1885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0</v>
      </c>
      <c r="L510">
        <v>0</v>
      </c>
      <c r="M510">
        <v>0</v>
      </c>
      <c r="N510">
        <v>0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0</v>
      </c>
      <c r="L511">
        <v>0</v>
      </c>
      <c r="M511">
        <v>0</v>
      </c>
      <c r="N511">
        <v>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9323</v>
      </c>
      <c r="K514">
        <v>9494</v>
      </c>
      <c r="L514">
        <v>9318</v>
      </c>
      <c r="M514">
        <v>9462</v>
      </c>
      <c r="N514">
        <v>9908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9323</v>
      </c>
      <c r="K515">
        <v>9494</v>
      </c>
      <c r="L515">
        <v>9318</v>
      </c>
      <c r="M515">
        <v>9462</v>
      </c>
      <c r="N515">
        <v>9908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0</v>
      </c>
      <c r="L517">
        <v>0</v>
      </c>
      <c r="M517">
        <v>0</v>
      </c>
      <c r="N517">
        <v>0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0</v>
      </c>
      <c r="L518">
        <v>0</v>
      </c>
      <c r="M518">
        <v>0</v>
      </c>
      <c r="N518">
        <v>0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526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0</v>
      </c>
      <c r="L556">
        <v>0</v>
      </c>
      <c r="M556">
        <v>0</v>
      </c>
      <c r="N556">
        <v>0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2093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0</v>
      </c>
      <c r="L557">
        <v>0</v>
      </c>
      <c r="M557">
        <v>0</v>
      </c>
      <c r="N557">
        <v>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1505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0</v>
      </c>
      <c r="L558">
        <v>0</v>
      </c>
      <c r="M558">
        <v>0</v>
      </c>
      <c r="N558">
        <v>0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2496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0</v>
      </c>
      <c r="L559">
        <v>0</v>
      </c>
      <c r="M559">
        <v>0</v>
      </c>
      <c r="N559">
        <v>0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180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0</v>
      </c>
      <c r="L560">
        <v>0</v>
      </c>
      <c r="M560">
        <v>0</v>
      </c>
      <c r="N560">
        <v>0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1529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0</v>
      </c>
      <c r="L561">
        <v>0</v>
      </c>
      <c r="M561">
        <v>0</v>
      </c>
      <c r="N561">
        <v>0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788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996</v>
      </c>
      <c r="B580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0</v>
      </c>
      <c r="L584">
        <v>0</v>
      </c>
      <c r="M584">
        <v>0</v>
      </c>
      <c r="N584">
        <v>0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0</v>
      </c>
      <c r="L585">
        <v>0</v>
      </c>
      <c r="M585">
        <v>0</v>
      </c>
      <c r="N585">
        <v>0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0</v>
      </c>
      <c r="L586">
        <v>0</v>
      </c>
      <c r="M586">
        <v>0</v>
      </c>
      <c r="N586">
        <v>0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0</v>
      </c>
      <c r="L588">
        <v>0</v>
      </c>
      <c r="M588">
        <v>0</v>
      </c>
      <c r="N588">
        <v>0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0</v>
      </c>
      <c r="L589">
        <v>0</v>
      </c>
      <c r="M589">
        <v>0</v>
      </c>
      <c r="N589">
        <v>0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0</v>
      </c>
      <c r="L594">
        <v>0</v>
      </c>
      <c r="M594">
        <v>0</v>
      </c>
      <c r="N594">
        <v>0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0</v>
      </c>
      <c r="L595">
        <v>0</v>
      </c>
      <c r="M595">
        <v>0</v>
      </c>
      <c r="N595">
        <v>0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0</v>
      </c>
      <c r="L596">
        <v>0</v>
      </c>
      <c r="M596">
        <v>0</v>
      </c>
      <c r="N596">
        <v>0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0</v>
      </c>
      <c r="L597">
        <v>0</v>
      </c>
      <c r="M597">
        <v>0</v>
      </c>
      <c r="N597">
        <v>0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0</v>
      </c>
      <c r="L598">
        <v>0</v>
      </c>
      <c r="M598">
        <v>0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0</v>
      </c>
      <c r="L599">
        <v>0</v>
      </c>
      <c r="M599">
        <v>0</v>
      </c>
      <c r="N599">
        <v>0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0</v>
      </c>
      <c r="L602">
        <v>0</v>
      </c>
      <c r="M602">
        <v>0</v>
      </c>
      <c r="N602">
        <v>0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185608</v>
      </c>
      <c r="K607">
        <v>0</v>
      </c>
      <c r="L607">
        <v>0</v>
      </c>
      <c r="M607">
        <v>0</v>
      </c>
      <c r="N607">
        <v>0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48309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0</v>
      </c>
      <c r="L608">
        <v>0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361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0</v>
      </c>
      <c r="L618">
        <v>0</v>
      </c>
      <c r="M618">
        <v>0</v>
      </c>
      <c r="N618">
        <v>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22483</v>
      </c>
      <c r="V618">
        <v>558519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21</v>
      </c>
      <c r="K633">
        <v>0</v>
      </c>
      <c r="L633">
        <v>0</v>
      </c>
      <c r="M633">
        <v>0</v>
      </c>
      <c r="N633">
        <v>0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47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100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276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21</v>
      </c>
      <c r="K636">
        <v>0</v>
      </c>
      <c r="L636">
        <v>0</v>
      </c>
      <c r="M636">
        <v>0</v>
      </c>
      <c r="N636">
        <v>0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74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0</v>
      </c>
      <c r="L637">
        <v>0</v>
      </c>
      <c r="M637">
        <v>0</v>
      </c>
      <c r="N637">
        <v>0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2021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0</v>
      </c>
      <c r="L638">
        <v>0</v>
      </c>
      <c r="M638">
        <v>0</v>
      </c>
      <c r="N638">
        <v>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1317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0</v>
      </c>
      <c r="L639">
        <v>0</v>
      </c>
      <c r="M639">
        <v>0</v>
      </c>
      <c r="N639">
        <v>0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2449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0</v>
      </c>
      <c r="L640">
        <v>0</v>
      </c>
      <c r="M640">
        <v>0</v>
      </c>
      <c r="N640">
        <v>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180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0</v>
      </c>
      <c r="L641">
        <v>0</v>
      </c>
      <c r="M641">
        <v>0</v>
      </c>
      <c r="N641">
        <v>0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960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0</v>
      </c>
      <c r="L642">
        <v>0</v>
      </c>
      <c r="M642">
        <v>0</v>
      </c>
      <c r="N642">
        <v>0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707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0</v>
      </c>
      <c r="L654">
        <v>0</v>
      </c>
      <c r="M654">
        <v>0</v>
      </c>
      <c r="N654">
        <v>0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0</v>
      </c>
      <c r="L667">
        <v>0</v>
      </c>
      <c r="M667">
        <v>0</v>
      </c>
      <c r="N667">
        <v>0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526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0</v>
      </c>
      <c r="L668">
        <v>0</v>
      </c>
      <c r="M668">
        <v>0</v>
      </c>
      <c r="N668">
        <v>0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0</v>
      </c>
      <c r="L670">
        <v>0</v>
      </c>
      <c r="M670">
        <v>0</v>
      </c>
      <c r="N670">
        <v>0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22483</v>
      </c>
      <c r="V670">
        <v>558519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220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100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123</v>
      </c>
      <c r="W693">
        <v>0</v>
      </c>
      <c r="X693">
        <v>0</v>
      </c>
      <c r="Y693">
        <v>0</v>
      </c>
      <c r="Z693">
        <v>100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6527</v>
      </c>
      <c r="K699">
        <v>0</v>
      </c>
      <c r="L699">
        <v>0</v>
      </c>
      <c r="M699">
        <v>0</v>
      </c>
      <c r="N699">
        <v>0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2021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0</v>
      </c>
      <c r="L700">
        <v>0</v>
      </c>
      <c r="M700">
        <v>0</v>
      </c>
      <c r="N700">
        <v>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1317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20812</v>
      </c>
      <c r="K701">
        <v>0</v>
      </c>
      <c r="L701">
        <v>0</v>
      </c>
      <c r="M701">
        <v>0</v>
      </c>
      <c r="N701">
        <v>0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2496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2099</v>
      </c>
      <c r="K702">
        <v>0</v>
      </c>
      <c r="L702">
        <v>0</v>
      </c>
      <c r="M702">
        <v>0</v>
      </c>
      <c r="N702">
        <v>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180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5258</v>
      </c>
      <c r="K703">
        <v>0</v>
      </c>
      <c r="L703">
        <v>0</v>
      </c>
      <c r="M703">
        <v>0</v>
      </c>
      <c r="N703">
        <v>0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1236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9305</v>
      </c>
      <c r="K704">
        <v>0</v>
      </c>
      <c r="L704">
        <v>0</v>
      </c>
      <c r="M704">
        <v>0</v>
      </c>
      <c r="N704">
        <v>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782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206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0</v>
      </c>
      <c r="L735">
        <v>0</v>
      </c>
      <c r="M735">
        <v>0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0</v>
      </c>
      <c r="L736">
        <v>0</v>
      </c>
      <c r="M736">
        <v>0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0</v>
      </c>
      <c r="L737">
        <v>0</v>
      </c>
      <c r="M737">
        <v>0</v>
      </c>
      <c r="N737">
        <v>0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0</v>
      </c>
      <c r="L780">
        <v>0</v>
      </c>
      <c r="M780">
        <v>0</v>
      </c>
      <c r="N780">
        <v>0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208355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0</v>
      </c>
      <c r="L793">
        <v>0</v>
      </c>
      <c r="M793">
        <v>0</v>
      </c>
      <c r="N793">
        <v>0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0</v>
      </c>
      <c r="L794">
        <v>0</v>
      </c>
      <c r="M794">
        <v>0</v>
      </c>
      <c r="N794">
        <v>0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0</v>
      </c>
      <c r="L837">
        <v>0</v>
      </c>
      <c r="M837">
        <v>0</v>
      </c>
      <c r="N837">
        <v>0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603907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151119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25137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205535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34520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90069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96495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0</v>
      </c>
      <c r="L859">
        <v>0</v>
      </c>
      <c r="M859">
        <v>0</v>
      </c>
      <c r="N859">
        <v>0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0</v>
      </c>
      <c r="L865">
        <v>0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246855</v>
      </c>
      <c r="K893">
        <v>0</v>
      </c>
      <c r="L893">
        <v>0</v>
      </c>
      <c r="M893">
        <v>0</v>
      </c>
      <c r="N893">
        <v>0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59164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1032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309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0</v>
      </c>
      <c r="L962">
        <v>0</v>
      </c>
      <c r="M962">
        <v>0</v>
      </c>
      <c r="N962">
        <v>0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39811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0</v>
      </c>
      <c r="L1047">
        <v>0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2209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394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1032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0</v>
      </c>
      <c r="L1087">
        <v>0</v>
      </c>
      <c r="M1087">
        <v>0</v>
      </c>
      <c r="N1087">
        <v>0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264722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1032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1865</v>
      </c>
      <c r="B1089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92772</v>
      </c>
      <c r="K1093">
        <v>0</v>
      </c>
      <c r="L1093">
        <v>0</v>
      </c>
      <c r="M1093">
        <v>0</v>
      </c>
      <c r="N1093">
        <v>0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63307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1902</v>
      </c>
      <c r="B1126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1026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t="s">
        <v>1027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t="s">
        <v>1028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1906</v>
      </c>
      <c r="B1130" t="s">
        <v>1029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1907</v>
      </c>
      <c r="B1131" t="s">
        <v>1030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t="s">
        <v>1031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306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0</v>
      </c>
      <c r="L1138">
        <v>0</v>
      </c>
      <c r="M1138">
        <v>0</v>
      </c>
      <c r="N1138">
        <v>0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0</v>
      </c>
      <c r="L1139">
        <v>0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0</v>
      </c>
      <c r="L1140">
        <v>0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1383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330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1509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50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1926</v>
      </c>
      <c r="B1150" t="s">
        <v>1033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1927</v>
      </c>
      <c r="B1151" t="s">
        <v>1034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1928</v>
      </c>
      <c r="B1152" t="s">
        <v>1035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1929</v>
      </c>
      <c r="B1153" t="s">
        <v>1035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1035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1931</v>
      </c>
      <c r="B1155" t="s">
        <v>1035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1932</v>
      </c>
      <c r="B1156" t="s">
        <v>1035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1933</v>
      </c>
      <c r="B1157" t="s">
        <v>1035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1934</v>
      </c>
      <c r="B1158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1935</v>
      </c>
      <c r="B1159" t="s">
        <v>1035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1936</v>
      </c>
      <c r="B1160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1937</v>
      </c>
      <c r="B1161" t="s">
        <v>1035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1938</v>
      </c>
      <c r="B1162" t="s">
        <v>1035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1939</v>
      </c>
      <c r="B1163" t="s">
        <v>1035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1940</v>
      </c>
      <c r="B1164" t="s">
        <v>1035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1941</v>
      </c>
      <c r="B1165" t="s">
        <v>1035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1942</v>
      </c>
      <c r="B1166" t="s">
        <v>1035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1943</v>
      </c>
      <c r="B1167" t="s">
        <v>1035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1944</v>
      </c>
      <c r="B1168" t="s">
        <v>1035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1945</v>
      </c>
      <c r="B1169" t="s">
        <v>1036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1946</v>
      </c>
      <c r="B1170" t="s">
        <v>1036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1036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1948</v>
      </c>
      <c r="B1172" t="s">
        <v>1036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1949</v>
      </c>
      <c r="B1173" t="s">
        <v>1036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1950</v>
      </c>
      <c r="B1174" t="s">
        <v>1036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1951</v>
      </c>
      <c r="B1175" t="s">
        <v>1036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1952</v>
      </c>
      <c r="B1176" t="s">
        <v>1036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1953</v>
      </c>
      <c r="B1177" t="s">
        <v>1036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1954</v>
      </c>
      <c r="B1178" t="s">
        <v>1036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1955</v>
      </c>
      <c r="B1179" t="s">
        <v>1036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1956</v>
      </c>
      <c r="B1180" t="s">
        <v>1036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1957</v>
      </c>
      <c r="B1181" t="s">
        <v>1036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1958</v>
      </c>
      <c r="B1182" t="s">
        <v>1036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1959</v>
      </c>
      <c r="B1183" t="s">
        <v>1036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1960</v>
      </c>
      <c r="B1184" t="s">
        <v>1036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1961</v>
      </c>
      <c r="B1185" t="s">
        <v>1036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1962</v>
      </c>
      <c r="B1186" t="s">
        <v>1037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1963</v>
      </c>
      <c r="B1187" t="s">
        <v>1037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1037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1965</v>
      </c>
      <c r="B1189" t="s">
        <v>1037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1966</v>
      </c>
      <c r="B1190" t="s">
        <v>1037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1967</v>
      </c>
      <c r="B1191" t="s">
        <v>1037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1968</v>
      </c>
      <c r="B1192" t="s">
        <v>1037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1969</v>
      </c>
      <c r="B1193" t="s">
        <v>1037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1970</v>
      </c>
      <c r="B1194" t="s">
        <v>1037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1971</v>
      </c>
      <c r="B1195" t="s">
        <v>1037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1972</v>
      </c>
      <c r="B1196" t="s">
        <v>1037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1973</v>
      </c>
      <c r="B1197" t="s">
        <v>1037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1974</v>
      </c>
      <c r="B1198" t="s">
        <v>1037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1975</v>
      </c>
      <c r="B1199" t="s">
        <v>1037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1976</v>
      </c>
      <c r="B1200" t="s">
        <v>1037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1977</v>
      </c>
      <c r="B1201" t="s">
        <v>1037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1978</v>
      </c>
      <c r="B1202" t="s">
        <v>1037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1979</v>
      </c>
      <c r="B1203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1980</v>
      </c>
      <c r="B1204" t="s">
        <v>1038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1038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1982</v>
      </c>
      <c r="B1206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1983</v>
      </c>
      <c r="B1207" t="s">
        <v>1038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1984</v>
      </c>
      <c r="B1208" t="s">
        <v>1038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1985</v>
      </c>
      <c r="B1209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1986</v>
      </c>
      <c r="B1210" t="s">
        <v>1038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1987</v>
      </c>
      <c r="B121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1988</v>
      </c>
      <c r="B1212" t="s">
        <v>1038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1989</v>
      </c>
      <c r="B1213" t="s">
        <v>1038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1990</v>
      </c>
      <c r="B1214" t="s">
        <v>1038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1991</v>
      </c>
      <c r="B1215" t="s">
        <v>1038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1992</v>
      </c>
      <c r="B1216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1993</v>
      </c>
      <c r="B1217" t="s">
        <v>1038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1994</v>
      </c>
      <c r="B1218" t="s">
        <v>1038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1995</v>
      </c>
      <c r="B1219" t="s">
        <v>1038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1996</v>
      </c>
      <c r="B1220" t="s">
        <v>1039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1997</v>
      </c>
      <c r="B1221" t="s">
        <v>1040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1998</v>
      </c>
      <c r="B1222" t="s">
        <v>1041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1999</v>
      </c>
      <c r="B1223" t="s">
        <v>1042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2000</v>
      </c>
      <c r="B1224" t="s">
        <v>1043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2001</v>
      </c>
      <c r="B1225" t="s">
        <v>1044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2002</v>
      </c>
      <c r="B1226" t="s">
        <v>1045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2003</v>
      </c>
      <c r="B1227" t="s">
        <v>1046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2004</v>
      </c>
      <c r="B1228" t="s">
        <v>1047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2005</v>
      </c>
      <c r="B1229" t="s">
        <v>1048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2006</v>
      </c>
      <c r="B1230" t="s">
        <v>1049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2007</v>
      </c>
      <c r="B1231" t="s">
        <v>1050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2008</v>
      </c>
      <c r="B1232" t="s">
        <v>1051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2009</v>
      </c>
      <c r="B1233" t="s">
        <v>1052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2010</v>
      </c>
      <c r="B1234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2011</v>
      </c>
      <c r="B1235" t="s">
        <v>1054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2012</v>
      </c>
      <c r="B1236" t="s">
        <v>1055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2013</v>
      </c>
      <c r="B1237" t="s">
        <v>1056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2014</v>
      </c>
      <c r="B1238" t="s">
        <v>1057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2015</v>
      </c>
      <c r="B1239" t="s">
        <v>1058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2016</v>
      </c>
      <c r="B1240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2017</v>
      </c>
      <c r="B1241" t="s">
        <v>1060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2018</v>
      </c>
      <c r="B1242" t="s">
        <v>1061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2019</v>
      </c>
      <c r="B1243" t="s">
        <v>1062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2020</v>
      </c>
      <c r="B1244" t="s">
        <v>1063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2021</v>
      </c>
      <c r="B1245" t="s">
        <v>1064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2022</v>
      </c>
      <c r="B1246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2023</v>
      </c>
      <c r="B1247" t="s">
        <v>1066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2024</v>
      </c>
      <c r="B1248" t="s">
        <v>1067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0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1035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2032</v>
      </c>
      <c r="B1256" t="s">
        <v>1036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2033</v>
      </c>
      <c r="B1257" t="s">
        <v>1037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2034</v>
      </c>
      <c r="B1258" t="s">
        <v>1038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0</v>
      </c>
      <c r="W1260">
        <v>0</v>
      </c>
      <c r="X1260">
        <v>0</v>
      </c>
      <c r="Y1260">
        <v>0</v>
      </c>
      <c r="Z1260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X4" sqref="X4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I</v>
      </c>
      <c r="P1" t="str">
        <f>VLOOKUP(G2,N3:P14,3,FALSE)</f>
        <v>U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130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4093.7766410912186</v>
      </c>
      <c r="C5" s="25">
        <f ca="1">+C34+C62+C90+C118+C146+C174</f>
        <v>898</v>
      </c>
      <c r="D5" s="238">
        <f ca="1">IF(B5=0,"",1-((B5-C5)/ABS(B5)))</f>
        <v>0.2193573511037068</v>
      </c>
      <c r="E5" s="25">
        <f ca="1">+E34+E62+E90+E118+E146+E174</f>
        <v>1497</v>
      </c>
      <c r="F5" s="26">
        <f t="shared" ref="F5:F28" ca="1" si="0">IF(ISERROR(((C5-E5)/ABS(E5))-1),0,((C5-E5)/ABS(E5)))</f>
        <v>-0.40013360053440211</v>
      </c>
      <c r="G5" s="27">
        <f t="shared" ref="G5:I6" ca="1" si="1">+G34+G62+G90+G118+G146+G174</f>
        <v>14</v>
      </c>
      <c r="H5" s="23">
        <f t="shared" ca="1" si="1"/>
        <v>29679.454390451832</v>
      </c>
      <c r="I5" s="24">
        <f t="shared" ca="1" si="1"/>
        <v>14787</v>
      </c>
      <c r="J5" s="238">
        <f ca="1">IF(H5=0,"",1-((H5-I5)/ABS(H5)))</f>
        <v>0.49822344459125645</v>
      </c>
      <c r="K5" s="25">
        <f ca="1">+K34+K62+K90+K118+K146+K174</f>
        <v>14035</v>
      </c>
      <c r="L5" s="26">
        <f t="shared" ref="L5:L28" ca="1" si="2">IF(ISERROR(((I5-K5)/ABS(K5))-1),0,((I5-K5)/ABS(K5)))</f>
        <v>5.3580334877092982E-2</v>
      </c>
      <c r="M5" s="28">
        <f ca="1">+M34+M62+M90+M118+M146+M174</f>
        <v>86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2070.469798657718</v>
      </c>
      <c r="C6" s="32">
        <f ca="1">+C35+C63+C91+C119+C147+C175</f>
        <v>2082</v>
      </c>
      <c r="D6" s="239">
        <f ca="1">IF(B6=0,"",1+((B6-C6)/ABS(B6)))</f>
        <v>0.99443111831442454</v>
      </c>
      <c r="E6" s="32">
        <f ca="1">+E35+E63+E91+E119+E147+E175</f>
        <v>2083</v>
      </c>
      <c r="F6" s="33">
        <f t="shared" ca="1" si="0"/>
        <v>-4.8007681228996637E-4</v>
      </c>
      <c r="G6" s="34">
        <f t="shared" ca="1" si="1"/>
        <v>18</v>
      </c>
      <c r="H6" s="30">
        <f t="shared" ca="1" si="1"/>
        <v>12687.919463087244</v>
      </c>
      <c r="I6" s="31">
        <f t="shared" ca="1" si="1"/>
        <v>13412</v>
      </c>
      <c r="J6" s="239">
        <f ca="1">IF(H6=0,"",1+((H6-I6)/ABS(H6)))</f>
        <v>0.94293149960327927</v>
      </c>
      <c r="K6" s="32">
        <f ca="1">+K35+K63+K91+K119+K147+K175</f>
        <v>10773</v>
      </c>
      <c r="L6" s="33">
        <f t="shared" ca="1" si="2"/>
        <v>0.24496426250812214</v>
      </c>
      <c r="M6" s="35">
        <f ca="1">+M35+M63+M91+M119+M147+M175</f>
        <v>24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2023.3068424335006</v>
      </c>
      <c r="C7" s="38">
        <f ca="1">+C5-C6</f>
        <v>-1184</v>
      </c>
      <c r="D7" s="240">
        <f ca="1">IF(B7=0,"",1-((B7-C7)/ABS(B7)))</f>
        <v>-0.5851806434737119</v>
      </c>
      <c r="E7" s="38">
        <f ca="1">+E5-E6</f>
        <v>-586</v>
      </c>
      <c r="F7" s="39">
        <f t="shared" ca="1" si="0"/>
        <v>-1.0204778156996588</v>
      </c>
      <c r="G7" s="40">
        <f ca="1">+G5-G6</f>
        <v>-4</v>
      </c>
      <c r="H7" s="37">
        <f ca="1">+H5-H6</f>
        <v>16991.534927364588</v>
      </c>
      <c r="I7" s="38">
        <f ca="1">+I5-I6</f>
        <v>1375</v>
      </c>
      <c r="J7" s="240">
        <f ca="1">IF(H7=0,"",1-((H7-I7)/ABS(H7)))</f>
        <v>8.0922648005483322E-2</v>
      </c>
      <c r="K7" s="38">
        <f ca="1">+K5-K6</f>
        <v>3262</v>
      </c>
      <c r="L7" s="39">
        <f t="shared" ca="1" si="2"/>
        <v>-0.57847946045370935</v>
      </c>
      <c r="M7" s="41">
        <f ca="1">+M5-M6</f>
        <v>62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535.37936913895987</v>
      </c>
      <c r="C8" s="45">
        <f ca="1">+C37+C65+C93+C121+C149+C177</f>
        <v>475</v>
      </c>
      <c r="D8" s="241">
        <f t="shared" ref="D8" ca="1" si="3">IF(B8=0,"",1-((B8-C8)/ABS(B8)))</f>
        <v>0.88722133757961796</v>
      </c>
      <c r="E8" s="45">
        <f ca="1">+E37+E65+E93+E121+E149+E177</f>
        <v>225</v>
      </c>
      <c r="F8" s="46">
        <f t="shared" ca="1" si="0"/>
        <v>1.1111111111111112</v>
      </c>
      <c r="G8" s="47">
        <f t="shared" ref="G8:I9" ca="1" si="4">+G37+G65+G93+G121+G149+G177</f>
        <v>5</v>
      </c>
      <c r="H8" s="43">
        <f t="shared" ca="1" si="4"/>
        <v>3882.3529411764707</v>
      </c>
      <c r="I8" s="44">
        <f t="shared" ca="1" si="4"/>
        <v>3169</v>
      </c>
      <c r="J8" s="241">
        <f t="shared" ref="J8" ca="1" si="5">IF(H8=0,"",1-((H8-I8)/ABS(H8)))</f>
        <v>0.81625757575757574</v>
      </c>
      <c r="K8" s="45">
        <f ca="1">+K37+K65+K93+K121+K149+K177</f>
        <v>1643</v>
      </c>
      <c r="L8" s="46">
        <f t="shared" ca="1" si="2"/>
        <v>0.92878880097382832</v>
      </c>
      <c r="M8" s="48">
        <f ca="1">+M37+M65+M93+M121+M149+M177</f>
        <v>28</v>
      </c>
      <c r="N8" s="259" t="s">
        <v>129</v>
      </c>
      <c r="O8" s="259" t="s">
        <v>135</v>
      </c>
      <c r="P8" s="259" t="s">
        <v>146</v>
      </c>
      <c r="T8" s="264">
        <f ca="1">+B8+B17+B20</f>
        <v>6060.5285592497876</v>
      </c>
    </row>
    <row r="9" spans="1:20" x14ac:dyDescent="0.25">
      <c r="A9" s="29" t="s">
        <v>123</v>
      </c>
      <c r="B9" s="31">
        <f ca="1">+B38+B66+B94+B122+B150+B178</f>
        <v>213.64653243847877</v>
      </c>
      <c r="C9" s="32">
        <f ca="1">+C38+C66+C94+C122+C150+C178</f>
        <v>441</v>
      </c>
      <c r="D9" s="239">
        <f ca="1">IF(B9=0,"",1+((B9-C9)/ABS(B9)))</f>
        <v>-6.415706806282695E-2</v>
      </c>
      <c r="E9" s="32">
        <f ca="1">+E38+E66+E94+E122+E150+E178</f>
        <v>114</v>
      </c>
      <c r="F9" s="33">
        <f t="shared" ca="1" si="0"/>
        <v>2.8684210526315788</v>
      </c>
      <c r="G9" s="34">
        <f t="shared" ca="1" si="4"/>
        <v>11</v>
      </c>
      <c r="H9" s="30">
        <f t="shared" ca="1" si="4"/>
        <v>1321.0290827740494</v>
      </c>
      <c r="I9" s="31">
        <f ca="1">+I38+I66+I94+I122+I150+I178</f>
        <v>-248</v>
      </c>
      <c r="J9" s="239">
        <f ca="1">IF(H9=0,"",1+((H9-I9)/ABS(H9)))</f>
        <v>2.1877324301439458</v>
      </c>
      <c r="K9" s="32">
        <f ca="1">+K38+K66+K94+K122+K150+K178</f>
        <v>824</v>
      </c>
      <c r="L9" s="33">
        <f t="shared" ca="1" si="2"/>
        <v>-1.3009708737864079</v>
      </c>
      <c r="M9" s="35">
        <f ca="1">+M38+M66+M94+M122+M150+M178</f>
        <v>47</v>
      </c>
      <c r="N9" s="259" t="s">
        <v>130</v>
      </c>
      <c r="O9" s="259" t="s">
        <v>136</v>
      </c>
      <c r="P9" s="259" t="s">
        <v>149</v>
      </c>
      <c r="T9" s="264">
        <f ca="1">+B9+B18+B21</f>
        <v>2833.3333333333335</v>
      </c>
    </row>
    <row r="10" spans="1:20" x14ac:dyDescent="0.25">
      <c r="A10" s="36" t="s">
        <v>124</v>
      </c>
      <c r="B10" s="38">
        <f ca="1">+B8-B9</f>
        <v>321.73283670048113</v>
      </c>
      <c r="C10" s="38">
        <f ca="1">+C8-C9</f>
        <v>34</v>
      </c>
      <c r="D10" s="240">
        <f ca="1">IF(B10=0,"",1-((B10-C10)/ABS(B10)))</f>
        <v>0.10567774290211007</v>
      </c>
      <c r="E10" s="38">
        <f ca="1">+E8-E9</f>
        <v>111</v>
      </c>
      <c r="F10" s="39">
        <f t="shared" ca="1" si="0"/>
        <v>-0.69369369369369371</v>
      </c>
      <c r="G10" s="40">
        <f ca="1">+G8-G9</f>
        <v>-6</v>
      </c>
      <c r="H10" s="37">
        <f t="shared" ref="H10:I10" ca="1" si="6">+H8-H9</f>
        <v>2561.3238584024211</v>
      </c>
      <c r="I10" s="38">
        <f t="shared" ca="1" si="6"/>
        <v>3417</v>
      </c>
      <c r="J10" s="240">
        <f ca="1">IF(H10=0,"",1-((H10-I10)/ABS(H10)))</f>
        <v>1.3340757314974183</v>
      </c>
      <c r="K10" s="38">
        <f ca="1">+K8-K9</f>
        <v>819</v>
      </c>
      <c r="L10" s="39">
        <f t="shared" ca="1" si="2"/>
        <v>3.172161172161172</v>
      </c>
      <c r="M10" s="41">
        <f ca="1">+M8-M9</f>
        <v>-19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601.87553282182432</v>
      </c>
      <c r="C11" s="45">
        <f ca="1">+C40+C68+C96+C124+C152+C180</f>
        <v>316</v>
      </c>
      <c r="D11" s="241">
        <f ca="1">IF(B11=0,"",1-((B11-C11)/ABS(B11)))</f>
        <v>0.52502549575070834</v>
      </c>
      <c r="E11" s="45">
        <f ca="1">+E40+E68+E96+E124+E152+E180</f>
        <v>318</v>
      </c>
      <c r="F11" s="46">
        <f t="shared" ca="1" si="0"/>
        <v>-6.2893081761006293E-3</v>
      </c>
      <c r="G11" s="47">
        <f t="shared" ref="G11:I12" ca="1" si="7">+G40+G68+G96+G124+G152+G180</f>
        <v>0</v>
      </c>
      <c r="H11" s="43">
        <f t="shared" ca="1" si="7"/>
        <v>4364.0238704177318</v>
      </c>
      <c r="I11" s="44">
        <f t="shared" ca="1" si="7"/>
        <v>1368</v>
      </c>
      <c r="J11" s="241">
        <f ca="1">IF(H11=0,"",1-((H11-I11)/ABS(H11)))</f>
        <v>0.31347216253174448</v>
      </c>
      <c r="K11" s="45">
        <f ca="1">+K40+K68+K96+K124+K152+K180</f>
        <v>1496</v>
      </c>
      <c r="L11" s="46">
        <f t="shared" ca="1" si="2"/>
        <v>-8.5561497326203204E-2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564.489932885906</v>
      </c>
      <c r="C12" s="32">
        <f ca="1">+C41+C69+C97+C125+C153+C181</f>
        <v>2167</v>
      </c>
      <c r="D12" s="239">
        <f ca="1">IF(B12=0,"",1+((B12-C12)/ABS(B12)))</f>
        <v>-1.8388638552354686</v>
      </c>
      <c r="E12" s="32">
        <f ca="1">+E41+E69+E97+E125+E153+E181</f>
        <v>1689</v>
      </c>
      <c r="F12" s="33">
        <f t="shared" ca="1" si="0"/>
        <v>0.28300769686204857</v>
      </c>
      <c r="G12" s="34">
        <f t="shared" ca="1" si="7"/>
        <v>18</v>
      </c>
      <c r="H12" s="30">
        <f t="shared" ca="1" si="7"/>
        <v>3483.2214765100666</v>
      </c>
      <c r="I12" s="31">
        <f t="shared" ca="1" si="7"/>
        <v>8497</v>
      </c>
      <c r="J12" s="239">
        <f ca="1">IF(H12=0,"",1+((H12-I12)/ABS(H12)))</f>
        <v>-0.43940847784200399</v>
      </c>
      <c r="K12" s="32">
        <f ca="1">+K41+K69+K97+K125+K153+K181</f>
        <v>5881</v>
      </c>
      <c r="L12" s="33">
        <f t="shared" ca="1" si="2"/>
        <v>0.44482230913110016</v>
      </c>
      <c r="M12" s="35">
        <f ca="1">+M41+M69+M97+M125+M153+M181</f>
        <v>43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37.385599935918322</v>
      </c>
      <c r="C13" s="38">
        <f ca="1">+C11-C12</f>
        <v>-1851</v>
      </c>
      <c r="D13" s="240">
        <f ca="1">IF(B13=0,"",1-((B13-C13)/ABS(B13)))</f>
        <v>-49.511041769364425</v>
      </c>
      <c r="E13" s="38">
        <f ca="1">+E11-E12</f>
        <v>-1371</v>
      </c>
      <c r="F13" s="39">
        <f t="shared" ca="1" si="0"/>
        <v>-0.35010940919037198</v>
      </c>
      <c r="G13" s="40">
        <f ca="1">+G11-G12</f>
        <v>-18</v>
      </c>
      <c r="H13" s="37">
        <f t="shared" ref="H13:I13" ca="1" si="8">+H11-H12</f>
        <v>880.80239390766519</v>
      </c>
      <c r="I13" s="38">
        <f t="shared" ca="1" si="8"/>
        <v>-7129</v>
      </c>
      <c r="J13" s="240">
        <f ca="1">IF(H13=0,"",1-((H13-I13)/ABS(H13)))</f>
        <v>-8.0937563854388603</v>
      </c>
      <c r="K13" s="38">
        <f ca="1">+K11-K12</f>
        <v>-4385</v>
      </c>
      <c r="L13" s="39">
        <f t="shared" ca="1" si="2"/>
        <v>-0.62576966932725198</v>
      </c>
      <c r="M13" s="41">
        <f ca="1">+M11-M12</f>
        <v>-42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1491.0485933503835</v>
      </c>
      <c r="C14" s="45">
        <f ca="1">+C43+C71+C99+C127+C155+C183</f>
        <v>843</v>
      </c>
      <c r="D14" s="241">
        <f ca="1">IF(B14=0,"",1-((B14-C14)/ABS(B14)))</f>
        <v>0.56537392795883368</v>
      </c>
      <c r="E14" s="45">
        <f ca="1">+E43+E71+E99+E127+E155+E183</f>
        <v>355</v>
      </c>
      <c r="F14" s="46">
        <f t="shared" ca="1" si="0"/>
        <v>1.3746478873239436</v>
      </c>
      <c r="G14" s="47">
        <f t="shared" ref="G14:I15" ca="1" si="9">+G43+G71+G99+G127+G155+G183</f>
        <v>3</v>
      </c>
      <c r="H14" s="43">
        <f t="shared" ca="1" si="9"/>
        <v>10808.184143222506</v>
      </c>
      <c r="I14" s="44">
        <f t="shared" ca="1" si="9"/>
        <v>5212</v>
      </c>
      <c r="J14" s="241">
        <f ca="1">IF(H14=0,"",1-((H14-I14)/ABS(H14)))</f>
        <v>0.48222716516800757</v>
      </c>
      <c r="K14" s="45">
        <f ca="1">+K43+K71+K99+K127+K155+K183</f>
        <v>2850</v>
      </c>
      <c r="L14" s="46">
        <f t="shared" ca="1" si="2"/>
        <v>0.82877192982456138</v>
      </c>
      <c r="M14" s="48">
        <f ca="1">+M43+M71+M99+M127+M155+M183</f>
        <v>10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880.31319910514537</v>
      </c>
      <c r="C15" s="32">
        <f ca="1">+C44+C72+C100+C128+C156+C184</f>
        <v>1401</v>
      </c>
      <c r="D15" s="239">
        <f ca="1">IF(B15=0,"",1+((B15-C15)/ABS(B15)))</f>
        <v>0.40852096569250307</v>
      </c>
      <c r="E15" s="32">
        <f ca="1">+E44+E72+E100+E128+E156+E184</f>
        <v>139</v>
      </c>
      <c r="F15" s="33">
        <f t="shared" ca="1" si="0"/>
        <v>9.0791366906474824</v>
      </c>
      <c r="G15" s="34">
        <f t="shared" ca="1" si="9"/>
        <v>7</v>
      </c>
      <c r="H15" s="30">
        <f t="shared" ca="1" si="9"/>
        <v>5390.3803131991035</v>
      </c>
      <c r="I15" s="31">
        <f t="shared" ca="1" si="9"/>
        <v>6802</v>
      </c>
      <c r="J15" s="239">
        <f ca="1">IF(H15=0,"",1+((H15-I15)/ABS(H15)))</f>
        <v>0.73812243203984185</v>
      </c>
      <c r="K15" s="32">
        <f ca="1">+K44+K72+K100+K128+K156+K184</f>
        <v>3522</v>
      </c>
      <c r="L15" s="33">
        <f t="shared" ca="1" si="2"/>
        <v>0.93128904031800108</v>
      </c>
      <c r="M15" s="35">
        <f ca="1">+M44+M72+M100+M128+M156+M184</f>
        <v>29</v>
      </c>
    </row>
    <row r="16" spans="1:20" x14ac:dyDescent="0.25">
      <c r="A16" s="36" t="s">
        <v>110</v>
      </c>
      <c r="B16" s="38">
        <f ca="1">+B14-B15</f>
        <v>610.73539424523813</v>
      </c>
      <c r="C16" s="38">
        <f ca="1">+C14-C15</f>
        <v>-558</v>
      </c>
      <c r="D16" s="240">
        <f ca="1">IF(B16=0,"",1-((B16-C16)/ABS(B16)))</f>
        <v>-0.91365263133241248</v>
      </c>
      <c r="E16" s="38">
        <f ca="1">+E14-E15</f>
        <v>216</v>
      </c>
      <c r="F16" s="39">
        <f t="shared" ca="1" si="0"/>
        <v>-3.5833333333333335</v>
      </c>
      <c r="G16" s="40">
        <f ca="1">+G14-G15</f>
        <v>-4</v>
      </c>
      <c r="H16" s="37">
        <f t="shared" ref="H16:I16" ca="1" si="10">+H14-H15</f>
        <v>5417.803830023403</v>
      </c>
      <c r="I16" s="38">
        <f t="shared" ca="1" si="10"/>
        <v>-1590</v>
      </c>
      <c r="J16" s="240">
        <f ca="1">IF(H16=0,"",1-((H16-I16)/ABS(H16)))</f>
        <v>-0.29347684963948417</v>
      </c>
      <c r="K16" s="38">
        <f ca="1">+K14-K15</f>
        <v>-672</v>
      </c>
      <c r="L16" s="39">
        <f t="shared" ca="1" si="2"/>
        <v>-1.3660714285714286</v>
      </c>
      <c r="M16" s="41">
        <f ca="1">+M14-M15</f>
        <v>-19</v>
      </c>
    </row>
    <row r="17" spans="1:17" x14ac:dyDescent="0.25">
      <c r="A17" s="29" t="s">
        <v>109</v>
      </c>
      <c r="B17" s="31">
        <f ca="1">+B46+B74+B102+B130+B158+B186</f>
        <v>4861.892583120205</v>
      </c>
      <c r="C17" s="32">
        <f ca="1">+C46+C74+C102+C130+C158+C186</f>
        <v>5698</v>
      </c>
      <c r="D17" s="239">
        <f ca="1">IF(B17=0,"",1-((B17-C17)/ABS(B17)))</f>
        <v>1.1719715938979482</v>
      </c>
      <c r="E17" s="32">
        <f ca="1">+E46+E74+E102+E130+E158+E186</f>
        <v>4829</v>
      </c>
      <c r="F17" s="33">
        <f t="shared" ca="1" si="0"/>
        <v>0.17995444191343962</v>
      </c>
      <c r="G17" s="34">
        <f t="shared" ref="G17:I18" ca="1" si="11">+G46+G74+G102+G130+G158+G186</f>
        <v>26</v>
      </c>
      <c r="H17" s="30">
        <f t="shared" ca="1" si="11"/>
        <v>35250.63938618925</v>
      </c>
      <c r="I17" s="31">
        <f t="shared" ca="1" si="11"/>
        <v>45988</v>
      </c>
      <c r="J17" s="239">
        <f ca="1">IF(H17=0,"",1-((H17-I17)/ABS(H17)))</f>
        <v>1.3046004498295005</v>
      </c>
      <c r="K17" s="32">
        <f ca="1">+K46+K74+K102+K130+K158+K186</f>
        <v>26058</v>
      </c>
      <c r="L17" s="33">
        <f t="shared" ca="1" si="2"/>
        <v>0.76483229718320667</v>
      </c>
      <c r="M17" s="35">
        <f ca="1">+M46+M74+M102+M130+M158+M186</f>
        <v>208</v>
      </c>
    </row>
    <row r="18" spans="1:17" x14ac:dyDescent="0.25">
      <c r="A18" s="29" t="s">
        <v>108</v>
      </c>
      <c r="B18" s="31">
        <f ca="1">+B47+B75+B103+B131+B159+B187</f>
        <v>2154.3624161073826</v>
      </c>
      <c r="C18" s="32">
        <f ca="1">+C47+C75+C103+C131+C159+C187</f>
        <v>5025</v>
      </c>
      <c r="D18" s="239">
        <f t="shared" ref="D18" ca="1" si="12">IF(B18=0,"",1+((B18-C18)/ABS(B18)))</f>
        <v>-0.33247663551401851</v>
      </c>
      <c r="E18" s="32">
        <f ca="1">+E47+E75+E103+E131+E159+E187</f>
        <v>3500</v>
      </c>
      <c r="F18" s="33">
        <f t="shared" ca="1" si="0"/>
        <v>0.43571428571428572</v>
      </c>
      <c r="G18" s="34">
        <f t="shared" ca="1" si="11"/>
        <v>10</v>
      </c>
      <c r="H18" s="30">
        <f t="shared" ca="1" si="11"/>
        <v>13194.630872483222</v>
      </c>
      <c r="I18" s="31">
        <f t="shared" ca="1" si="11"/>
        <v>17199</v>
      </c>
      <c r="J18" s="239">
        <f t="shared" ref="J18" ca="1" si="13">IF(H18=0,"",1+((H18-I18)/ABS(H18)))</f>
        <v>0.6965152594099695</v>
      </c>
      <c r="K18" s="32">
        <f ca="1">+K47+K75+K103+K131+K159+K187</f>
        <v>15791</v>
      </c>
      <c r="L18" s="33">
        <f t="shared" ca="1" si="2"/>
        <v>8.9164714077639165E-2</v>
      </c>
      <c r="M18" s="35">
        <f ca="1">+M47+M75+M103+M131+M159+M187</f>
        <v>26</v>
      </c>
    </row>
    <row r="19" spans="1:17" x14ac:dyDescent="0.25">
      <c r="A19" s="215" t="s">
        <v>107</v>
      </c>
      <c r="B19" s="38">
        <f ca="1">+B17-B18</f>
        <v>2707.5301670128224</v>
      </c>
      <c r="C19" s="217">
        <f ca="1">+C17-C18</f>
        <v>673</v>
      </c>
      <c r="D19" s="242">
        <f t="shared" ref="D19:D20" ca="1" si="14">IF(B19=0,"",1-((B19-C19)/ABS(B19)))</f>
        <v>0.24856602087005031</v>
      </c>
      <c r="E19" s="217">
        <f ca="1">+E17-E18</f>
        <v>1329</v>
      </c>
      <c r="F19" s="218">
        <f t="shared" ca="1" si="0"/>
        <v>-0.49360421369450713</v>
      </c>
      <c r="G19" s="219">
        <f ca="1">+G17-G18</f>
        <v>16</v>
      </c>
      <c r="H19" s="216">
        <f t="shared" ref="H19:I19" ca="1" si="15">+H17-H18</f>
        <v>22056.00851370603</v>
      </c>
      <c r="I19" s="217">
        <f t="shared" ca="1" si="15"/>
        <v>28789</v>
      </c>
      <c r="J19" s="242">
        <f t="shared" ref="J19:J20" ca="1" si="16">IF(H19=0,"",1-((H19-I19)/ABS(H19)))</f>
        <v>1.3052679038507788</v>
      </c>
      <c r="K19" s="217">
        <f ca="1">+K17-K18</f>
        <v>10267</v>
      </c>
      <c r="L19" s="218">
        <f t="shared" ca="1" si="2"/>
        <v>1.8040323366124476</v>
      </c>
      <c r="M19" s="220">
        <f ca="1">+M17-M18</f>
        <v>182</v>
      </c>
    </row>
    <row r="20" spans="1:17" x14ac:dyDescent="0.25">
      <c r="A20" s="42" t="s">
        <v>105</v>
      </c>
      <c r="B20" s="44">
        <f ca="1">+B49+B77+B105+B133+B161+B189</f>
        <v>663.25660699062223</v>
      </c>
      <c r="C20" s="45">
        <f ca="1">+C49+C77+C105+C133+C161+C189</f>
        <v>852</v>
      </c>
      <c r="D20" s="241">
        <f t="shared" ca="1" si="14"/>
        <v>1.2845706940874038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4807.3316283034956</v>
      </c>
      <c r="I20" s="44">
        <f t="shared" ca="1" si="17"/>
        <v>1306</v>
      </c>
      <c r="J20" s="241">
        <f t="shared" ca="1" si="16"/>
        <v>0.27166838091860257</v>
      </c>
      <c r="K20" s="45">
        <f ca="1">+K49+K77+K105+K133+K161+K189</f>
        <v>3020</v>
      </c>
      <c r="L20" s="46">
        <f t="shared" ca="1" si="2"/>
        <v>-0.56754966887417213</v>
      </c>
      <c r="M20" s="48">
        <f ca="1">+M49+M77+M105+M133+M161+M189</f>
        <v>4</v>
      </c>
    </row>
    <row r="21" spans="1:17" x14ac:dyDescent="0.25">
      <c r="A21" s="29" t="s">
        <v>104</v>
      </c>
      <c r="B21" s="31">
        <f ca="1">+B50+B78+B106+B134+B162+B190</f>
        <v>465.32438478747196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1904</v>
      </c>
      <c r="F21" s="33">
        <f t="shared" ca="1" si="0"/>
        <v>-1</v>
      </c>
      <c r="G21" s="34">
        <f t="shared" ca="1" si="17"/>
        <v>0</v>
      </c>
      <c r="H21" s="30">
        <f t="shared" ca="1" si="17"/>
        <v>2850.1118568232664</v>
      </c>
      <c r="I21" s="31">
        <f t="shared" ca="1" si="17"/>
        <v>429</v>
      </c>
      <c r="J21" s="239">
        <f t="shared" ref="J21" ca="1" si="19">IF(H21=0,"",1+((H21-I21)/ABS(H21)))</f>
        <v>1.8494795918367348</v>
      </c>
      <c r="K21" s="32">
        <f ca="1">+K50+K78+K106+K134+K162+K190</f>
        <v>5852</v>
      </c>
      <c r="L21" s="33">
        <f t="shared" ca="1" si="2"/>
        <v>-0.92669172932330823</v>
      </c>
      <c r="M21" s="35">
        <f ca="1">+M50+M78+M106+M134+M162+M190</f>
        <v>1</v>
      </c>
    </row>
    <row r="22" spans="1:17" x14ac:dyDescent="0.25">
      <c r="A22" s="36" t="s">
        <v>106</v>
      </c>
      <c r="B22" s="38">
        <f ca="1">+B20-B21</f>
        <v>197.93222220315027</v>
      </c>
      <c r="C22" s="38">
        <f ca="1">+C20-C21</f>
        <v>852</v>
      </c>
      <c r="D22" s="240">
        <f t="shared" ref="D22:D26" ca="1" si="20">IF(B22=0,"",1-((B22-C22)/ABS(B22)))</f>
        <v>4.3045037867838358</v>
      </c>
      <c r="E22" s="38">
        <f ca="1">+E20-E21</f>
        <v>-1904</v>
      </c>
      <c r="F22" s="39">
        <f t="shared" ca="1" si="0"/>
        <v>1.4474789915966386</v>
      </c>
      <c r="G22" s="40">
        <f ca="1">+G20-G21</f>
        <v>0</v>
      </c>
      <c r="H22" s="37">
        <f t="shared" ref="H22:I22" ca="1" si="21">+H20-H21</f>
        <v>1957.2197714802292</v>
      </c>
      <c r="I22" s="38">
        <f t="shared" ca="1" si="21"/>
        <v>877</v>
      </c>
      <c r="J22" s="240">
        <f t="shared" ref="J22:J26" ca="1" si="22">IF(H22=0,"",1-((H22-I22)/ABS(H22)))</f>
        <v>0.4480845803722554</v>
      </c>
      <c r="K22" s="38"/>
      <c r="L22" s="39">
        <f t="shared" ca="1" si="2"/>
        <v>0</v>
      </c>
      <c r="M22" s="41">
        <f ca="1">+M20-M21</f>
        <v>3</v>
      </c>
    </row>
    <row r="23" spans="1:17" x14ac:dyDescent="0.25">
      <c r="A23" s="42" t="s">
        <v>859</v>
      </c>
      <c r="B23" s="44">
        <f ca="1">+B52+B80+B108+B136+B164+B192</f>
        <v>52.855924978687128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382.77919863597612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550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53.691275167785236</v>
      </c>
      <c r="C24" s="32">
        <f ca="1">+C53+C81+C109+C137+C165+C193</f>
        <v>133</v>
      </c>
      <c r="D24" s="239">
        <f t="shared" ref="D24" ca="1" si="26">IF(B24=0,"",1+((B24-C24)/ABS(B24)))</f>
        <v>-0.47712500000000002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1</v>
      </c>
      <c r="H24" s="30">
        <f t="shared" ca="1" si="24"/>
        <v>328.85906040268458</v>
      </c>
      <c r="I24" s="31">
        <f t="shared" ca="1" si="24"/>
        <v>971</v>
      </c>
      <c r="J24" s="239">
        <f t="shared" ref="J24" ca="1" si="27">IF(H24=0,"",1+((H24-I24)/ABS(H24)))</f>
        <v>-0.95263265306122435</v>
      </c>
      <c r="K24" s="32">
        <f ca="1">+K53+K81+K109+K137+K165+K193</f>
        <v>182</v>
      </c>
      <c r="L24" s="33">
        <f t="shared" ca="1" si="25"/>
        <v>4.3351648351648349</v>
      </c>
      <c r="M24" s="35">
        <f ca="1">+M53+M81+M109+M137+M165+M193</f>
        <v>5</v>
      </c>
    </row>
    <row r="25" spans="1:17" x14ac:dyDescent="0.25">
      <c r="A25" s="36" t="s">
        <v>861</v>
      </c>
      <c r="B25" s="38">
        <f ca="1">+B23-B24</f>
        <v>-0.83535018909810788</v>
      </c>
      <c r="C25" s="38">
        <f ca="1">+C23-C24</f>
        <v>-133</v>
      </c>
      <c r="D25" s="240">
        <f t="shared" ref="D25" ca="1" si="28">IF(B25=0,"",1-((B25-C25)/ABS(B25)))</f>
        <v>-157.21466438356165</v>
      </c>
      <c r="E25" s="38">
        <f ca="1">+E23-E24</f>
        <v>0</v>
      </c>
      <c r="F25" s="39">
        <f t="shared" ca="1" si="23"/>
        <v>0</v>
      </c>
      <c r="G25" s="40">
        <f ca="1">+G23-G24</f>
        <v>-1</v>
      </c>
      <c r="H25" s="37">
        <f t="shared" ref="H25:I25" ca="1" si="29">+H23-H24</f>
        <v>53.920138233291539</v>
      </c>
      <c r="I25" s="38">
        <f t="shared" ca="1" si="29"/>
        <v>-971</v>
      </c>
      <c r="J25" s="240">
        <f t="shared" ref="J25" ca="1" si="30">IF(H25=0,"",1-((H25-I25)/ABS(H25)))</f>
        <v>-18.008114070458412</v>
      </c>
      <c r="K25" s="38"/>
      <c r="L25" s="39">
        <f t="shared" ca="1" si="25"/>
        <v>0</v>
      </c>
      <c r="M25" s="41">
        <f ca="1">+M23-M24</f>
        <v>-5</v>
      </c>
    </row>
    <row r="26" spans="1:17" x14ac:dyDescent="0.25">
      <c r="A26" s="42" t="s">
        <v>90</v>
      </c>
      <c r="B26" s="44">
        <f ca="1">+B5+B8+B11+B14+B17+B20+B23</f>
        <v>12300.085251491899</v>
      </c>
      <c r="C26" s="45">
        <f ca="1">+C5+C8+C11+C14+C17+C20+C23</f>
        <v>9082</v>
      </c>
      <c r="D26" s="241">
        <f t="shared" ca="1" si="20"/>
        <v>0.73836886609370689</v>
      </c>
      <c r="E26" s="45">
        <f ca="1">+E55+E83+E111+E139+E167+E195</f>
        <v>7224</v>
      </c>
      <c r="F26" s="46">
        <f t="shared" ca="1" si="0"/>
        <v>0.25719822812846066</v>
      </c>
      <c r="G26" s="47">
        <f t="shared" ref="G26:G27" ca="1" si="31">+G55+G83+G111+G139+G167+G195</f>
        <v>48</v>
      </c>
      <c r="H26" s="44">
        <f t="shared" ref="H26" ca="1" si="32">+H5+H8+H11+H14+H17+H20+H23</f>
        <v>89174.765558397266</v>
      </c>
      <c r="I26" s="45">
        <f ca="1">+I5+I8+I11+I14+I17+I20+I23</f>
        <v>71830</v>
      </c>
      <c r="J26" s="241">
        <f t="shared" ca="1" si="22"/>
        <v>0.80549693122502442</v>
      </c>
      <c r="K26" s="45">
        <f ca="1">K5+K8+K11+K14+K17+K20</f>
        <v>49102</v>
      </c>
      <c r="L26" s="46">
        <f t="shared" ca="1" si="2"/>
        <v>0.46287320272086679</v>
      </c>
      <c r="M26" s="48">
        <f ca="1">+M55+M83+M111+M139+M167+M195</f>
        <v>337</v>
      </c>
    </row>
    <row r="27" spans="1:17" ht="15.75" thickBot="1" x14ac:dyDescent="0.3">
      <c r="A27" s="29" t="s">
        <v>91</v>
      </c>
      <c r="B27" s="31">
        <f ca="1">+B6+B9+B12+B15+B18+B21+B24</f>
        <v>6402.2975391498885</v>
      </c>
      <c r="C27" s="32">
        <f t="shared" ref="C27" ca="1" si="33">+C6+C9+C12+C15+C18+C21+C24</f>
        <v>11249</v>
      </c>
      <c r="D27" s="239">
        <f t="shared" ref="D27" ca="1" si="34">IF(B27=0,"",1+((B27-C27)/ABS(B27)))</f>
        <v>0.24297450544704491</v>
      </c>
      <c r="E27" s="32">
        <f ca="1">+E56+E84+E112+E140+E168+E196</f>
        <v>9429</v>
      </c>
      <c r="F27" s="33">
        <f t="shared" ca="1" si="0"/>
        <v>0.19302152932442465</v>
      </c>
      <c r="G27" s="34">
        <f t="shared" ca="1" si="31"/>
        <v>64</v>
      </c>
      <c r="H27" s="31">
        <f t="shared" ref="H27:I27" ca="1" si="35">+H6+H9+H12+H15+H18+H21+H24</f>
        <v>39256.15212527963</v>
      </c>
      <c r="I27" s="32">
        <f t="shared" ca="1" si="35"/>
        <v>47062</v>
      </c>
      <c r="J27" s="239">
        <f t="shared" ref="J27" ca="1" si="36">IF(H27=0,"",1+((H27-I27)/ABS(H27)))</f>
        <v>0.80115606211711032</v>
      </c>
      <c r="K27" s="45">
        <f ca="1">K6+K9+K12+K15+K18+K21</f>
        <v>42643</v>
      </c>
      <c r="L27" s="33">
        <f t="shared" ca="1" si="2"/>
        <v>0.10362779354173018</v>
      </c>
      <c r="M27" s="35">
        <f ca="1">+M56+M84+M112+M140+M168+M196</f>
        <v>170</v>
      </c>
    </row>
    <row r="28" spans="1:17" ht="15.75" thickBot="1" x14ac:dyDescent="0.3">
      <c r="A28" s="49" t="s">
        <v>92</v>
      </c>
      <c r="B28" s="51">
        <f ca="1">+B7+B10+B13+B16+B19+B22+B25</f>
        <v>5897.7877123420139</v>
      </c>
      <c r="C28" s="51">
        <f ca="1">+C7+C10+C13+C16+C19+C22+C25</f>
        <v>-2167</v>
      </c>
      <c r="D28" s="243">
        <f t="shared" ref="D28" ca="1" si="37">IF(B28=0,"",1-((B28-C28)/ABS(B28)))</f>
        <v>-0.3674259070846555</v>
      </c>
      <c r="E28" s="51">
        <f ca="1">+E26-E27</f>
        <v>-2205</v>
      </c>
      <c r="F28" s="52">
        <f t="shared" ca="1" si="0"/>
        <v>1.7233560090702947E-2</v>
      </c>
      <c r="G28" s="53">
        <f ca="1">+G26-G27</f>
        <v>-16</v>
      </c>
      <c r="H28" s="50">
        <f ca="1">+H26-H27</f>
        <v>49918.613433117636</v>
      </c>
      <c r="I28" s="51">
        <f t="shared" ref="I28" ca="1" si="38">+I26-I27</f>
        <v>24768</v>
      </c>
      <c r="J28" s="243">
        <f t="shared" ref="J28" ca="1" si="39">IF(H28=0,"",1-((H28-I28)/ABS(H28)))</f>
        <v>0.4961676275961644</v>
      </c>
      <c r="K28" s="51">
        <f ca="1">K26-K27</f>
        <v>6459</v>
      </c>
      <c r="L28" s="52">
        <f t="shared" ca="1" si="2"/>
        <v>2.8346493265211334</v>
      </c>
      <c r="M28" s="54">
        <f ca="1">+M26-M27</f>
        <v>167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1433.07757885763</v>
      </c>
      <c r="C34" s="72">
        <f ca="1">INDIRECT($N$1&amp; "!" &amp;$P$1&amp;N34)</f>
        <v>317</v>
      </c>
      <c r="D34" s="244">
        <f ca="1">IF(B34=0,"",1-((B34-C34)/ABS(B34)))</f>
        <v>0.22120226055919101</v>
      </c>
      <c r="E34" s="73">
        <f ca="1">INDIRECT($Q$1&amp; "!" &amp;$P$1&amp;P34)</f>
        <v>1253</v>
      </c>
      <c r="F34" s="74">
        <f t="shared" ref="F34:F57" ca="1" si="40">IF(ISERROR(((C34-E34)/ABS(E34))-1),0,((C34-E34)/ABS(E34)))</f>
        <v>-0.74700718276137268</v>
      </c>
      <c r="G34" s="75">
        <f ca="1">INDIRECT($N$1&amp; "!" &amp;$P$1&amp;R34)</f>
        <v>11</v>
      </c>
      <c r="H34" s="71">
        <f ca="1">SUM(INDIRECT($N$1&amp;"!"&amp;$O$3&amp;N34&amp;":"&amp;$O$1&amp;N34))/1.173</f>
        <v>10389.599317988064</v>
      </c>
      <c r="I34" s="71">
        <f ca="1">SUM(INDIRECT($N$1&amp;"!"&amp;$P$3&amp;N34&amp;":"&amp;$P$1&amp;N34))</f>
        <v>8560</v>
      </c>
      <c r="J34" s="244">
        <f ca="1">IF(H34=0,"",1-((H34-I34)/ABS(H34)))</f>
        <v>0.82390087798473788</v>
      </c>
      <c r="K34" s="73">
        <f ca="1">SUM(INDIRECT($Q$1&amp;"!"&amp;$P$3&amp;P34&amp;":"&amp;$P$1&amp;P34))</f>
        <v>7222</v>
      </c>
      <c r="L34" s="74">
        <f t="shared" ref="L34:L57" ca="1" si="41">IF(ISERROR(((I34-K34)/ABS(K34))-1),0,((I34-K34)/ABS(K34)))</f>
        <v>0.18526723899196898</v>
      </c>
      <c r="M34" s="76">
        <f ca="1">SUM(INDIRECT($N$1&amp;"!"&amp;$P$3&amp;R34&amp;":"&amp;$P$1&amp;R34))</f>
        <v>29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828.85906040268458</v>
      </c>
      <c r="C35" s="79">
        <f ca="1">INDIRECT($N$1&amp; "!" &amp;$P$1&amp;N35)</f>
        <v>919</v>
      </c>
      <c r="D35" s="237">
        <f ca="1">IF(B35=0,"",1+((B35-C35)/ABS(B35)))</f>
        <v>0.89124696356275301</v>
      </c>
      <c r="E35" s="79">
        <f ca="1">INDIRECT($Q$1&amp; "!" &amp;$P$1&amp;P35)</f>
        <v>704</v>
      </c>
      <c r="F35" s="80">
        <f t="shared" ca="1" si="40"/>
        <v>0.30539772727272729</v>
      </c>
      <c r="G35" s="81">
        <f ca="1">INDIRECT($N$1&amp; "!" &amp;$P$1&amp;R35)</f>
        <v>5</v>
      </c>
      <c r="H35" s="77">
        <f ca="1">SUM(INDIRECT($N$1&amp;"!"&amp;$O$3&amp;N35&amp;":"&amp;$O$1&amp;N35))/0.894</f>
        <v>5073.8255033557043</v>
      </c>
      <c r="I35" s="78">
        <f ca="1">SUM(INDIRECT($N$1&amp;"!"&amp;$P$3&amp;N35&amp;":"&amp;$P$1&amp;N35))</f>
        <v>10756</v>
      </c>
      <c r="J35" s="237">
        <f ca="1">IF(H35=0,"",1+((H35-I35)/ABS(H35)))</f>
        <v>-0.11989947089947095</v>
      </c>
      <c r="K35" s="79">
        <f ca="1">SUM(INDIRECT($Q$1&amp;"!"&amp;$P$3&amp;P35&amp;":"&amp;$P$1&amp;P35))</f>
        <v>4969</v>
      </c>
      <c r="L35" s="80">
        <f t="shared" ca="1" si="41"/>
        <v>1.1646206480177097</v>
      </c>
      <c r="M35" s="82">
        <f t="shared" ref="M35:M56" ca="1" si="42">SUM(INDIRECT($N$1&amp;"!"&amp;$P$3&amp;R35&amp;":"&amp;$P$1&amp;R35))</f>
        <v>20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604.21851845494541</v>
      </c>
      <c r="C36" s="85">
        <f ca="1">+C34-C35</f>
        <v>-602</v>
      </c>
      <c r="D36" s="245">
        <f ca="1">IF(B36=0,"",1-((B36-C36)/ABS(B36)))</f>
        <v>-0.99632828457390121</v>
      </c>
      <c r="E36" s="85">
        <f ca="1">+E34-E35</f>
        <v>549</v>
      </c>
      <c r="F36" s="86">
        <f t="shared" ca="1" si="40"/>
        <v>-2.0965391621129328</v>
      </c>
      <c r="G36" s="87">
        <f ca="1">+G34-G35</f>
        <v>6</v>
      </c>
      <c r="H36" s="84">
        <f t="shared" ref="H36:I36" ca="1" si="45">+H34-H35</f>
        <v>5315.77381463236</v>
      </c>
      <c r="I36" s="85">
        <f t="shared" ca="1" si="45"/>
        <v>-2196</v>
      </c>
      <c r="J36" s="245">
        <f ca="1">IF(H36=0,"",1-((H36-I36)/ABS(H36)))</f>
        <v>-0.41311012781530021</v>
      </c>
      <c r="K36" s="85">
        <f ca="1">+K34-K35</f>
        <v>2253</v>
      </c>
      <c r="L36" s="86">
        <f t="shared" ca="1" si="41"/>
        <v>-1.9747003994673769</v>
      </c>
      <c r="M36" s="88">
        <f ca="1">+M34-M35</f>
        <v>9</v>
      </c>
    </row>
    <row r="37" spans="1:21" x14ac:dyDescent="0.25">
      <c r="A37" s="42" t="s">
        <v>122</v>
      </c>
      <c r="B37" s="89">
        <f ca="1">INDIRECT($N$1&amp; "!" &amp;$O$1&amp;N37)/1.173</f>
        <v>182.4381926683717</v>
      </c>
      <c r="C37" s="90">
        <f ca="1">INDIRECT($N$1&amp; "!" &amp;$P$1&amp;N37)</f>
        <v>420</v>
      </c>
      <c r="D37" s="246">
        <f t="shared" ref="D37" ca="1" si="46">IF(B37=0,"",1-((B37-C37)/ABS(B37)))</f>
        <v>2.3021495327102803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3</v>
      </c>
      <c r="H37" s="89">
        <f ca="1">SUM(INDIRECT($N$1&amp;"!"&amp;$O$3&amp;N37&amp;":"&amp;$O$1&amp;N37))/1.173</f>
        <v>1322.2506393861893</v>
      </c>
      <c r="I37" s="90">
        <f t="shared" ref="I37:I38" ca="1" si="47">SUM(INDIRECT($N$1&amp;"!"&amp;$P$3&amp;N37&amp;":"&amp;$P$1&amp;N37))</f>
        <v>1366</v>
      </c>
      <c r="J37" s="246">
        <f t="shared" ref="J37" ca="1" si="48">IF(H37=0,"",1-((H37-I37)/ABS(H37)))</f>
        <v>1.0330870406189554</v>
      </c>
      <c r="K37" s="91">
        <f ca="1">SUM(INDIRECT($Q$1&amp;"!"&amp;$P$3&amp;P37&amp;":"&amp;$P$1&amp;P37))</f>
        <v>170</v>
      </c>
      <c r="L37" s="92">
        <f t="shared" ca="1" si="41"/>
        <v>7.0352941176470587</v>
      </c>
      <c r="M37" s="94">
        <f t="shared" ca="1" si="42"/>
        <v>9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86.129753914988811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114</v>
      </c>
      <c r="F38" s="80">
        <f t="shared" ca="1" si="40"/>
        <v>-1</v>
      </c>
      <c r="G38" s="81">
        <f ca="1">INDIRECT($N$1&amp; "!" &amp;$P$1&amp;R38)</f>
        <v>4</v>
      </c>
      <c r="H38" s="77">
        <f ca="1">SUM(INDIRECT($N$1&amp;"!"&amp;$O$3&amp;N38&amp;":"&amp;$O$1&amp;N38))/0.894</f>
        <v>530.20134228187919</v>
      </c>
      <c r="I38" s="78">
        <f t="shared" ca="1" si="47"/>
        <v>175</v>
      </c>
      <c r="J38" s="237">
        <f ca="1">IF(H38=0,"",1+((H38-I38)/ABS(H38)))</f>
        <v>1.6699367088607595</v>
      </c>
      <c r="K38" s="79">
        <f ca="1">SUM(INDIRECT($Q$1&amp;"!"&amp;$P$3&amp;P38&amp;":"&amp;$P$1&amp;P38))</f>
        <v>714</v>
      </c>
      <c r="L38" s="80">
        <f t="shared" ca="1" si="41"/>
        <v>-0.75490196078431371</v>
      </c>
      <c r="M38" s="82">
        <f t="shared" ca="1" si="42"/>
        <v>14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96.308438753382887</v>
      </c>
      <c r="C39" s="85">
        <f ca="1">+C37-C38</f>
        <v>420</v>
      </c>
      <c r="D39" s="245">
        <f ca="1">IF(B39=0,"",1-((B39-C39)/ABS(B39)))</f>
        <v>4.3609885637902863</v>
      </c>
      <c r="E39" s="85">
        <f ca="1">+E37-E38</f>
        <v>-114</v>
      </c>
      <c r="F39" s="86">
        <f t="shared" ca="1" si="40"/>
        <v>4.6842105263157894</v>
      </c>
      <c r="G39" s="87">
        <f ca="1">+G37-G38</f>
        <v>-1</v>
      </c>
      <c r="H39" s="84">
        <f t="shared" ref="H39:I39" ca="1" si="49">+H37-H38</f>
        <v>792.04929710431009</v>
      </c>
      <c r="I39" s="85">
        <f t="shared" ca="1" si="49"/>
        <v>1191</v>
      </c>
      <c r="J39" s="245">
        <f ca="1">IF(H39=0,"",1-((H39-I39)/ABS(H39)))</f>
        <v>1.503694283113731</v>
      </c>
      <c r="K39" s="85">
        <f ca="1">+K37-K38</f>
        <v>-544</v>
      </c>
      <c r="L39" s="86">
        <f t="shared" ca="1" si="41"/>
        <v>3.1893382352941178</v>
      </c>
      <c r="M39" s="88">
        <f ca="1">+M37-M38</f>
        <v>-5</v>
      </c>
    </row>
    <row r="40" spans="1:21" x14ac:dyDescent="0.25">
      <c r="A40" s="42" t="s">
        <v>101</v>
      </c>
      <c r="B40" s="89">
        <f ca="1">INDIRECT($N$1&amp; "!" &amp;$O$1&amp;N40)/1.173</f>
        <v>210.57118499573741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1526.854219948849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429</v>
      </c>
      <c r="L40" s="92">
        <f t="shared" ca="1" si="41"/>
        <v>-1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227.06935123042504</v>
      </c>
      <c r="C41" s="78">
        <f ca="1">INDIRECT($N$1&amp; "!" &amp;$P$1&amp;N41)</f>
        <v>1873</v>
      </c>
      <c r="D41" s="237">
        <f ca="1">IF(B41=0,"",1+((B41-C41)/ABS(B41)))</f>
        <v>-6.2485812807881773</v>
      </c>
      <c r="E41" s="79">
        <f ca="1">INDIRECT($Q$1&amp; "!" &amp;$P$1&amp;P41)</f>
        <v>147</v>
      </c>
      <c r="F41" s="80">
        <f t="shared" ca="1" si="40"/>
        <v>11.741496598639456</v>
      </c>
      <c r="G41" s="81">
        <f ca="1">INDIRECT($N$1&amp; "!" &amp;$P$1&amp;R41)</f>
        <v>16</v>
      </c>
      <c r="H41" s="77">
        <f ca="1">SUM(INDIRECT($N$1&amp;"!"&amp;$O$3&amp;N41&amp;":"&amp;$O$1&amp;N41))/0.894</f>
        <v>1389.2617449664428</v>
      </c>
      <c r="I41" s="78">
        <f t="shared" ca="1" si="50"/>
        <v>4118</v>
      </c>
      <c r="J41" s="237">
        <f ca="1">IF(H41=0,"",1+((H41-I41)/ABS(H41)))</f>
        <v>-0.96416425120772953</v>
      </c>
      <c r="K41" s="79">
        <f ca="1">SUM(INDIRECT($Q$1&amp;"!"&amp;$P$3&amp;P41&amp;":"&amp;$P$1&amp;P41))</f>
        <v>2274</v>
      </c>
      <c r="L41" s="80">
        <f t="shared" ca="1" si="41"/>
        <v>0.81090589270008795</v>
      </c>
      <c r="M41" s="82">
        <f t="shared" ca="1" si="42"/>
        <v>23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-16.498166234687631</v>
      </c>
      <c r="C42" s="85">
        <f ca="1">+C40-C41</f>
        <v>-1873</v>
      </c>
      <c r="D42" s="245">
        <f ca="1">IF(B42=0,"",1-((B42-C42)/ABS(B42)))</f>
        <v>-111.5277686838911</v>
      </c>
      <c r="E42" s="85">
        <f ca="1">+E40-E41</f>
        <v>-147</v>
      </c>
      <c r="F42" s="86">
        <f t="shared" ca="1" si="40"/>
        <v>-11.741496598639456</v>
      </c>
      <c r="G42" s="87">
        <f ca="1">+G40-G41</f>
        <v>-16</v>
      </c>
      <c r="H42" s="84">
        <f t="shared" ref="H42:I42" ca="1" si="51">+H40-H41</f>
        <v>137.5924749824062</v>
      </c>
      <c r="I42" s="85">
        <f t="shared" ca="1" si="51"/>
        <v>-4118</v>
      </c>
      <c r="J42" s="245">
        <f ca="1">IF(H42=0,"",1-((H42-I42)/ABS(H42)))</f>
        <v>-29.928962325349289</v>
      </c>
      <c r="K42" s="85">
        <f ca="1">+K40-K41</f>
        <v>-1845</v>
      </c>
      <c r="L42" s="86">
        <f t="shared" ca="1" si="41"/>
        <v>-1.2319783197831979</v>
      </c>
      <c r="M42" s="88">
        <f ca="1">+M40-M41</f>
        <v>-23</v>
      </c>
    </row>
    <row r="43" spans="1:21" x14ac:dyDescent="0.25">
      <c r="A43" s="42" t="s">
        <v>111</v>
      </c>
      <c r="B43" s="89">
        <f ca="1">INDIRECT($N$1&amp;"!"&amp;$O$1&amp;N43)/1.173</f>
        <v>521.73913043478262</v>
      </c>
      <c r="C43" s="90">
        <f ca="1">INDIRECT($N$1&amp; "!" &amp;$P$1&amp;N43)</f>
        <v>360</v>
      </c>
      <c r="D43" s="246">
        <f ca="1">IF(B43=0,"",1-((B43-C43)/ABS(B43)))</f>
        <v>0.69</v>
      </c>
      <c r="E43" s="91">
        <f ca="1">INDIRECT($Q$1&amp; "!" &amp;$P$1&amp;P43)</f>
        <v>207</v>
      </c>
      <c r="F43" s="92">
        <f t="shared" ca="1" si="40"/>
        <v>0.73913043478260865</v>
      </c>
      <c r="G43" s="93">
        <f ca="1">INDIRECT($N$1&amp; "!" &amp;$P$1&amp;R43)</f>
        <v>1</v>
      </c>
      <c r="H43" s="89">
        <f ca="1">SUM(INDIRECT($N$1&amp;"!"&amp;$O$3&amp;N43&amp;":"&amp;$O$1&amp;N43))/1.173</f>
        <v>3782.608695652174</v>
      </c>
      <c r="I43" s="90">
        <f t="shared" ref="I43:I44" ca="1" si="52">SUM(INDIRECT($N$1&amp;"!"&amp;$P$3&amp;N43&amp;":"&amp;$P$1&amp;N43))</f>
        <v>2594</v>
      </c>
      <c r="J43" s="246">
        <f ca="1">IF(H43=0,"",1-((H43-I43)/ABS(H43)))</f>
        <v>0.68577011494252871</v>
      </c>
      <c r="K43" s="91">
        <f ca="1">SUM(INDIRECT($Q$1&amp;"!"&amp;$P$3&amp;P43&amp;":"&amp;$P$1&amp;P43))</f>
        <v>1180</v>
      </c>
      <c r="L43" s="92">
        <f t="shared" ca="1" si="41"/>
        <v>1.1983050847457628</v>
      </c>
      <c r="M43" s="94">
        <f t="shared" ca="1" si="42"/>
        <v>7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352.34899328859058</v>
      </c>
      <c r="C44" s="78">
        <f ca="1">INDIRECT($N$1&amp; "!" &amp;$P$1&amp;N44)</f>
        <v>563</v>
      </c>
      <c r="D44" s="237">
        <f ca="1">IF(B44=0,"",1+((B44-C44)/ABS(B44)))</f>
        <v>0.40215238095238082</v>
      </c>
      <c r="E44" s="79">
        <f ca="1">INDIRECT($Q$1&amp; "!" &amp;$P$1&amp;P44)</f>
        <v>139</v>
      </c>
      <c r="F44" s="80">
        <f t="shared" ca="1" si="40"/>
        <v>3.050359712230216</v>
      </c>
      <c r="G44" s="81">
        <f ca="1">INDIRECT($N$1&amp; "!" &amp;$P$1&amp;R44)</f>
        <v>3</v>
      </c>
      <c r="H44" s="77">
        <f ca="1">SUM(INDIRECT($N$1&amp;"!"&amp;$O$3&amp;N44&amp;":"&amp;$O$1&amp;N44))/0.894</f>
        <v>2156.5995525727067</v>
      </c>
      <c r="I44" s="78">
        <f t="shared" ca="1" si="52"/>
        <v>3073</v>
      </c>
      <c r="J44" s="237">
        <f ca="1">IF(H44=0,"",1+((H44-I44)/ABS(H44)))</f>
        <v>0.5750715767634853</v>
      </c>
      <c r="K44" s="79">
        <f ca="1">SUM(INDIRECT($Q$1&amp;"!"&amp;$P$3&amp;P44&amp;":"&amp;$P$1&amp;P44))</f>
        <v>1375</v>
      </c>
      <c r="L44" s="80">
        <f t="shared" ca="1" si="41"/>
        <v>1.234909090909091</v>
      </c>
      <c r="M44" s="82">
        <f t="shared" ca="1" si="42"/>
        <v>10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169.39013714619205</v>
      </c>
      <c r="C45" s="85">
        <f ca="1">+C43-C44</f>
        <v>-203</v>
      </c>
      <c r="D45" s="245">
        <f ca="1">IF(B45=0,"",1-((B45-C45)/ABS(B45)))</f>
        <v>-1.198416881998277</v>
      </c>
      <c r="E45" s="85">
        <f ca="1">+E43-E44</f>
        <v>68</v>
      </c>
      <c r="F45" s="86">
        <f t="shared" ca="1" si="40"/>
        <v>-3.9852941176470589</v>
      </c>
      <c r="G45" s="87">
        <f ca="1">+G43-G44</f>
        <v>-2</v>
      </c>
      <c r="H45" s="84">
        <f t="shared" ref="H45:I45" ca="1" si="53">+H43-H44</f>
        <v>1626.0091430794673</v>
      </c>
      <c r="I45" s="85">
        <f t="shared" ca="1" si="53"/>
        <v>-479</v>
      </c>
      <c r="J45" s="245">
        <f ca="1">IF(H45=0,"",1-((H45-I45)/ABS(H45)))</f>
        <v>-0.29458628940599385</v>
      </c>
      <c r="K45" s="85">
        <f ca="1">+K43-K44</f>
        <v>-195</v>
      </c>
      <c r="L45" s="86">
        <f t="shared" ca="1" si="41"/>
        <v>-1.4564102564102563</v>
      </c>
      <c r="M45" s="88">
        <f ca="1">+M43-M44</f>
        <v>-3</v>
      </c>
    </row>
    <row r="46" spans="1:21" x14ac:dyDescent="0.25">
      <c r="A46" s="42" t="s">
        <v>109</v>
      </c>
      <c r="B46" s="89">
        <f ca="1">INDIRECT($N$1&amp; "!" &amp;$O$1&amp;N46)/1.173</f>
        <v>1701.6197783461209</v>
      </c>
      <c r="C46" s="90">
        <f ca="1">INDIRECT($N$1&amp; "!" &amp;$P$1&amp;N46)</f>
        <v>1389</v>
      </c>
      <c r="D46" s="246">
        <f t="shared" ref="D46" ca="1" si="54">IF(B46=0,"",1-((B46-C46)/ABS(B46)))</f>
        <v>0.81628106212424856</v>
      </c>
      <c r="E46" s="91">
        <f ca="1">INDIRECT($Q$1&amp; "!" &amp;$P$1&amp;P46)</f>
        <v>0</v>
      </c>
      <c r="F46" s="92">
        <f t="shared" ca="1" si="40"/>
        <v>0</v>
      </c>
      <c r="G46" s="93">
        <f ca="1">INDIRECT($N$1&amp; "!" &amp;$P$1&amp;R46)</f>
        <v>9</v>
      </c>
      <c r="H46" s="89">
        <f ca="1">SUM(INDIRECT($N$1&amp;"!"&amp;$O$3&amp;N46&amp;":"&amp;$O$1&amp;N46))/1.173</f>
        <v>12337.595907928388</v>
      </c>
      <c r="I46" s="90">
        <f t="shared" ref="I46:I47" ca="1" si="55">SUM(INDIRECT($N$1&amp;"!"&amp;$P$3&amp;N46&amp;":"&amp;$P$1&amp;N46))</f>
        <v>11845</v>
      </c>
      <c r="J46" s="246">
        <f ca="1">IF(H46=0,"",1-((H46-I46)/ABS(H46)))</f>
        <v>0.96007359038142626</v>
      </c>
      <c r="K46" s="91">
        <f ca="1">SUM(INDIRECT($Q$1&amp;"!"&amp;$P$3&amp;P46&amp;":"&amp;$P$1&amp;P46))</f>
        <v>5481</v>
      </c>
      <c r="L46" s="92">
        <f t="shared" ca="1" si="41"/>
        <v>1.1611019886881955</v>
      </c>
      <c r="M46" s="94">
        <f t="shared" ca="1" si="42"/>
        <v>51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861.29753914988817</v>
      </c>
      <c r="C47" s="78">
        <f ca="1">INDIRECT($N$1&amp; "!" &amp;$P$1&amp;N47)</f>
        <v>2274</v>
      </c>
      <c r="D47" s="237">
        <f t="shared" ref="D47" ca="1" si="56">IF(B47=0,"",1+((B47-C47)/ABS(B47)))</f>
        <v>-0.64020259740259755</v>
      </c>
      <c r="E47" s="79">
        <f ca="1">INDIRECT($Q$1&amp; "!" &amp;$P$1&amp;P47)</f>
        <v>1339</v>
      </c>
      <c r="F47" s="80">
        <f t="shared" ca="1" si="40"/>
        <v>0.6982823002240478</v>
      </c>
      <c r="G47" s="81">
        <f ca="1">INDIRECT($N$1&amp; "!" &amp;$P$1&amp;R47)</f>
        <v>3</v>
      </c>
      <c r="H47" s="77">
        <f ca="1">SUM(INDIRECT($N$1&amp;"!"&amp;$O$3&amp;N47&amp;":"&amp;$O$1&amp;N47))/0.894</f>
        <v>5277.4049217002239</v>
      </c>
      <c r="I47" s="78">
        <f t="shared" ca="1" si="55"/>
        <v>7188</v>
      </c>
      <c r="J47" s="237">
        <f t="shared" ref="J47" ca="1" si="57">IF(H47=0,"",1+((H47-I47)/ABS(H47)))</f>
        <v>0.63796693514200942</v>
      </c>
      <c r="K47" s="79">
        <f ca="1">SUM(INDIRECT($Q$1&amp;"!"&amp;$P$3&amp;P47&amp;":"&amp;$P$1&amp;P47))</f>
        <v>7288</v>
      </c>
      <c r="L47" s="80">
        <f t="shared" ca="1" si="41"/>
        <v>-1.3721185510428101E-2</v>
      </c>
      <c r="M47" s="82">
        <f t="shared" ca="1" si="42"/>
        <v>6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840.32223919623277</v>
      </c>
      <c r="C48" s="85">
        <f ca="1">+C46-C47</f>
        <v>-885</v>
      </c>
      <c r="D48" s="245">
        <f t="shared" ref="D48:D49" ca="1" si="58">IF(B48=0,"",1-((B48-C48)/ABS(B48)))</f>
        <v>-1.0531674144986347</v>
      </c>
      <c r="E48" s="85">
        <f ca="1">+E46-E47</f>
        <v>-1339</v>
      </c>
      <c r="F48" s="86">
        <f t="shared" ca="1" si="40"/>
        <v>0.33905899925317401</v>
      </c>
      <c r="G48" s="87">
        <f ca="1">+G46-G47</f>
        <v>6</v>
      </c>
      <c r="H48" s="84">
        <f t="shared" ref="H48:I48" ca="1" si="59">+H46-H47</f>
        <v>7060.1909862281636</v>
      </c>
      <c r="I48" s="85">
        <f t="shared" ca="1" si="59"/>
        <v>4657</v>
      </c>
      <c r="J48" s="245">
        <f t="shared" ref="J48:J49" ca="1" si="60">IF(H48=0,"",1-((H48-I48)/ABS(H48)))</f>
        <v>0.65961388425385303</v>
      </c>
      <c r="K48" s="85">
        <f ca="1">+K46-K47</f>
        <v>-1807</v>
      </c>
      <c r="L48" s="86">
        <f t="shared" ca="1" si="41"/>
        <v>3.5771997786386276</v>
      </c>
      <c r="M48" s="88">
        <f ca="1">+M46-M47</f>
        <v>45</v>
      </c>
    </row>
    <row r="49" spans="1:18" x14ac:dyDescent="0.25">
      <c r="A49" s="42" t="s">
        <v>105</v>
      </c>
      <c r="B49" s="95">
        <f ca="1">INDIRECT($N$1&amp; "!" &amp;$O$1&amp;N49)/1.173</f>
        <v>212.27621483375958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1538.7894288150042</v>
      </c>
      <c r="I49" s="90">
        <f t="shared" ref="I49:I50" ca="1" si="61">SUM(INDIRECT($N$1&amp;"!"&amp;$P$3&amp;N49&amp;":"&amp;$P$1&amp;N49))</f>
        <v>200</v>
      </c>
      <c r="J49" s="246">
        <f t="shared" ca="1" si="60"/>
        <v>0.12997229916897513</v>
      </c>
      <c r="K49" s="91">
        <f ca="1">SUM(INDIRECT($Q$1&amp;"!"&amp;$P$3&amp;P49&amp;":"&amp;$P$1&amp;P49))</f>
        <v>1615</v>
      </c>
      <c r="L49" s="92">
        <f t="shared" ca="1" si="41"/>
        <v>-0.87616099071207432</v>
      </c>
      <c r="M49" s="94">
        <f t="shared" ca="1" si="42"/>
        <v>1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186.80089485458612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1140.9395973154362</v>
      </c>
      <c r="I50" s="233">
        <f t="shared" ca="1" si="61"/>
        <v>312</v>
      </c>
      <c r="J50" s="247">
        <f t="shared" ref="J50" ca="1" si="63">IF(H50=0,"",1+((H50-I50)/ABS(H50)))</f>
        <v>1.7265411764705882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25.475319979173463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397.84983149956793</v>
      </c>
      <c r="I51" s="85">
        <f t="shared" ca="1" si="65"/>
        <v>-112</v>
      </c>
      <c r="J51" s="245">
        <f t="shared" ref="J51:J55" ca="1" si="66">IF(H51=0,"",1-((H51-I51)/ABS(H51)))</f>
        <v>-0.28151325231897606</v>
      </c>
      <c r="K51" s="85">
        <f ca="1">+K49-K50</f>
        <v>1615</v>
      </c>
      <c r="L51" s="86">
        <f t="shared" ca="1" si="41"/>
        <v>-1.0693498452012384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4261.7220801364019</v>
      </c>
      <c r="C55" s="96">
        <f ca="1">+C34+C37+C40+C43+C46+C49+C52</f>
        <v>2486</v>
      </c>
      <c r="D55" s="247">
        <f t="shared" ca="1" si="64"/>
        <v>0.58333226645329073</v>
      </c>
      <c r="E55" s="229">
        <f ca="1">+E34+E37+E40+E43+E46+E49</f>
        <v>1460</v>
      </c>
      <c r="F55" s="230">
        <f t="shared" ca="1" si="40"/>
        <v>0.70273972602739732</v>
      </c>
      <c r="G55" s="231">
        <f ca="1">INDIRECT($N$1&amp; "!" &amp;$P$1&amp;R55)</f>
        <v>24</v>
      </c>
      <c r="H55" s="44">
        <f t="shared" ref="H55" ca="1" si="76">+H34+H37+H40+H43+H46+H49+H52</f>
        <v>30897.69820971867</v>
      </c>
      <c r="I55" s="45">
        <f ca="1">+I34+I37+I40+I43+I46+I49+I52</f>
        <v>24565</v>
      </c>
      <c r="J55" s="247">
        <f t="shared" ca="1" si="66"/>
        <v>0.79504304279447069</v>
      </c>
      <c r="K55" s="229">
        <f ca="1">K34+K37+K40+K43+K46+K49</f>
        <v>16097</v>
      </c>
      <c r="L55" s="230">
        <f t="shared" ca="1" si="41"/>
        <v>0.52606075666273222</v>
      </c>
      <c r="M55" s="234">
        <f t="shared" ca="1" si="42"/>
        <v>97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2542.5055928411634</v>
      </c>
      <c r="C56" s="89">
        <f ca="1">+C35+C38+C41+C44+C47+C50+C53</f>
        <v>5629</v>
      </c>
      <c r="D56" s="237">
        <f t="shared" ref="D56" ca="1" si="77">IF(B56=0,"",1+((B56-C56)/ABS(B56)))</f>
        <v>-0.21395776506819164</v>
      </c>
      <c r="E56" s="79">
        <f ca="1">+E35+E38+E41+E44+E47+E50</f>
        <v>2443</v>
      </c>
      <c r="F56" s="80">
        <f t="shared" ca="1" si="40"/>
        <v>1.3041342611543185</v>
      </c>
      <c r="G56" s="81">
        <f ca="1">INDIRECT($N$1&amp; "!" &amp;$P$1&amp;R56)</f>
        <v>31</v>
      </c>
      <c r="H56" s="31">
        <f t="shared" ref="H56:I56" ca="1" si="78">+H35+H38+H41+H44+H47+H50+H53</f>
        <v>15568.232662192395</v>
      </c>
      <c r="I56" s="32">
        <f t="shared" ca="1" si="78"/>
        <v>25622</v>
      </c>
      <c r="J56" s="237">
        <f t="shared" ref="J56" ca="1" si="79">IF(H56=0,"",1+((H56-I56)/ABS(H56)))</f>
        <v>0.35421267423480396</v>
      </c>
      <c r="K56" s="79">
        <f ca="1">K35+K38+K41+K44+K47+K50</f>
        <v>16620</v>
      </c>
      <c r="L56" s="80">
        <f t="shared" ca="1" si="41"/>
        <v>0.54163658243080626</v>
      </c>
      <c r="M56" s="82">
        <f t="shared" ca="1" si="42"/>
        <v>73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1719.2164872952389</v>
      </c>
      <c r="C57" s="99">
        <f ca="1">+C36+C39+C42+C45+C48+C51</f>
        <v>-3143</v>
      </c>
      <c r="D57" s="248">
        <f t="shared" ref="D57" ca="1" si="80">IF(B57=0,"",1-((B57-C57)/ABS(B57)))</f>
        <v>-1.8281583635489276</v>
      </c>
      <c r="E57" s="100">
        <f ca="1">+E36+E39+E42+E45+E48+E51</f>
        <v>-983</v>
      </c>
      <c r="F57" s="101">
        <f t="shared" ca="1" si="40"/>
        <v>-2.1973550356052898</v>
      </c>
      <c r="G57" s="102">
        <f ca="1">+G55-G56</f>
        <v>-7</v>
      </c>
      <c r="H57" s="98">
        <f t="shared" ref="H57:I57" ca="1" si="81">+H55-H56</f>
        <v>15329.465547526275</v>
      </c>
      <c r="I57" s="100">
        <f t="shared" ca="1" si="81"/>
        <v>-1057</v>
      </c>
      <c r="J57" s="248">
        <f t="shared" ref="J57" ca="1" si="82">IF(H57=0,"",1-((H57-I57)/ABS(H57)))</f>
        <v>-6.8952175581266095E-2</v>
      </c>
      <c r="K57" s="100">
        <f ca="1">+K36+K39+K42+K45+K48+K51</f>
        <v>-523</v>
      </c>
      <c r="L57" s="101">
        <f t="shared" ca="1" si="41"/>
        <v>-1.0210325047801148</v>
      </c>
      <c r="M57" s="103">
        <f ca="1">+M55-M56</f>
        <v>24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491.04859335038361</v>
      </c>
      <c r="C62" s="72">
        <f ca="1">INDIRECT($N$1&amp; "!" &amp;$P$1&amp;N62)</f>
        <v>350</v>
      </c>
      <c r="D62" s="244">
        <f ca="1">IF(B62=0,"",1-((B62-C62)/ABS(B62)))</f>
        <v>0.71276041666666667</v>
      </c>
      <c r="E62" s="73">
        <f ca="1">INDIRECT($Q$1&amp; "!" &amp;$P$1&amp;P62)</f>
        <v>29</v>
      </c>
      <c r="F62" s="74">
        <f t="shared" ref="F62:F85" ca="1" si="83">IF(ISERROR(((C62-E62)/ABS(E62))-1),0,((C62-E62)/ABS(E62)))</f>
        <v>11.068965517241379</v>
      </c>
      <c r="G62" s="75">
        <f ca="1">INDIRECT($N$1&amp; "!" &amp;$P$1&amp;R62)</f>
        <v>0</v>
      </c>
      <c r="H62" s="71">
        <f ca="1">SUM(INDIRECT($N$1&amp;"!"&amp;$O$3&amp;N62&amp;":"&amp;$O$1&amp;N62))/1.173</f>
        <v>3560.1023017902812</v>
      </c>
      <c r="I62" s="72">
        <f t="shared" ref="I62:I63" ca="1" si="84">SUM(INDIRECT($N$1&amp;"!"&amp;$P$3&amp;N62&amp;":"&amp;$P$1&amp;N62))</f>
        <v>1648</v>
      </c>
      <c r="J62" s="244">
        <f ca="1">IF(H62=0,"",1-((H62-I62)/ABS(H62)))</f>
        <v>0.46290804597701152</v>
      </c>
      <c r="K62" s="73">
        <f ca="1">SUM(INDIRECT($Q$1&amp;"!"&amp;$P$3&amp;P62&amp;":"&amp;$P$1&amp;P62))</f>
        <v>1560</v>
      </c>
      <c r="L62" s="74">
        <f t="shared" ref="L62:L85" ca="1" si="85">IF(ISERROR(((I62-K62)/ABS(K62))-1),0,((I62-K62)/ABS(K62)))</f>
        <v>5.6410256410256411E-2</v>
      </c>
      <c r="M62" s="76">
        <f ca="1">SUM(INDIRECT($N$1&amp;"!"&amp;$P$3&amp;R62&amp;":"&amp;$P$1&amp;R62))</f>
        <v>4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289.70917225950785</v>
      </c>
      <c r="C63" s="78">
        <f ca="1">INDIRECT($N$1&amp; "!" &amp;$P$1&amp;N63)</f>
        <v>306</v>
      </c>
      <c r="D63" s="237">
        <f ca="1">IF(B63=0,"",1+((B63-C63)/ABS(B63)))</f>
        <v>0.94376833976833985</v>
      </c>
      <c r="E63" s="79">
        <f ca="1">INDIRECT($Q$1&amp; "!" &amp;$P$1&amp;P63)</f>
        <v>414</v>
      </c>
      <c r="F63" s="80">
        <f t="shared" ca="1" si="83"/>
        <v>-0.2608695652173913</v>
      </c>
      <c r="G63" s="81">
        <f ca="1">INDIRECT($N$1&amp; "!" &amp;$P$1&amp;R63)</f>
        <v>3</v>
      </c>
      <c r="H63" s="77">
        <f ca="1">SUM(INDIRECT($N$1&amp;"!"&amp;$O$3&amp;N63&amp;":"&amp;$O$1&amp;N63))/0.894</f>
        <v>1777.4049217002237</v>
      </c>
      <c r="I63" s="78">
        <f t="shared" ca="1" si="84"/>
        <v>3034</v>
      </c>
      <c r="J63" s="237">
        <f ca="1">IF(H63=0,"",1+((H63-I63)/ABS(H63)))</f>
        <v>0.29301699181875385</v>
      </c>
      <c r="K63" s="79">
        <f ca="1">SUM(INDIRECT($Q$1&amp;"!"&amp;$P$3&amp;P63&amp;":"&amp;$P$1&amp;P63))</f>
        <v>1243</v>
      </c>
      <c r="L63" s="80">
        <f t="shared" ca="1" si="85"/>
        <v>1.4408688656476267</v>
      </c>
      <c r="M63" s="82">
        <f t="shared" ref="M63:M84" ca="1" si="86">SUM(INDIRECT($N$1&amp;"!"&amp;$P$3&amp;R63&amp;":"&amp;$P$1&amp;R63))</f>
        <v>9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201.33942109087576</v>
      </c>
      <c r="C64" s="38">
        <f ca="1">+C62-C63</f>
        <v>44</v>
      </c>
      <c r="D64" s="240">
        <f ca="1">IF(B64=0,"",1-((B64-C64)/ABS(B64)))</f>
        <v>0.21853643842623516</v>
      </c>
      <c r="E64" s="38">
        <f ca="1">+E62-E63</f>
        <v>-385</v>
      </c>
      <c r="F64" s="39">
        <f t="shared" ca="1" si="83"/>
        <v>1.1142857142857143</v>
      </c>
      <c r="G64" s="40">
        <f ca="1">+G62-G63</f>
        <v>-3</v>
      </c>
      <c r="H64" s="37">
        <f ca="1">+H62-H63</f>
        <v>1782.6973800900575</v>
      </c>
      <c r="I64" s="38">
        <f t="shared" ref="I64" ca="1" si="89">+I62-I63</f>
        <v>-1386</v>
      </c>
      <c r="J64" s="240">
        <f ca="1">IF(H64=0,"",1-((H64-I64)/ABS(H64)))</f>
        <v>-0.77747351596488179</v>
      </c>
      <c r="K64" s="38">
        <f ca="1">+K62-K63</f>
        <v>317</v>
      </c>
      <c r="L64" s="39">
        <f t="shared" ca="1" si="85"/>
        <v>-5.3722397476340698</v>
      </c>
      <c r="M64" s="41">
        <f ca="1">+M62-M63</f>
        <v>-5</v>
      </c>
    </row>
    <row r="65" spans="1:18" x14ac:dyDescent="0.25">
      <c r="A65" s="42" t="s">
        <v>122</v>
      </c>
      <c r="B65" s="89">
        <f ca="1">INDIRECT($N$1&amp; "!" &amp;$O$1&amp;N65)/1.173</f>
        <v>63.9386189258312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463.76811594202894</v>
      </c>
      <c r="I65" s="90">
        <f t="shared" ref="I65:I66" ca="1" si="90">SUM(INDIRECT($N$1&amp;"!"&amp;$P$3&amp;N65&amp;":"&amp;$P$1&amp;N65))</f>
        <v>306</v>
      </c>
      <c r="J65" s="246">
        <f t="shared" ref="J65" ca="1" si="91">IF(H65=0,"",1-((H65-I65)/ABS(H65)))</f>
        <v>0.65981250000000014</v>
      </c>
      <c r="K65" s="91">
        <f ca="1">SUM(INDIRECT($Q$1&amp;"!"&amp;$P$3&amp;P65&amp;":"&amp;$P$1&amp;P65))</f>
        <v>301</v>
      </c>
      <c r="L65" s="92">
        <f t="shared" ca="1" si="85"/>
        <v>1.6611295681063124E-2</v>
      </c>
      <c r="M65" s="94">
        <f t="shared" ca="1" si="86"/>
        <v>1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30.201342281879192</v>
      </c>
      <c r="C66" s="77">
        <f ca="1">INDIRECT($N$1&amp; "!" &amp;$P$1&amp;N66)</f>
        <v>121</v>
      </c>
      <c r="D66" s="237">
        <f ca="1">IF(B66=0,"",1+((B66-C66)/ABS(B66)))</f>
        <v>-2.0064444444444449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2</v>
      </c>
      <c r="H66" s="77">
        <f ca="1">SUM(INDIRECT($N$1&amp;"!"&amp;$O$3&amp;N66&amp;":"&amp;$O$1&amp;N66))/0.894</f>
        <v>185.68232662192392</v>
      </c>
      <c r="I66" s="78">
        <f t="shared" ca="1" si="90"/>
        <v>269</v>
      </c>
      <c r="J66" s="237">
        <f ca="1">IF(H66=0,"",1+((H66-I66)/ABS(H66)))</f>
        <v>0.55128915662650591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7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-2</v>
      </c>
      <c r="H67" s="37">
        <f ca="1">+H65-H66</f>
        <v>278.08578932010505</v>
      </c>
      <c r="I67" s="38">
        <f t="shared" ref="I67" ca="1" si="92">+I65-I66</f>
        <v>37</v>
      </c>
      <c r="J67" s="240">
        <f ca="1">IF(H67=0,"",1-((H67-I67)/ABS(H67)))</f>
        <v>0.13305246589716679</v>
      </c>
      <c r="K67" s="38">
        <f ca="1">+K65-K66</f>
        <v>301</v>
      </c>
      <c r="L67" s="39">
        <f t="shared" ca="1" si="85"/>
        <v>-0.87707641196013286</v>
      </c>
      <c r="M67" s="41">
        <f ca="1">+M65-M66</f>
        <v>-6</v>
      </c>
    </row>
    <row r="68" spans="1:18" x14ac:dyDescent="0.25">
      <c r="A68" s="42" t="s">
        <v>101</v>
      </c>
      <c r="B68" s="89">
        <f ca="1">INDIRECT($N$1&amp; "!" &amp;$O$1&amp;N68)/1.173</f>
        <v>72.463768115942031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525.14919011082691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0.19042207792207788</v>
      </c>
      <c r="K68" s="91">
        <f ca="1">SUM(INDIRECT($Q$1&amp;"!"&amp;$P$3&amp;P68&amp;":"&amp;$P$1&amp;P68))</f>
        <v>66</v>
      </c>
      <c r="L68" s="92">
        <f t="shared" ca="1" si="85"/>
        <v>0.51515151515151514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79.418344519015662</v>
      </c>
      <c r="C69" s="78">
        <f ca="1">INDIRECT($N$1&amp; "!" &amp;$P$1&amp;N69)</f>
        <v>157</v>
      </c>
      <c r="D69" s="237">
        <f ca="1">IF(B69=0,"",1+((B69-C69)/ABS(B69)))</f>
        <v>2.3126760563380366E-2</v>
      </c>
      <c r="E69" s="79">
        <f ca="1">INDIRECT($Q$1&amp; "!" &amp;$P$1&amp;P69)</f>
        <v>400</v>
      </c>
      <c r="F69" s="80">
        <f t="shared" ca="1" si="83"/>
        <v>-0.60750000000000004</v>
      </c>
      <c r="G69" s="81">
        <f ca="1">INDIRECT($N$1&amp; "!" &amp;$P$1&amp;R69)</f>
        <v>1</v>
      </c>
      <c r="H69" s="77">
        <f ca="1">SUM(INDIRECT($N$1&amp;"!"&amp;$O$3&amp;N69&amp;":"&amp;$O$1&amp;N69))/0.894</f>
        <v>487.69574944071587</v>
      </c>
      <c r="I69" s="78">
        <f t="shared" ca="1" si="93"/>
        <v>994</v>
      </c>
      <c r="J69" s="237">
        <f ca="1">IF(H69=0,"",1+((H69-I69)/ABS(H69)))</f>
        <v>-3.8155963302752394E-2</v>
      </c>
      <c r="K69" s="79">
        <f ca="1">SUM(INDIRECT($Q$1&amp;"!"&amp;$P$3&amp;P69&amp;":"&amp;$P$1&amp;P69))</f>
        <v>521</v>
      </c>
      <c r="L69" s="80">
        <f t="shared" ca="1" si="85"/>
        <v>0.90786948176583493</v>
      </c>
      <c r="M69" s="82">
        <f t="shared" ca="1" si="86"/>
        <v>5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-6.9545764030736308</v>
      </c>
      <c r="C70" s="38">
        <f ca="1">+C68-C69</f>
        <v>-157</v>
      </c>
      <c r="D70" s="240">
        <f ca="1">IF(B70=0,"",1-((B70-C70)/ABS(B70)))</f>
        <v>-20.575062937062935</v>
      </c>
      <c r="E70" s="38">
        <f ca="1">+E68-E69</f>
        <v>-400</v>
      </c>
      <c r="F70" s="39">
        <f t="shared" ca="1" si="83"/>
        <v>0.60750000000000004</v>
      </c>
      <c r="G70" s="40">
        <f ca="1">+G68-G69</f>
        <v>-1</v>
      </c>
      <c r="H70" s="37">
        <f t="shared" ref="H70:I70" ca="1" si="94">+H68-H69</f>
        <v>37.453440670111036</v>
      </c>
      <c r="I70" s="38">
        <f t="shared" ca="1" si="94"/>
        <v>-894</v>
      </c>
      <c r="J70" s="240">
        <f ca="1">IF(H70=0,"",1-((H70-I70)/ABS(H70)))</f>
        <v>-23.869636113657208</v>
      </c>
      <c r="K70" s="38">
        <f ca="1">+K68-K69</f>
        <v>-455</v>
      </c>
      <c r="L70" s="39">
        <f t="shared" ca="1" si="85"/>
        <v>-0.96483516483516485</v>
      </c>
      <c r="M70" s="41">
        <f ca="1">+M68-M69</f>
        <v>-5</v>
      </c>
    </row>
    <row r="71" spans="1:18" x14ac:dyDescent="0.25">
      <c r="A71" s="42" t="s">
        <v>111</v>
      </c>
      <c r="B71" s="89">
        <f ca="1">INDIRECT($N$1&amp; "!" &amp;$O$1&amp;N71)/1.173</f>
        <v>179.02813299232736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1297.5277067348677</v>
      </c>
      <c r="I71" s="90">
        <f t="shared" ref="I71:I72" ca="1" si="95">SUM(INDIRECT($N$1&amp;"!"&amp;$P$3&amp;N71&amp;":"&amp;$P$1&amp;N71))</f>
        <v>422</v>
      </c>
      <c r="J71" s="246">
        <f ca="1">IF(H71=0,"",1-((H71-I71)/ABS(H71)))</f>
        <v>0.32523390275952702</v>
      </c>
      <c r="K71" s="91">
        <f ca="1">SUM(INDIRECT($Q$1&amp;"!"&amp;$P$3&amp;P71&amp;":"&amp;$P$1&amp;P71))</f>
        <v>468</v>
      </c>
      <c r="L71" s="92">
        <f t="shared" ca="1" si="85"/>
        <v>-9.8290598290598288E-2</v>
      </c>
      <c r="M71" s="94">
        <f t="shared" ca="1" si="86"/>
        <v>0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123.04250559284117</v>
      </c>
      <c r="C72" s="78">
        <f ca="1">INDIRECT($N$1&amp; "!" &amp;$P$1&amp;N72)</f>
        <v>170</v>
      </c>
      <c r="D72" s="237">
        <f ca="1">IF(B72=0,"",1+((B72-C72)/ABS(B72)))</f>
        <v>0.61836363636363645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1</v>
      </c>
      <c r="H72" s="77">
        <f ca="1">SUM(INDIRECT($N$1&amp;"!"&amp;$O$3&amp;N72&amp;":"&amp;$O$1&amp;N72))/0.894</f>
        <v>753.91498881431767</v>
      </c>
      <c r="I72" s="78">
        <f t="shared" ca="1" si="95"/>
        <v>1304</v>
      </c>
      <c r="J72" s="237">
        <f ca="1">IF(H72=0,"",1+((H72-I72)/ABS(H72)))</f>
        <v>0.27036201780415425</v>
      </c>
      <c r="K72" s="79">
        <f ca="1">SUM(INDIRECT($Q$1&amp;"!"&amp;$P$3&amp;P72&amp;":"&amp;$P$1&amp;P72))</f>
        <v>291</v>
      </c>
      <c r="L72" s="80">
        <f t="shared" ca="1" si="85"/>
        <v>3.4810996563573884</v>
      </c>
      <c r="M72" s="82">
        <f t="shared" ca="1" si="86"/>
        <v>4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55.985627399486191</v>
      </c>
      <c r="C73" s="38">
        <f ca="1">+C71-C72</f>
        <v>-170</v>
      </c>
      <c r="D73" s="240">
        <f ca="1">IF(B73=0,"",1-((B73-C73)/ABS(B73)))</f>
        <v>-3.0364936126724587</v>
      </c>
      <c r="E73" s="38">
        <f ca="1">+E71-E72</f>
        <v>0</v>
      </c>
      <c r="F73" s="39">
        <f t="shared" ca="1" si="83"/>
        <v>0</v>
      </c>
      <c r="G73" s="40">
        <f ca="1">+G71-G72</f>
        <v>-1</v>
      </c>
      <c r="H73" s="37">
        <f t="shared" ref="H73:I73" ca="1" si="96">+H71-H72</f>
        <v>543.61271792055004</v>
      </c>
      <c r="I73" s="38">
        <f t="shared" ca="1" si="96"/>
        <v>-882</v>
      </c>
      <c r="J73" s="240">
        <f ca="1">IF(H73=0,"",1-((H73-I73)/ABS(H73)))</f>
        <v>-1.6224785972150597</v>
      </c>
      <c r="K73" s="38">
        <f ca="1">+K71-K72</f>
        <v>177</v>
      </c>
      <c r="L73" s="39">
        <f t="shared" ca="1" si="85"/>
        <v>-5.9830508474576272</v>
      </c>
      <c r="M73" s="41">
        <f ca="1">+M71-M72</f>
        <v>-4</v>
      </c>
    </row>
    <row r="74" spans="1:18" x14ac:dyDescent="0.25">
      <c r="A74" s="42" t="s">
        <v>109</v>
      </c>
      <c r="B74" s="89">
        <f ca="1">INDIRECT($N$1&amp; "!" &amp;$O$1&amp;N74)/1.173</f>
        <v>632.56606990622333</v>
      </c>
      <c r="C74" s="90">
        <f ca="1">INDIRECT($N$1&amp; "!" &amp;$P$1&amp;N74)</f>
        <v>600</v>
      </c>
      <c r="D74" s="246">
        <f ca="1">IF(B74=0,"",1-((B74-C74)/ABS(B74)))</f>
        <v>0.94851752021563351</v>
      </c>
      <c r="E74" s="91">
        <f ca="1">INDIRECT($Q$1&amp; "!" &amp;$P$1&amp;P74)</f>
        <v>40</v>
      </c>
      <c r="F74" s="92">
        <f t="shared" ca="1" si="83"/>
        <v>14</v>
      </c>
      <c r="G74" s="93">
        <f ca="1">INDIRECT($N$1&amp; "!" &amp;$P$1&amp;R74)</f>
        <v>2</v>
      </c>
      <c r="H74" s="89">
        <f ca="1">SUM(INDIRECT($N$1&amp;"!"&amp;$O$3&amp;N74&amp;":"&amp;$O$1&amp;N74))/1.173</f>
        <v>4585.6777493606132</v>
      </c>
      <c r="I74" s="90">
        <f t="shared" ref="I74:I75" ca="1" si="97">SUM(INDIRECT($N$1&amp;"!"&amp;$P$3&amp;N74&amp;":"&amp;$P$1&amp;N74))</f>
        <v>3066</v>
      </c>
      <c r="J74" s="246">
        <f ca="1">IF(H74=0,"",1-((H74-I74)/ABS(H74)))</f>
        <v>0.66860345789180153</v>
      </c>
      <c r="K74" s="91">
        <f ca="1">SUM(INDIRECT($Q$1&amp;"!"&amp;$P$3&amp;P74&amp;":"&amp;$P$1&amp;P74))</f>
        <v>1312</v>
      </c>
      <c r="L74" s="92">
        <f t="shared" ca="1" si="85"/>
        <v>1.336890243902439</v>
      </c>
      <c r="M74" s="94">
        <f t="shared" ca="1" si="86"/>
        <v>7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302.01342281879192</v>
      </c>
      <c r="C75" s="78">
        <f ca="1">INDIRECT($N$1&amp; "!" &amp;$P$1&amp;N75)</f>
        <v>529</v>
      </c>
      <c r="D75" s="237">
        <f ca="1">IF(B75=0,"",1+((B75-C75)/ABS(B75)))</f>
        <v>0.2484222222222221</v>
      </c>
      <c r="E75" s="79">
        <f ca="1">INDIRECT($Q$1&amp; "!" &amp;$P$1&amp;P75)</f>
        <v>581</v>
      </c>
      <c r="F75" s="80">
        <f t="shared" ca="1" si="83"/>
        <v>-8.9500860585197933E-2</v>
      </c>
      <c r="G75" s="81">
        <f ca="1">INDIRECT($N$1&amp; "!" &amp;$P$1&amp;R75)</f>
        <v>3</v>
      </c>
      <c r="H75" s="77">
        <f ca="1">SUM(INDIRECT($N$1&amp;"!"&amp;$O$3&amp;N75&amp;":"&amp;$O$1&amp;N75))/0.894</f>
        <v>1847.8747203579419</v>
      </c>
      <c r="I75" s="78">
        <f t="shared" ca="1" si="97"/>
        <v>1489</v>
      </c>
      <c r="J75" s="237">
        <f t="shared" ref="J75" ca="1" si="98">IF(H75=0,"",1+((H75-I75)/ABS(H75)))</f>
        <v>1.1942094430992736</v>
      </c>
      <c r="K75" s="79">
        <f ca="1">SUM(INDIRECT($Q$1&amp;"!"&amp;$P$3&amp;P75&amp;":"&amp;$P$1&amp;P75))</f>
        <v>2358</v>
      </c>
      <c r="L75" s="80">
        <f t="shared" ca="1" si="85"/>
        <v>-0.36853265479219677</v>
      </c>
      <c r="M75" s="82">
        <f t="shared" ca="1" si="86"/>
        <v>6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330.55264708743141</v>
      </c>
      <c r="C76" s="38">
        <f ca="1">+C74-C75</f>
        <v>71</v>
      </c>
      <c r="D76" s="240">
        <f ca="1">IF(B76=0,"",1-((B76-C76)/ABS(B76)))</f>
        <v>0.21479180586086921</v>
      </c>
      <c r="E76" s="38">
        <f ca="1">+E74-E75</f>
        <v>-541</v>
      </c>
      <c r="F76" s="39">
        <f t="shared" ca="1" si="83"/>
        <v>1.1312384473197783</v>
      </c>
      <c r="G76" s="40">
        <f ca="1">+G74-G75</f>
        <v>-1</v>
      </c>
      <c r="H76" s="37">
        <f t="shared" ref="H76:I76" ca="1" si="99">+H74-H75</f>
        <v>2737.8030290026713</v>
      </c>
      <c r="I76" s="38">
        <f t="shared" ca="1" si="99"/>
        <v>1577</v>
      </c>
      <c r="J76" s="240">
        <f t="shared" ref="J76:J77" ca="1" si="100">IF(H76=0,"",1-((H76-I76)/ABS(H76)))</f>
        <v>0.57600929770848808</v>
      </c>
      <c r="K76" s="38">
        <f ca="1">+K74--K75</f>
        <v>3670</v>
      </c>
      <c r="L76" s="39">
        <f t="shared" ca="1" si="85"/>
        <v>-0.57029972752043601</v>
      </c>
      <c r="M76" s="41">
        <f ca="1">+M74-M75</f>
        <v>1</v>
      </c>
    </row>
    <row r="77" spans="1:18" x14ac:dyDescent="0.25">
      <c r="A77" s="42" t="s">
        <v>105</v>
      </c>
      <c r="B77" s="89">
        <f ca="1">INDIRECT($N$1&amp; "!" &amp;$O$1&amp;N77)/1.173</f>
        <v>86.104006820119352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624.04092071611251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64.876957494407151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1904</v>
      </c>
      <c r="F78" s="230">
        <f t="shared" ca="1" si="83"/>
        <v>-1</v>
      </c>
      <c r="G78" s="231">
        <f ca="1">INDIRECT($N$1&amp; "!" &amp;$P$1&amp;R78)</f>
        <v>0</v>
      </c>
      <c r="H78" s="232">
        <f ca="1">SUM(INDIRECT($N$1&amp;"!"&amp;$O$3&amp;N78&amp;":"&amp;$O$1&amp;N78))/0.894</f>
        <v>399.32885906040269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4762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21.227049325712201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-1904</v>
      </c>
      <c r="F79" s="39">
        <f t="shared" ca="1" si="83"/>
        <v>1</v>
      </c>
      <c r="G79" s="40">
        <f ca="1">+G77-G78</f>
        <v>0</v>
      </c>
      <c r="H79" s="37">
        <f ca="1">+H77-H78</f>
        <v>224.71206165570982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-4762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1525.1491901108268</v>
      </c>
      <c r="C83" s="96">
        <f t="shared" ca="1" si="114"/>
        <v>950</v>
      </c>
      <c r="D83" s="247">
        <f t="shared" ca="1" si="104"/>
        <v>0.62288988261598666</v>
      </c>
      <c r="E83" s="229">
        <f ca="1">+E62+E65+E68+E71+E74+E77</f>
        <v>69</v>
      </c>
      <c r="F83" s="230">
        <f t="shared" ca="1" si="83"/>
        <v>12.768115942028986</v>
      </c>
      <c r="G83" s="231">
        <f ca="1">INDIRECT($N$1&amp; "!" &amp;$P$1&amp;R83)</f>
        <v>2</v>
      </c>
      <c r="H83" s="44">
        <f t="shared" ref="H83" ca="1" si="115">+H62+H65+H68+H71+H74+H77+H80</f>
        <v>11056.26598465473</v>
      </c>
      <c r="I83" s="45">
        <f ca="1">+I62+I65+I68+I71+I74+I77+I80</f>
        <v>5542</v>
      </c>
      <c r="J83" s="247">
        <f t="shared" ca="1" si="106"/>
        <v>0.5012542216053667</v>
      </c>
      <c r="K83" s="229">
        <f ca="1">K62+K65+K68+K71+K74+K77</f>
        <v>3707</v>
      </c>
      <c r="L83" s="230">
        <f t="shared" ca="1" si="85"/>
        <v>0.49500944159697868</v>
      </c>
      <c r="M83" s="234">
        <f t="shared" ca="1" si="86"/>
        <v>12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889.26174496644296</v>
      </c>
      <c r="C84" s="89">
        <f t="shared" ca="1" si="114"/>
        <v>1283</v>
      </c>
      <c r="D84" s="237">
        <f t="shared" ref="D84" ca="1" si="116">IF(B84=0,"",1+((B84-C84)/ABS(B84)))</f>
        <v>0.55723018867924523</v>
      </c>
      <c r="E84" s="79">
        <f ca="1">+E63+E66+E69+E72+E75+E78</f>
        <v>3299</v>
      </c>
      <c r="F84" s="80">
        <f t="shared" ca="1" si="83"/>
        <v>-0.6110942709912095</v>
      </c>
      <c r="G84" s="81">
        <f ca="1">INDIRECT($N$1&amp; "!" &amp;$P$1&amp;R84)</f>
        <v>10</v>
      </c>
      <c r="H84" s="31">
        <f t="shared" ref="H84:I84" ca="1" si="117">+H63+H66+H69+H72+H75+H78+H81</f>
        <v>5451.9015659955257</v>
      </c>
      <c r="I84" s="32">
        <f t="shared" ca="1" si="117"/>
        <v>7090</v>
      </c>
      <c r="J84" s="237">
        <f t="shared" ref="J84" ca="1" si="118">IF(H84=0,"",1+((H84-I84)/ABS(H84)))</f>
        <v>0.69953631514156744</v>
      </c>
      <c r="K84" s="79">
        <f ca="1">K63+K66+K69+K72+K75+K78</f>
        <v>9175</v>
      </c>
      <c r="L84" s="80">
        <f t="shared" ca="1" si="85"/>
        <v>-0.22724795640326975</v>
      </c>
      <c r="M84" s="82">
        <f t="shared" ca="1" si="86"/>
        <v>31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831.15016850043185</v>
      </c>
      <c r="C85" s="106">
        <f t="shared" ca="1" si="114"/>
        <v>-792</v>
      </c>
      <c r="D85" s="249">
        <f t="shared" ref="D85" ca="1" si="119">IF(B85=0,"",1-((B85-C85)/ABS(B85)))</f>
        <v>-0.95289639588106323</v>
      </c>
      <c r="E85" s="106">
        <f ca="1">+E64+E67+E70+E73+E76+E79</f>
        <v>-3230</v>
      </c>
      <c r="F85" s="107">
        <f t="shared" ca="1" si="83"/>
        <v>0.75479876160990711</v>
      </c>
      <c r="G85" s="108">
        <f ca="1">+G83-G84</f>
        <v>-8</v>
      </c>
      <c r="H85" s="105">
        <f t="shared" ref="H85:I85" ca="1" si="120">+H83-H84</f>
        <v>5604.3644186592046</v>
      </c>
      <c r="I85" s="106">
        <f t="shared" ca="1" si="120"/>
        <v>-1548</v>
      </c>
      <c r="J85" s="249">
        <f t="shared" ref="J85" ca="1" si="121">IF(H85=0,"",1-((H85-I85)/ABS(H85)))</f>
        <v>-0.27621330169859748</v>
      </c>
      <c r="K85" s="106">
        <f ca="1">+K83-K84</f>
        <v>-5468</v>
      </c>
      <c r="L85" s="107">
        <f t="shared" ca="1" si="85"/>
        <v>0.7168983174835406</v>
      </c>
      <c r="M85" s="109">
        <f ca="1">+M83-M84</f>
        <v>-19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1023.8704177323103</v>
      </c>
      <c r="C90" s="72">
        <f ca="1">INDIRECT($N$1&amp; "!" &amp;$P$1&amp;N90)</f>
        <v>131</v>
      </c>
      <c r="D90" s="244">
        <f ca="1">IF(B90=0,"",1-((B90-C90)/ABS(B90)))</f>
        <v>0.12794587843463778</v>
      </c>
      <c r="E90" s="73">
        <f ca="1">INDIRECT($Q$1&amp; "!" &amp;$P$1&amp;P90)</f>
        <v>215</v>
      </c>
      <c r="F90" s="74">
        <f t="shared" ref="F90:F113" ca="1" si="122">IF(ISERROR(((C90-E90)/ABS(E90))-1),0,((C90-E90)/ABS(E90)))</f>
        <v>-0.39069767441860465</v>
      </c>
      <c r="G90" s="75">
        <f ca="1">INDIRECT($N$1&amp; "!" &amp;$P$1&amp;R90)</f>
        <v>2</v>
      </c>
      <c r="H90" s="71">
        <f ca="1">SUM(INDIRECT($N$1&amp;"!"&amp;$O$3&amp;N90&amp;":"&amp;$O$1&amp;N90))/1.173</f>
        <v>7422.8473998294967</v>
      </c>
      <c r="I90" s="72">
        <f t="shared" ref="I90:I91" ca="1" si="123">SUM(INDIRECT($N$1&amp;"!"&amp;$P$3&amp;N90&amp;":"&amp;$P$1&amp;N90))</f>
        <v>3123</v>
      </c>
      <c r="J90" s="244">
        <f ca="1">IF(H90=0,"",1-((H90-I90)/ABS(H90)))</f>
        <v>0.42072803491443667</v>
      </c>
      <c r="K90" s="73">
        <f ca="1">SUM(INDIRECT($Q$1&amp;"!"&amp;$P$3&amp;P90&amp;":"&amp;$P$1&amp;P90))</f>
        <v>3059</v>
      </c>
      <c r="L90" s="74">
        <f t="shared" ref="L90:L113" ca="1" si="124">IF(ISERROR(((I90-K90)/ABS(K90))-1),0,((I90-K90)/ABS(K90)))</f>
        <v>2.0921869892121608E-2</v>
      </c>
      <c r="M90" s="76">
        <f ca="1">SUM(INDIRECT($N$1&amp;"!"&amp;$P$3&amp;R90&amp;":"&amp;$P$1&amp;R90))</f>
        <v>40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455.25727069351228</v>
      </c>
      <c r="C91" s="78">
        <f ca="1">INDIRECT($N$1&amp; "!" &amp;$P$1&amp;N91)</f>
        <v>0</v>
      </c>
      <c r="D91" s="237">
        <f ca="1">IF(B91=0,"",1+((B91-C91)/ABS(B91)))</f>
        <v>2</v>
      </c>
      <c r="E91" s="79">
        <f ca="1">INDIRECT($Q$1&amp; "!" &amp;$P$1&amp;P91)</f>
        <v>165</v>
      </c>
      <c r="F91" s="80">
        <f t="shared" ca="1" si="122"/>
        <v>-1</v>
      </c>
      <c r="G91" s="81">
        <f ca="1">INDIRECT($N$1&amp; "!" &amp;$P$1&amp;R91)</f>
        <v>0</v>
      </c>
      <c r="H91" s="77">
        <f ca="1">SUM(INDIRECT($N$1&amp;"!"&amp;$O$3&amp;N91&amp;":"&amp;$O$1&amp;N91))/0.894</f>
        <v>2789.7091722595078</v>
      </c>
      <c r="I91" s="78">
        <f t="shared" ca="1" si="123"/>
        <v>-4516</v>
      </c>
      <c r="J91" s="237">
        <f ca="1">IF(H91=0,"",1+((H91-I91)/ABS(H91)))</f>
        <v>3.6188067361668002</v>
      </c>
      <c r="K91" s="79">
        <f ca="1">SUM(INDIRECT($Q$1&amp;"!"&amp;$P$3&amp;P91&amp;":"&amp;$P$1&amp;P91))</f>
        <v>2095</v>
      </c>
      <c r="L91" s="80">
        <f t="shared" ca="1" si="124"/>
        <v>-3.1556085918854415</v>
      </c>
      <c r="M91" s="82">
        <f t="shared" ref="M91:M112" ca="1" si="125">SUM(INDIRECT($N$1&amp;"!"&amp;$P$3&amp;R91&amp;":"&amp;$P$1&amp;R91))</f>
        <v>-36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568.61314703879805</v>
      </c>
      <c r="C92" s="127">
        <f ca="1">+C90-C91</f>
        <v>131</v>
      </c>
      <c r="D92" s="250">
        <f ca="1">IF(B92=0,"",1-((B92-C92)/ABS(B92)))</f>
        <v>0.23038510572999726</v>
      </c>
      <c r="E92" s="127">
        <f ca="1">+E90-E91</f>
        <v>50</v>
      </c>
      <c r="F92" s="128">
        <f t="shared" ca="1" si="122"/>
        <v>1.62</v>
      </c>
      <c r="G92" s="129">
        <f ca="1">+G90-G91</f>
        <v>2</v>
      </c>
      <c r="H92" s="126">
        <f t="shared" ref="H92:I92" ca="1" si="128">+H90-H91</f>
        <v>4633.1382275699889</v>
      </c>
      <c r="I92" s="127">
        <f t="shared" ca="1" si="128"/>
        <v>7639</v>
      </c>
      <c r="J92" s="250">
        <f ca="1">IF(H92=0,"",1-((H92-I92)/ABS(H92)))</f>
        <v>1.6487744644749225</v>
      </c>
      <c r="K92" s="127">
        <f ca="1">+K90-K91</f>
        <v>964</v>
      </c>
      <c r="L92" s="128">
        <f t="shared" ca="1" si="124"/>
        <v>6.9242738589211621</v>
      </c>
      <c r="M92" s="130">
        <f ca="1">+M90-M91</f>
        <v>76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55</v>
      </c>
      <c r="D93" s="246">
        <f t="shared" ref="D93" ca="1" si="129">IF(B93=0,"",1-((B93-C93)/ABS(B93)))</f>
        <v>0.41092356687898091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1</v>
      </c>
      <c r="H93" s="89">
        <f ca="1">SUM(INDIRECT($N$1&amp;"!"&amp;$O$3&amp;N93&amp;":"&amp;$O$1&amp;N93))/1.173</f>
        <v>971.01449275362313</v>
      </c>
      <c r="I93" s="90">
        <f t="shared" ref="I93:I94" ca="1" si="130">SUM(INDIRECT($N$1&amp;"!"&amp;$P$3&amp;N93&amp;":"&amp;$P$1&amp;N93))</f>
        <v>1023</v>
      </c>
      <c r="J93" s="246">
        <f t="shared" ref="J93" ca="1" si="131">IF(H93=0,"",1-((H93-I93)/ABS(H93)))</f>
        <v>1.0535373134328359</v>
      </c>
      <c r="K93" s="91">
        <f ca="1">SUM(INDIRECT($Q$1&amp;"!"&amp;$P$3&amp;P93&amp;":"&amp;$P$1&amp;P93))</f>
        <v>747</v>
      </c>
      <c r="L93" s="92">
        <f t="shared" ca="1" si="124"/>
        <v>0.36947791164658633</v>
      </c>
      <c r="M93" s="94">
        <f t="shared" ca="1" si="125"/>
        <v>15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46.979865771812079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289.70917225950785</v>
      </c>
      <c r="I94" s="78">
        <f t="shared" ca="1" si="130"/>
        <v>-1386</v>
      </c>
      <c r="J94" s="237">
        <f ca="1">IF(H94=0,"",1+((H94-I94)/ABS(H94)))</f>
        <v>6.7841081081081072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4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86.864976512927882</v>
      </c>
      <c r="C95" s="127">
        <f ca="1">+C93-C94</f>
        <v>55</v>
      </c>
      <c r="D95" s="250">
        <f ca="1">IF(B95=0,"",1-((B95-C95)/ABS(B95)))</f>
        <v>0.63316657884336736</v>
      </c>
      <c r="E95" s="127">
        <f ca="1">+E93-E94</f>
        <v>0</v>
      </c>
      <c r="F95" s="128">
        <f t="shared" ca="1" si="122"/>
        <v>0</v>
      </c>
      <c r="G95" s="129">
        <f ca="1">+G93-G94</f>
        <v>1</v>
      </c>
      <c r="H95" s="126">
        <f t="shared" ref="H95:I95" ca="1" si="132">+H93-H94</f>
        <v>681.30532049411522</v>
      </c>
      <c r="I95" s="127">
        <f t="shared" ca="1" si="132"/>
        <v>2409</v>
      </c>
      <c r="J95" s="250">
        <f ca="1">IF(H95=0,"",1-((H95-I95)/ABS(H95)))</f>
        <v>3.5358596616460853</v>
      </c>
      <c r="K95" s="127">
        <f ca="1">+K93-K94</f>
        <v>747</v>
      </c>
      <c r="L95" s="128">
        <f t="shared" ca="1" si="124"/>
        <v>2.2248995983935744</v>
      </c>
      <c r="M95" s="130">
        <f ca="1">+M93-M94</f>
        <v>11</v>
      </c>
    </row>
    <row r="96" spans="1:18" x14ac:dyDescent="0.25">
      <c r="A96" s="42" t="s">
        <v>101</v>
      </c>
      <c r="B96" s="89">
        <f ca="1">INDIRECT($N$1&amp; "!" &amp;$O$1&amp;N96)/1.173</f>
        <v>150.04262574595055</v>
      </c>
      <c r="C96" s="90">
        <f ca="1">INDIRECT($N$1&amp; "!" &amp;$P$1&amp;N96)</f>
        <v>316</v>
      </c>
      <c r="D96" s="246">
        <f ca="1">IF(B96=0,"",1-((B96-C96)/ABS(B96)))</f>
        <v>2.1060681818181819</v>
      </c>
      <c r="E96" s="91">
        <f ca="1">INDIRECT($Q$1&amp; "!" &amp;$P$1&amp;P96)</f>
        <v>158</v>
      </c>
      <c r="F96" s="92">
        <f t="shared" ca="1" si="122"/>
        <v>1</v>
      </c>
      <c r="G96" s="93">
        <f ca="1">INDIRECT($N$1&amp; "!" &amp;$P$1&amp;R96)</f>
        <v>0</v>
      </c>
      <c r="H96" s="89">
        <f ca="1">SUM(INDIRECT($N$1&amp;"!"&amp;$O$3&amp;N96&amp;":"&amp;$O$1&amp;N96))/1.173</f>
        <v>1088.6615515771525</v>
      </c>
      <c r="I96" s="90">
        <f t="shared" ref="I96:I97" ca="1" si="133">SUM(INDIRECT($N$1&amp;"!"&amp;$P$3&amp;N96&amp;":"&amp;$P$1&amp;N96))</f>
        <v>1268</v>
      </c>
      <c r="J96" s="246">
        <f ca="1">IF(H96=0,"",1-((H96-I96)/ABS(H96)))</f>
        <v>1.1647329678935006</v>
      </c>
      <c r="K96" s="91">
        <f ca="1">SUM(INDIRECT($Q$1&amp;"!"&amp;$P$3&amp;P96&amp;":"&amp;$P$1&amp;P96))</f>
        <v>841</v>
      </c>
      <c r="L96" s="92">
        <f t="shared" ca="1" si="124"/>
        <v>0.5077288941736029</v>
      </c>
      <c r="M96" s="94">
        <f t="shared" ca="1" si="125"/>
        <v>1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125.27964205816555</v>
      </c>
      <c r="C97" s="78">
        <f ca="1">INDIRECT($N$1&amp; "!" &amp;$P$1&amp;N97)</f>
        <v>0</v>
      </c>
      <c r="D97" s="237">
        <f ca="1">IF(B97=0,"",1+((B97-C97)/ABS(B97)))</f>
        <v>2</v>
      </c>
      <c r="E97" s="79">
        <f ca="1">INDIRECT($Q$1&amp; "!" &amp;$P$1&amp;P97)</f>
        <v>783</v>
      </c>
      <c r="F97" s="80">
        <f t="shared" ca="1" si="122"/>
        <v>-1</v>
      </c>
      <c r="G97" s="81">
        <f ca="1">INDIRECT($N$1&amp; "!" &amp;$P$1&amp;R97)</f>
        <v>0</v>
      </c>
      <c r="H97" s="77">
        <f ca="1">SUM(INDIRECT($N$1&amp;"!"&amp;$O$3&amp;N97&amp;":"&amp;$O$1&amp;N97))/0.894</f>
        <v>767.33780760626394</v>
      </c>
      <c r="I97" s="78">
        <f t="shared" ca="1" si="133"/>
        <v>1929</v>
      </c>
      <c r="J97" s="237">
        <f ca="1">IF(H97=0,"",1+((H97-I97)/ABS(H97)))</f>
        <v>-0.51388629737609337</v>
      </c>
      <c r="K97" s="79">
        <f ca="1">SUM(INDIRECT($Q$1&amp;"!"&amp;$P$3&amp;P97&amp;":"&amp;$P$1&amp;P97))</f>
        <v>1789</v>
      </c>
      <c r="L97" s="80">
        <f t="shared" ca="1" si="124"/>
        <v>7.8256008943543884E-2</v>
      </c>
      <c r="M97" s="82">
        <f t="shared" ca="1" si="125"/>
        <v>9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24.762983687784995</v>
      </c>
      <c r="C98" s="127">
        <f ca="1">+C96-C97</f>
        <v>316</v>
      </c>
      <c r="D98" s="250">
        <f ca="1">IF(B98=0,"",1-((B98-C98)/ABS(B98)))</f>
        <v>12.760982439926069</v>
      </c>
      <c r="E98" s="127">
        <f ca="1">+E96-E97</f>
        <v>-625</v>
      </c>
      <c r="F98" s="128">
        <f t="shared" ca="1" si="122"/>
        <v>1.5056</v>
      </c>
      <c r="G98" s="129">
        <f ca="1">+G96-G97</f>
        <v>0</v>
      </c>
      <c r="H98" s="126">
        <f t="shared" ref="H98:I98" ca="1" si="134">+H96-H97</f>
        <v>321.32374397088859</v>
      </c>
      <c r="I98" s="127">
        <f t="shared" ca="1" si="134"/>
        <v>-661</v>
      </c>
      <c r="J98" s="250">
        <f ca="1">IF(H98=0,"",1-((H98-I98)/ABS(H98)))</f>
        <v>-2.0571153311965813</v>
      </c>
      <c r="K98" s="127">
        <f ca="1">+K96-K97</f>
        <v>-948</v>
      </c>
      <c r="L98" s="128">
        <f t="shared" ca="1" si="124"/>
        <v>0.3027426160337553</v>
      </c>
      <c r="M98" s="130">
        <f ca="1">+M96-M97</f>
        <v>-8</v>
      </c>
    </row>
    <row r="99" spans="1:18" x14ac:dyDescent="0.25">
      <c r="A99" s="42" t="s">
        <v>111</v>
      </c>
      <c r="B99" s="89">
        <f ca="1">INDIRECT($N$1&amp; "!" &amp;$O$1&amp;N99)/1.173</f>
        <v>372.54901960784315</v>
      </c>
      <c r="C99" s="90">
        <f ca="1">INDIRECT($N$1&amp; "!" &amp;$P$1&amp;N99)</f>
        <v>32</v>
      </c>
      <c r="D99" s="246">
        <f ca="1">IF(B99=0,"",1-((B99-C99)/ABS(B99)))</f>
        <v>8.5894736842105246E-2</v>
      </c>
      <c r="E99" s="91">
        <f ca="1">INDIRECT($Q$1&amp; "!" &amp;$P$1&amp;P99)</f>
        <v>105</v>
      </c>
      <c r="F99" s="92">
        <f t="shared" ca="1" si="122"/>
        <v>-0.69523809523809521</v>
      </c>
      <c r="G99" s="93">
        <f ca="1">INDIRECT($N$1&amp; "!" &amp;$P$1&amp;R99)</f>
        <v>0</v>
      </c>
      <c r="H99" s="89">
        <f ca="1">SUM(INDIRECT($N$1&amp;"!"&amp;$O$3&amp;N99&amp;":"&amp;$O$1&amp;N99))/1.173</f>
        <v>2700.7672634271098</v>
      </c>
      <c r="I99" s="90">
        <f t="shared" ref="I99:I100" ca="1" si="135">SUM(INDIRECT($N$1&amp;"!"&amp;$P$3&amp;N99&amp;":"&amp;$P$1&amp;N99))</f>
        <v>1517</v>
      </c>
      <c r="J99" s="246">
        <f ca="1">IF(H99=0,"",1-((H99-I99)/ABS(H99)))</f>
        <v>0.56169223484848496</v>
      </c>
      <c r="K99" s="91">
        <f ca="1">SUM(INDIRECT($Q$1&amp;"!"&amp;$P$3&amp;P99&amp;":"&amp;$P$1&amp;P99))</f>
        <v>1153</v>
      </c>
      <c r="L99" s="92">
        <f t="shared" ca="1" si="124"/>
        <v>0.31569817866435385</v>
      </c>
      <c r="M99" s="94">
        <f t="shared" ca="1" si="125"/>
        <v>1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193.51230425055928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0</v>
      </c>
      <c r="F100" s="80">
        <f t="shared" ca="1" si="122"/>
        <v>0</v>
      </c>
      <c r="G100" s="81">
        <f ca="1">INDIRECT($N$1&amp; "!" &amp;$P$1&amp;R100)</f>
        <v>0</v>
      </c>
      <c r="H100" s="77">
        <f ca="1">SUM(INDIRECT($N$1&amp;"!"&amp;$O$3&amp;N100&amp;":"&amp;$O$1&amp;N100))/0.894</f>
        <v>1187.9194630872482</v>
      </c>
      <c r="I100" s="78">
        <f t="shared" ca="1" si="135"/>
        <v>614</v>
      </c>
      <c r="J100" s="237">
        <f ca="1">IF(H100=0,"",1+((H100-I100)/ABS(H100)))</f>
        <v>1.4831299435028249</v>
      </c>
      <c r="K100" s="79">
        <f ca="1">SUM(INDIRECT($Q$1&amp;"!"&amp;$P$3&amp;P100&amp;":"&amp;$P$1&amp;P100))</f>
        <v>1311</v>
      </c>
      <c r="L100" s="80">
        <f t="shared" ca="1" si="124"/>
        <v>-0.53165522501906937</v>
      </c>
      <c r="M100" s="82">
        <f t="shared" ca="1" si="125"/>
        <v>5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179.03671535728387</v>
      </c>
      <c r="C101" s="127">
        <f ca="1">+C99-C100</f>
        <v>32</v>
      </c>
      <c r="D101" s="250">
        <f ca="1">IF(B101=0,"",1-((B101-C101)/ABS(B101)))</f>
        <v>0.17873428886438802</v>
      </c>
      <c r="E101" s="127">
        <f ca="1">+E99-E100</f>
        <v>105</v>
      </c>
      <c r="F101" s="128">
        <f t="shared" ca="1" si="122"/>
        <v>-0.69523809523809521</v>
      </c>
      <c r="G101" s="129">
        <f ca="1">+G99-G100</f>
        <v>0</v>
      </c>
      <c r="H101" s="126">
        <f t="shared" ref="H101:I101" ca="1" si="136">+H99-H100</f>
        <v>1512.8478003398616</v>
      </c>
      <c r="I101" s="127">
        <f t="shared" ca="1" si="136"/>
        <v>903</v>
      </c>
      <c r="J101" s="250">
        <f ca="1">IF(H101=0,"",1-((H101-I101)/ABS(H101)))</f>
        <v>0.59688753871813205</v>
      </c>
      <c r="K101" s="127">
        <f ca="1">+K99-K100</f>
        <v>-158</v>
      </c>
      <c r="L101" s="128">
        <f t="shared" ca="1" si="124"/>
        <v>6.7151898734177218</v>
      </c>
      <c r="M101" s="130">
        <f ca="1">+M99-M100</f>
        <v>-4</v>
      </c>
    </row>
    <row r="102" spans="1:18" x14ac:dyDescent="0.25">
      <c r="A102" s="42" t="s">
        <v>109</v>
      </c>
      <c r="B102" s="89">
        <f ca="1">INDIRECT($N$1&amp; "!" &amp;$O$1&amp;N102)/1.173</f>
        <v>1264.2796248934355</v>
      </c>
      <c r="C102" s="90">
        <f ca="1">INDIRECT($N$1&amp; "!" &amp;$P$1&amp;N102)</f>
        <v>2704</v>
      </c>
      <c r="D102" s="246">
        <f t="shared" ref="D102" ca="1" si="137">IF(B102=0,"",1-((B102-C102)/ABS(B102)))</f>
        <v>2.1387673634524615</v>
      </c>
      <c r="E102" s="91">
        <f ca="1">INDIRECT($Q$1&amp; "!" &amp;$P$1&amp;P102)</f>
        <v>4071</v>
      </c>
      <c r="F102" s="92">
        <f t="shared" ca="1" si="122"/>
        <v>-0.33578973225251779</v>
      </c>
      <c r="G102" s="93">
        <f ca="1">INDIRECT($N$1&amp; "!" &amp;$P$1&amp;R102)</f>
        <v>12</v>
      </c>
      <c r="H102" s="89">
        <f ca="1">SUM(INDIRECT($N$1&amp;"!"&amp;$O$3&amp;N102&amp;":"&amp;$O$1&amp;N102))/1.173</f>
        <v>9166.2404092071611</v>
      </c>
      <c r="I102" s="90">
        <f t="shared" ref="I102:I103" ca="1" si="138">SUM(INDIRECT($N$1&amp;"!"&amp;$P$3&amp;N102&amp;":"&amp;$P$1&amp;N102))</f>
        <v>23214</v>
      </c>
      <c r="J102" s="246">
        <f ca="1">IF(H102=0,"",1-((H102-I102)/ABS(H102)))</f>
        <v>2.5325541294642857</v>
      </c>
      <c r="K102" s="91">
        <f ca="1">SUM(INDIRECT($Q$1&amp;"!"&amp;$P$3&amp;P102&amp;":"&amp;$P$1&amp;P102))</f>
        <v>15945</v>
      </c>
      <c r="L102" s="92">
        <f t="shared" ca="1" si="124"/>
        <v>0.45587958607714019</v>
      </c>
      <c r="M102" s="94">
        <f t="shared" ca="1" si="125"/>
        <v>121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474.27293064876955</v>
      </c>
      <c r="C103" s="78">
        <f ca="1">INDIRECT($N$1&amp; "!" &amp;$P$1&amp;N103)</f>
        <v>1291</v>
      </c>
      <c r="D103" s="237">
        <f t="shared" ref="D103" ca="1" si="139">IF(B103=0,"",1+((B103-C103)/ABS(B103)))</f>
        <v>-0.7220613207547173</v>
      </c>
      <c r="E103" s="79">
        <f ca="1">INDIRECT($Q$1&amp; "!" &amp;$P$1&amp;P103)</f>
        <v>1122</v>
      </c>
      <c r="F103" s="80">
        <f t="shared" ca="1" si="122"/>
        <v>0.15062388591800357</v>
      </c>
      <c r="G103" s="81">
        <f ca="1">INDIRECT($N$1&amp; "!" &amp;$P$1&amp;R103)</f>
        <v>0</v>
      </c>
      <c r="H103" s="77">
        <f ca="1">SUM(INDIRECT($N$1&amp;"!"&amp;$O$3&amp;N103&amp;":"&amp;$O$1&amp;N103))/0.894</f>
        <v>2904.9217002237137</v>
      </c>
      <c r="I103" s="78">
        <f t="shared" ca="1" si="138"/>
        <v>5444</v>
      </c>
      <c r="J103" s="237">
        <f t="shared" ref="J103" ca="1" si="140">IF(H103=0,"",1+((H103-I103)/ABS(H103)))</f>
        <v>0.12593916056988841</v>
      </c>
      <c r="K103" s="79">
        <f ca="1">SUM(INDIRECT($Q$1&amp;"!"&amp;$P$3&amp;P103&amp;":"&amp;$P$1&amp;P103))</f>
        <v>3517</v>
      </c>
      <c r="L103" s="80">
        <f t="shared" ca="1" si="124"/>
        <v>0.54791015069661642</v>
      </c>
      <c r="M103" s="82">
        <f t="shared" ca="1" si="125"/>
        <v>1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790.00669424466605</v>
      </c>
      <c r="C104" s="127">
        <f ca="1">+C102-C103</f>
        <v>1413</v>
      </c>
      <c r="D104" s="250">
        <f t="shared" ref="D104:D105" ca="1" si="141">IF(B104=0,"",1-((B104-C104)/ABS(B104)))</f>
        <v>1.7885924388919066</v>
      </c>
      <c r="E104" s="127">
        <f ca="1">+E102-E103</f>
        <v>2949</v>
      </c>
      <c r="F104" s="128">
        <f t="shared" ca="1" si="122"/>
        <v>-0.52085452695829093</v>
      </c>
      <c r="G104" s="129">
        <f ca="1">+G102-G103</f>
        <v>12</v>
      </c>
      <c r="H104" s="126">
        <f t="shared" ref="H104:I104" ca="1" si="142">+H102-H103</f>
        <v>6261.3187089834473</v>
      </c>
      <c r="I104" s="127">
        <f t="shared" ca="1" si="142"/>
        <v>17770</v>
      </c>
      <c r="J104" s="250">
        <f t="shared" ref="J104:J105" ca="1" si="143">IF(H104=0,"",1-((H104-I104)/ABS(H104)))</f>
        <v>2.8380602914373991</v>
      </c>
      <c r="K104" s="127">
        <f ca="1">+K102-K103</f>
        <v>12428</v>
      </c>
      <c r="L104" s="128">
        <f t="shared" ca="1" si="124"/>
        <v>0.42983585452204698</v>
      </c>
      <c r="M104" s="130">
        <f ca="1">+M102-M103</f>
        <v>120</v>
      </c>
    </row>
    <row r="105" spans="1:18" x14ac:dyDescent="0.25">
      <c r="A105" s="42" t="s">
        <v>105</v>
      </c>
      <c r="B105" s="89">
        <f ca="1">INDIRECT($N$1&amp; "!" &amp;$O$1&amp;N105)/1.173</f>
        <v>179.02813299232736</v>
      </c>
      <c r="C105" s="90">
        <f ca="1">INDIRECT($N$1&amp; "!" &amp;$P$1&amp;N105)</f>
        <v>852</v>
      </c>
      <c r="D105" s="246">
        <f t="shared" ca="1" si="141"/>
        <v>4.7590285714285718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1297.5277067348677</v>
      </c>
      <c r="I105" s="90">
        <f t="shared" ref="I105:I106" ca="1" si="144">SUM(INDIRECT($N$1&amp;"!"&amp;$P$3&amp;N105&amp;":"&amp;$P$1&amp;N105))</f>
        <v>1106</v>
      </c>
      <c r="J105" s="246">
        <f t="shared" ca="1" si="143"/>
        <v>0.8523902759526939</v>
      </c>
      <c r="K105" s="91">
        <f ca="1">SUM(INDIRECT($Q$1&amp;"!"&amp;$P$3&amp;P105&amp;":"&amp;$P$1&amp;P105))</f>
        <v>1405</v>
      </c>
      <c r="L105" s="92">
        <f t="shared" ca="1" si="124"/>
        <v>-0.21281138790035586</v>
      </c>
      <c r="M105" s="94">
        <f t="shared" ca="1" si="125"/>
        <v>3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102.90827740492171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628.6353467561521</v>
      </c>
      <c r="I106" s="233">
        <f t="shared" ca="1" si="144"/>
        <v>117</v>
      </c>
      <c r="J106" s="247">
        <f t="shared" ref="J106" ca="1" si="145">IF(H106=0,"",1+((H106-I106)/ABS(H106)))</f>
        <v>1.81388256227758</v>
      </c>
      <c r="K106" s="229">
        <f ca="1">SUM(INDIRECT($Q$1&amp;"!"&amp;$P$3&amp;P106&amp;":"&amp;$P$1&amp;P106))</f>
        <v>1090</v>
      </c>
      <c r="L106" s="230">
        <f t="shared" ca="1" si="124"/>
        <v>-0.89266055045871562</v>
      </c>
      <c r="M106" s="234">
        <f t="shared" ca="1" si="125"/>
        <v>1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76.119855587405652</v>
      </c>
      <c r="C107" s="127">
        <f ca="1">+C105-C106</f>
        <v>852</v>
      </c>
      <c r="D107" s="250">
        <f t="shared" ref="D107:D111" ca="1" si="146">IF(B107=0,"",1-((B107-C107)/ABS(B107)))</f>
        <v>11.192874624173182</v>
      </c>
      <c r="E107" s="127">
        <f ca="1">+E105-E106</f>
        <v>0</v>
      </c>
      <c r="F107" s="128">
        <f t="shared" ca="1" si="122"/>
        <v>0</v>
      </c>
      <c r="G107" s="129">
        <f ca="1">+G105-G106</f>
        <v>0</v>
      </c>
      <c r="H107" s="126">
        <f t="shared" ref="H107:I107" ca="1" si="147">+H105-H106</f>
        <v>668.8923599787156</v>
      </c>
      <c r="I107" s="127">
        <f t="shared" ca="1" si="147"/>
        <v>989</v>
      </c>
      <c r="J107" s="250">
        <f t="shared" ref="J107:J111" ca="1" si="148">IF(H107=0,"",1-((H107-I107)/ABS(H107)))</f>
        <v>1.4785637558058973</v>
      </c>
      <c r="K107" s="127">
        <f ca="1">+K105-K106</f>
        <v>315</v>
      </c>
      <c r="L107" s="128">
        <f t="shared" ca="1" si="124"/>
        <v>2.1396825396825396</v>
      </c>
      <c r="M107" s="130">
        <f ca="1">+M105-M106</f>
        <v>2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3123.6146632566069</v>
      </c>
      <c r="C111" s="96">
        <f t="shared" ca="1" si="156"/>
        <v>4090</v>
      </c>
      <c r="D111" s="247">
        <f t="shared" ca="1" si="146"/>
        <v>1.309380458515284</v>
      </c>
      <c r="E111" s="229">
        <f ca="1">+E90+E93+E96+E99+E102+E105</f>
        <v>4549</v>
      </c>
      <c r="F111" s="230">
        <f t="shared" ca="1" si="122"/>
        <v>-0.10090129698834908</v>
      </c>
      <c r="G111" s="231">
        <f ca="1">INDIRECT($N$1&amp; "!" &amp;$P$1&amp;R111)</f>
        <v>15</v>
      </c>
      <c r="H111" s="44">
        <f ca="1">+H90+H93+H96+H99+H102+H105+H108</f>
        <v>22647.058823529409</v>
      </c>
      <c r="I111" s="45">
        <f ca="1">+I90+I93+I96+I99+I102+I105+I108</f>
        <v>31251</v>
      </c>
      <c r="J111" s="247">
        <f t="shared" ca="1" si="148"/>
        <v>1.3799142857142859</v>
      </c>
      <c r="K111" s="229">
        <f ca="1">K90+K93+K96+K99+K102+K105</f>
        <v>23150</v>
      </c>
      <c r="L111" s="230">
        <f t="shared" ca="1" si="124"/>
        <v>0.34993520518358534</v>
      </c>
      <c r="M111" s="234">
        <f t="shared" ca="1" si="125"/>
        <v>181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1398.2102908277402</v>
      </c>
      <c r="C112" s="89">
        <f t="shared" ca="1" si="156"/>
        <v>1291</v>
      </c>
      <c r="D112" s="237">
        <f t="shared" ref="D112" ca="1" si="157">IF(B112=0,"",1+((B112-C112)/ABS(B112)))</f>
        <v>1.0766767999999998</v>
      </c>
      <c r="E112" s="79">
        <f ca="1">+E91+E94+E97+E100+E103+E106</f>
        <v>2070</v>
      </c>
      <c r="F112" s="80">
        <f t="shared" ca="1" si="122"/>
        <v>-0.37632850241545895</v>
      </c>
      <c r="G112" s="81">
        <f ca="1">INDIRECT($N$1&amp; "!" &amp;$P$1&amp;R112)</f>
        <v>0</v>
      </c>
      <c r="H112" s="31">
        <f t="shared" ref="H112:I112" ca="1" si="158">+H91+H94+H97+H100+H103+H106+H109</f>
        <v>8568.232662192393</v>
      </c>
      <c r="I112" s="32">
        <f t="shared" ca="1" si="158"/>
        <v>2202</v>
      </c>
      <c r="J112" s="237">
        <f t="shared" ref="J112" ca="1" si="159">IF(H112=0,"",1+((H112-I112)/ABS(H112)))</f>
        <v>1.7430041775456919</v>
      </c>
      <c r="K112" s="79">
        <f ca="1">K91+K94+K97+K100+K103+K106</f>
        <v>9802</v>
      </c>
      <c r="L112" s="80">
        <f t="shared" ca="1" si="124"/>
        <v>-0.77535196898592129</v>
      </c>
      <c r="M112" s="82">
        <f t="shared" ca="1" si="125"/>
        <v>-16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1725.4043724288665</v>
      </c>
      <c r="C113" s="133">
        <f t="shared" ca="1" si="156"/>
        <v>2799</v>
      </c>
      <c r="D113" s="251">
        <f t="shared" ref="D113" ca="1" si="160">IF(B113=0,"",1-((B113-C113)/ABS(B113)))</f>
        <v>1.6222284148149131</v>
      </c>
      <c r="E113" s="134">
        <f ca="1">+E92+E95+E98+E101+E104+E107</f>
        <v>2479</v>
      </c>
      <c r="F113" s="135">
        <f t="shared" ca="1" si="122"/>
        <v>0.1290843081887858</v>
      </c>
      <c r="G113" s="136">
        <f ca="1">+G111-G112</f>
        <v>15</v>
      </c>
      <c r="H113" s="132">
        <f t="shared" ref="H113:I113" ca="1" si="161">+H111-H112</f>
        <v>14078.826161337016</v>
      </c>
      <c r="I113" s="134">
        <f t="shared" ca="1" si="161"/>
        <v>29049</v>
      </c>
      <c r="J113" s="251">
        <f t="shared" ref="J113" ca="1" si="162">IF(H113=0,"",1-((H113-I113)/ABS(H113)))</f>
        <v>2.0633112211992337</v>
      </c>
      <c r="K113" s="134">
        <f ca="1">+K111-K112</f>
        <v>13348</v>
      </c>
      <c r="L113" s="135">
        <f t="shared" ca="1" si="124"/>
        <v>1.1762810908001198</v>
      </c>
      <c r="M113" s="137">
        <f ca="1">+M111-M112</f>
        <v>197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491.04859335038361</v>
      </c>
      <c r="C118" s="72">
        <f ca="1">INDIRECT($N$1&amp; "!" &amp;$P$1&amp;N118)</f>
        <v>98</v>
      </c>
      <c r="D118" s="257">
        <f ca="1">IF(B118=0,"",1-((B118-C118)/ABS(B118)))</f>
        <v>0.19957291666666666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1</v>
      </c>
      <c r="H118" s="71">
        <f ca="1">SUM(INDIRECT($N$1&amp;"!"&amp;$O$3&amp;N118&amp;":"&amp;$O$1&amp;N118))/1.173</f>
        <v>3560.1023017902812</v>
      </c>
      <c r="I118" s="72">
        <f t="shared" ref="I118:I119" ca="1" si="164">SUM(INDIRECT($N$1&amp;"!"&amp;$P$3&amp;N118&amp;":"&amp;$P$1&amp;N118))</f>
        <v>377</v>
      </c>
      <c r="J118" s="244">
        <f ca="1">IF(H118=0,"",1-((H118-I118)/ABS(H118)))</f>
        <v>0.1058958333333333</v>
      </c>
      <c r="K118" s="73">
        <f ca="1">SUM(INDIRECT($Q$1&amp;"!"&amp;$P$3&amp;P118&amp;":"&amp;$P$1&amp;P118))</f>
        <v>1379</v>
      </c>
      <c r="L118" s="74">
        <f t="shared" ref="L118:L141" ca="1" si="165">IF(ISERROR(((I118-K118)/ABS(K118))-1),0,((I118-K118)/ABS(K118)))</f>
        <v>-0.72661348803480785</v>
      </c>
      <c r="M118" s="76">
        <f ca="1">SUM(INDIRECT($N$1&amp;"!"&amp;$P$3&amp;R118&amp;":"&amp;$P$1&amp;R118))</f>
        <v>6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165.54809843400446</v>
      </c>
      <c r="C119" s="78">
        <f ca="1">INDIRECT($N$1&amp; "!" &amp;$P$1&amp;N119)</f>
        <v>654</v>
      </c>
      <c r="D119" s="258">
        <f ca="1">IF(B119=0,"",1+((B119-C119)/ABS(B119)))</f>
        <v>-1.9505135135135139</v>
      </c>
      <c r="E119" s="79">
        <f ca="1">INDIRECT($Q$1&amp; "!" &amp;$P$1&amp;P119)</f>
        <v>154</v>
      </c>
      <c r="F119" s="80">
        <f t="shared" ca="1" si="163"/>
        <v>3.2467532467532467</v>
      </c>
      <c r="G119" s="81">
        <f ca="1">INDIRECT($N$1&amp; "!" &amp;$P$1&amp;R119)</f>
        <v>5</v>
      </c>
      <c r="H119" s="77">
        <f ca="1">SUM(INDIRECT($N$1&amp;"!"&amp;$O$3&amp;N119&amp;":"&amp;$O$1&amp;N119))/0.894</f>
        <v>1015.6599552572707</v>
      </c>
      <c r="I119" s="78">
        <f t="shared" ca="1" si="164"/>
        <v>1446</v>
      </c>
      <c r="J119" s="237">
        <f ca="1">IF(H119=0,"",1+((H119-I119)/ABS(H119)))</f>
        <v>0.57629515418502197</v>
      </c>
      <c r="K119" s="79">
        <f ca="1">SUM(INDIRECT($Q$1&amp;"!"&amp;$P$3&amp;P119&amp;":"&amp;$P$1&amp;P119))</f>
        <v>803</v>
      </c>
      <c r="L119" s="80">
        <f t="shared" ca="1" si="165"/>
        <v>0.80074719800747196</v>
      </c>
      <c r="M119" s="82">
        <f t="shared" ref="M119:M140" ca="1" si="166">SUM(INDIRECT($N$1&amp;"!"&amp;$P$3&amp;R119&amp;":"&amp;$P$1&amp;R119))</f>
        <v>11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325.50049491637913</v>
      </c>
      <c r="C120" s="155">
        <f ca="1">+C118-C119</f>
        <v>-556</v>
      </c>
      <c r="D120" s="252">
        <f ca="1">IF(B120=0,"",1-((B120-C120)/ABS(B120)))</f>
        <v>-1.7081387238530499</v>
      </c>
      <c r="E120" s="155">
        <f ca="1">+E118-E119</f>
        <v>-154</v>
      </c>
      <c r="F120" s="156">
        <f t="shared" ca="1" si="163"/>
        <v>-2.6103896103896105</v>
      </c>
      <c r="G120" s="157">
        <f ca="1">+G118-G119</f>
        <v>-4</v>
      </c>
      <c r="H120" s="154">
        <f t="shared" ref="H120:I120" ca="1" si="169">+H118-H119</f>
        <v>2544.4423465330106</v>
      </c>
      <c r="I120" s="155">
        <f t="shared" ca="1" si="169"/>
        <v>-1069</v>
      </c>
      <c r="J120" s="252">
        <f ca="1">IF(H120=0,"",1-((H120-I120)/ABS(H120)))</f>
        <v>-0.42013135076791608</v>
      </c>
      <c r="K120" s="155">
        <f ca="1">+K118-K119</f>
        <v>576</v>
      </c>
      <c r="L120" s="156">
        <f t="shared" ca="1" si="165"/>
        <v>-2.8559027777777777</v>
      </c>
      <c r="M120" s="158">
        <f ca="1">+M118-M119</f>
        <v>-5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1</v>
      </c>
      <c r="H121" s="89">
        <f ca="1">SUM(INDIRECT($N$1&amp;"!"&amp;$O$3&amp;N121&amp;":"&amp;$O$1&amp;N121))/1.173</f>
        <v>463.76811594202894</v>
      </c>
      <c r="I121" s="90">
        <f t="shared" ref="I121:I122" ca="1" si="171">SUM(INDIRECT($N$1&amp;"!"&amp;$P$3&amp;N121&amp;":"&amp;$P$1&amp;N121))</f>
        <v>100</v>
      </c>
      <c r="J121" s="246">
        <f t="shared" ref="J121" ca="1" si="172">IF(H121=0,"",1-((H121-I121)/ABS(H121)))</f>
        <v>0.21562500000000007</v>
      </c>
      <c r="K121" s="91">
        <f ca="1">SUM(INDIRECT($Q$1&amp;"!"&amp;$P$3&amp;P121&amp;":"&amp;$P$1&amp;P121))</f>
        <v>200</v>
      </c>
      <c r="L121" s="92">
        <f t="shared" ca="1" si="165"/>
        <v>-0.5</v>
      </c>
      <c r="M121" s="94">
        <f t="shared" ca="1" si="166"/>
        <v>3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16.778523489932887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4</v>
      </c>
      <c r="H122" s="77">
        <f ca="1">SUM(INDIRECT($N$1&amp;"!"&amp;$O$3&amp;N122&amp;":"&amp;$O$1&amp;N122))/0.894</f>
        <v>105.14541387024609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10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47.160095435898313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-3</v>
      </c>
      <c r="H123" s="154">
        <f t="shared" ref="H123:I123" ca="1" si="173">+H121-H122</f>
        <v>358.62270207178284</v>
      </c>
      <c r="I123" s="155">
        <f t="shared" ca="1" si="173"/>
        <v>100</v>
      </c>
      <c r="J123" s="252">
        <f ca="1">IF(H123=0,"",1-((H123-I123)/ABS(H123)))</f>
        <v>0.27884458909682674</v>
      </c>
      <c r="K123" s="155">
        <f ca="1">+K121-K122</f>
        <v>90</v>
      </c>
      <c r="L123" s="156">
        <f t="shared" ca="1" si="165"/>
        <v>0.1111111111111111</v>
      </c>
      <c r="M123" s="158">
        <f ca="1">+M121-M122</f>
        <v>-7</v>
      </c>
    </row>
    <row r="124" spans="1:18" x14ac:dyDescent="0.25">
      <c r="A124" s="42" t="s">
        <v>101</v>
      </c>
      <c r="B124" s="236">
        <f ca="1">INDIRECT($N$1&amp; "!" &amp;$O$1&amp;N124)/1.173</f>
        <v>72.463768115942031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160</v>
      </c>
      <c r="F124" s="92">
        <f t="shared" ca="1" si="163"/>
        <v>-1</v>
      </c>
      <c r="G124" s="93">
        <f ca="1">INDIRECT($N$1&amp; "!" &amp;$P$1&amp;R124)</f>
        <v>0</v>
      </c>
      <c r="H124" s="89">
        <f ca="1">SUM(INDIRECT($N$1&amp;"!"&amp;$O$3&amp;N124&amp;":"&amp;$O$1&amp;N124))/1.173</f>
        <v>525.14919011082691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160</v>
      </c>
      <c r="L124" s="92">
        <f t="shared" ca="1" si="165"/>
        <v>-1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45.861297539149888</v>
      </c>
      <c r="C125" s="78">
        <f ca="1">INDIRECT($N$1&amp; "!" &amp;$P$1&amp;N125)</f>
        <v>137</v>
      </c>
      <c r="D125" s="246">
        <f ca="1">IF(B125=0,"",1+((B125-C125)/ABS(B125)))</f>
        <v>-0.98726829268292682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1</v>
      </c>
      <c r="H125" s="77">
        <f ca="1">SUM(INDIRECT($N$1&amp;"!"&amp;$O$3&amp;N125&amp;":"&amp;$O$1&amp;N125))/0.894</f>
        <v>279.64205816554812</v>
      </c>
      <c r="I125" s="78">
        <f t="shared" ca="1" si="174"/>
        <v>313</v>
      </c>
      <c r="J125" s="237">
        <f ca="1">IF(H125=0,"",1+((H125-I125)/ABS(H125)))</f>
        <v>0.88071200000000005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2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26.602470576792143</v>
      </c>
      <c r="C126" s="155">
        <f ca="1">+C124-C125</f>
        <v>-137</v>
      </c>
      <c r="D126" s="252">
        <f ca="1">IF(B126=0,"",1-((B126-C126)/ABS(B126)))</f>
        <v>-5.1498976234003653</v>
      </c>
      <c r="E126" s="155">
        <f ca="1">+E124-E125</f>
        <v>160</v>
      </c>
      <c r="F126" s="156">
        <f t="shared" ca="1" si="163"/>
        <v>-1.85625</v>
      </c>
      <c r="G126" s="157">
        <f ca="1">+G124-G125</f>
        <v>-1</v>
      </c>
      <c r="H126" s="154">
        <f t="shared" ref="H126:I126" ca="1" si="175">+H124-H125</f>
        <v>245.50713194527879</v>
      </c>
      <c r="I126" s="155">
        <f t="shared" ca="1" si="175"/>
        <v>-313</v>
      </c>
      <c r="J126" s="252">
        <f ca="1">IF(H126=0,"",1-((H126-I126)/ABS(H126)))</f>
        <v>-1.2749120464238275</v>
      </c>
      <c r="K126" s="155">
        <f ca="1">+K124-K125</f>
        <v>160</v>
      </c>
      <c r="L126" s="156">
        <f t="shared" ca="1" si="165"/>
        <v>-2.9562499999999998</v>
      </c>
      <c r="M126" s="158">
        <f ca="1">+M124-M125</f>
        <v>-2</v>
      </c>
    </row>
    <row r="127" spans="1:18" x14ac:dyDescent="0.25">
      <c r="A127" s="42" t="s">
        <v>111</v>
      </c>
      <c r="B127" s="89">
        <f ca="1">INDIRECT($N$1&amp; "!" &amp;$O$1&amp;N127)/1.173</f>
        <v>179.02813299232736</v>
      </c>
      <c r="C127" s="90">
        <f ca="1">INDIRECT($N$1&amp; "!" &amp;$P$1&amp;N127)</f>
        <v>186</v>
      </c>
      <c r="D127" s="246">
        <f ca="1">IF(B127=0,"",1-((B127-C127)/ABS(B127)))</f>
        <v>1.0389428571428572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1</v>
      </c>
      <c r="H127" s="89">
        <f ca="1">SUM(INDIRECT($N$1&amp;"!"&amp;$O$3&amp;N127&amp;":"&amp;$O$1&amp;N127))/1.173</f>
        <v>1297.5277067348677</v>
      </c>
      <c r="I127" s="90">
        <f t="shared" ref="I127:I128" ca="1" si="176">SUM(INDIRECT($N$1&amp;"!"&amp;$P$3&amp;N127&amp;":"&amp;$P$1&amp;N127))</f>
        <v>186</v>
      </c>
      <c r="J127" s="246">
        <f ca="1">IF(H127=0,"",1-((H127-I127)/ABS(H127)))</f>
        <v>0.1433495400788436</v>
      </c>
      <c r="K127" s="91">
        <f ca="1">SUM(INDIRECT($Q$1&amp;"!"&amp;$P$3&amp;P127&amp;":"&amp;$P$1&amp;P127))</f>
        <v>6</v>
      </c>
      <c r="L127" s="92">
        <f t="shared" ca="1" si="165"/>
        <v>30</v>
      </c>
      <c r="M127" s="94">
        <f t="shared" ca="1" si="166"/>
        <v>1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70.469798657718115</v>
      </c>
      <c r="C128" s="78">
        <f ca="1">INDIRECT($N$1&amp; "!" &amp;$P$1&amp;N128)</f>
        <v>130</v>
      </c>
      <c r="D128" s="237">
        <f ca="1">IF(B128=0,"",1+((B128-C128)/ABS(B128)))</f>
        <v>0.15523809523809506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2</v>
      </c>
      <c r="H128" s="77">
        <f ca="1">SUM(INDIRECT($N$1&amp;"!"&amp;$O$3&amp;N128&amp;":"&amp;$O$1&amp;N128))/0.894</f>
        <v>430.64876957494408</v>
      </c>
      <c r="I128" s="78">
        <f t="shared" ca="1" si="176"/>
        <v>594</v>
      </c>
      <c r="J128" s="237">
        <f ca="1">IF(H128=0,"",1+((H128-I128)/ABS(H128)))</f>
        <v>0.62068571428571429</v>
      </c>
      <c r="K128" s="79">
        <f ca="1">SUM(INDIRECT($Q$1&amp;"!"&amp;$P$3&amp;P128&amp;":"&amp;$P$1&amp;P128))</f>
        <v>236</v>
      </c>
      <c r="L128" s="80">
        <f t="shared" ca="1" si="165"/>
        <v>1.5169491525423728</v>
      </c>
      <c r="M128" s="82">
        <f t="shared" ca="1" si="166"/>
        <v>9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108.55833433460924</v>
      </c>
      <c r="C129" s="155">
        <f ca="1">+C127-C128</f>
        <v>56</v>
      </c>
      <c r="D129" s="252">
        <f ca="1">IF(B129=0,"",1-((B129-C129)/ABS(B129)))</f>
        <v>0.51585168788046487</v>
      </c>
      <c r="E129" s="155">
        <f ca="1">+E127-E128</f>
        <v>0</v>
      </c>
      <c r="F129" s="156">
        <f t="shared" ca="1" si="163"/>
        <v>0</v>
      </c>
      <c r="G129" s="157">
        <f ca="1">+G127-G128</f>
        <v>-1</v>
      </c>
      <c r="H129" s="154">
        <f t="shared" ref="H129:I129" ca="1" si="177">+H127-H128</f>
        <v>866.87893715992368</v>
      </c>
      <c r="I129" s="155">
        <f t="shared" ca="1" si="177"/>
        <v>-408</v>
      </c>
      <c r="J129" s="252">
        <f ca="1">IF(H129=0,"",1-((H129-I129)/ABS(H129)))</f>
        <v>-0.47065395467640858</v>
      </c>
      <c r="K129" s="155">
        <f ca="1">+K127-K128</f>
        <v>-230</v>
      </c>
      <c r="L129" s="156">
        <f t="shared" ca="1" si="165"/>
        <v>-0.77391304347826084</v>
      </c>
      <c r="M129" s="158">
        <f ca="1">+M127-M128</f>
        <v>-8</v>
      </c>
    </row>
    <row r="130" spans="1:18" x14ac:dyDescent="0.25">
      <c r="A130" s="42" t="s">
        <v>109</v>
      </c>
      <c r="B130" s="89">
        <f ca="1">INDIRECT($N$1&amp; "!" &amp;$O$1&amp;N130)/1.173</f>
        <v>583.12020460358053</v>
      </c>
      <c r="C130" s="90">
        <f ca="1">INDIRECT($N$1&amp; "!" &amp;$P$1&amp;N130)</f>
        <v>708</v>
      </c>
      <c r="D130" s="246">
        <f t="shared" ref="D130" ca="1" si="178">IF(B130=0,"",1-((B130-C130)/ABS(B130)))</f>
        <v>1.2141578947368421</v>
      </c>
      <c r="E130" s="91">
        <f ca="1">INDIRECT($Q$1&amp; "!" &amp;$P$1&amp;P130)</f>
        <v>0</v>
      </c>
      <c r="F130" s="92">
        <f t="shared" ca="1" si="163"/>
        <v>0</v>
      </c>
      <c r="G130" s="93">
        <f ca="1">INDIRECT($N$1&amp; "!" &amp;$P$1&amp;R130)</f>
        <v>2</v>
      </c>
      <c r="H130" s="89">
        <f ca="1">SUM(INDIRECT($N$1&amp;"!"&amp;$O$3&amp;N130&amp;":"&amp;$O$1&amp;N130))/1.173</f>
        <v>4228.4739982949704</v>
      </c>
      <c r="I130" s="90">
        <f t="shared" ref="I130:I131" ca="1" si="179">SUM(INDIRECT($N$1&amp;"!"&amp;$P$3&amp;N130&amp;":"&amp;$P$1&amp;N130))</f>
        <v>3704</v>
      </c>
      <c r="J130" s="246">
        <f ca="1">IF(H130=0,"",1-((H130-I130)/ABS(H130)))</f>
        <v>0.87596612903225801</v>
      </c>
      <c r="K130" s="91">
        <f ca="1">SUM(INDIRECT($Q$1&amp;"!"&amp;$P$3&amp;P130&amp;":"&amp;$P$1&amp;P130))</f>
        <v>541</v>
      </c>
      <c r="L130" s="92">
        <f t="shared" ca="1" si="165"/>
        <v>5.8465804066543434</v>
      </c>
      <c r="M130" s="94">
        <f t="shared" ca="1" si="166"/>
        <v>11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172.25950782997762</v>
      </c>
      <c r="C131" s="78">
        <f ca="1">INDIRECT($N$1&amp; "!" &amp;$P$1&amp;N131)</f>
        <v>139</v>
      </c>
      <c r="D131" s="237">
        <f t="shared" ref="D131" ca="1" si="180">IF(B131=0,"",1+((B131-C131)/ABS(B131)))</f>
        <v>1.193077922077922</v>
      </c>
      <c r="E131" s="79">
        <f ca="1">INDIRECT($Q$1&amp; "!" &amp;$P$1&amp;P131)</f>
        <v>33</v>
      </c>
      <c r="F131" s="80">
        <f t="shared" ca="1" si="163"/>
        <v>3.2121212121212119</v>
      </c>
      <c r="G131" s="81">
        <f ca="1">INDIRECT($N$1&amp; "!" &amp;$P$1&amp;R131)</f>
        <v>1</v>
      </c>
      <c r="H131" s="77">
        <f ca="1">SUM(INDIRECT($N$1&amp;"!"&amp;$O$3&amp;N131&amp;":"&amp;$O$1&amp;N131))/0.894</f>
        <v>1054.8098434004473</v>
      </c>
      <c r="I131" s="78">
        <f t="shared" ca="1" si="179"/>
        <v>1039</v>
      </c>
      <c r="J131" s="237">
        <f t="shared" ref="J131" ca="1" si="181">IF(H131=0,"",1+((H131-I131)/ABS(H131)))</f>
        <v>1.0149883351007423</v>
      </c>
      <c r="K131" s="79">
        <f ca="1">SUM(INDIRECT($Q$1&amp;"!"&amp;$P$3&amp;P131&amp;":"&amp;$P$1&amp;P131))</f>
        <v>718</v>
      </c>
      <c r="L131" s="80">
        <f t="shared" ca="1" si="165"/>
        <v>0.44707520891364905</v>
      </c>
      <c r="M131" s="82">
        <f t="shared" ca="1" si="166"/>
        <v>6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410.86069677360291</v>
      </c>
      <c r="C132" s="155">
        <f ca="1">+C130-C131</f>
        <v>569</v>
      </c>
      <c r="D132" s="252">
        <f t="shared" ref="D132:D133" ca="1" si="182">IF(B132=0,"",1-((B132-C132)/ABS(B132)))</f>
        <v>1.3848976172903118</v>
      </c>
      <c r="E132" s="155">
        <f ca="1">+E130-E131</f>
        <v>-33</v>
      </c>
      <c r="F132" s="156">
        <f t="shared" ca="1" si="163"/>
        <v>18.242424242424242</v>
      </c>
      <c r="G132" s="157">
        <f ca="1">+G130-G131</f>
        <v>1</v>
      </c>
      <c r="H132" s="154">
        <f t="shared" ref="H132:I132" ca="1" si="183">+H130-H131</f>
        <v>3173.6641548945231</v>
      </c>
      <c r="I132" s="155">
        <f t="shared" ca="1" si="183"/>
        <v>2665</v>
      </c>
      <c r="J132" s="252">
        <f t="shared" ref="J132:J133" ca="1" si="184">IF(H132=0,"",1-((H132-I132)/ABS(H132)))</f>
        <v>0.83972338279397163</v>
      </c>
      <c r="K132" s="155">
        <f ca="1">+K130-K131</f>
        <v>-177</v>
      </c>
      <c r="L132" s="156">
        <f t="shared" ca="1" si="165"/>
        <v>16.056497175141242</v>
      </c>
      <c r="M132" s="158">
        <f ca="1">+M130-M131</f>
        <v>5</v>
      </c>
    </row>
    <row r="133" spans="1:18" x14ac:dyDescent="0.25">
      <c r="A133" s="42" t="s">
        <v>105</v>
      </c>
      <c r="B133" s="89">
        <f ca="1">INDIRECT($N$1&amp; "!" &amp;$O$1&amp;N133)/1.173</f>
        <v>86.104006820119352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624.04092071611251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36.912751677852349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227.06935123042504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49.191255142267003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396.9715694856875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52.855924978687128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382.77919863597612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550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53.691275167785236</v>
      </c>
      <c r="C137" s="96">
        <f ca="1">INDIRECT($N$1&amp; "!" &amp;$P$1&amp;N137)</f>
        <v>133</v>
      </c>
      <c r="D137" s="247">
        <f t="shared" ref="D137" ca="1" si="193">IF(B137=0,"",1+((B137-C137)/ABS(B137)))</f>
        <v>-0.47712500000000002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1</v>
      </c>
      <c r="H137" s="232">
        <f ca="1">SUM(INDIRECT($N$1&amp;"!"&amp;$O$3&amp;N137&amp;":"&amp;$O$1&amp;N137))/0.894</f>
        <v>328.85906040268458</v>
      </c>
      <c r="I137" s="233">
        <f t="shared" ca="1" si="191"/>
        <v>971</v>
      </c>
      <c r="J137" s="247">
        <f t="shared" ref="J137" ca="1" si="194">IF(H137=0,"",1+((H137-I137)/ABS(H137)))</f>
        <v>-0.95263265306122435</v>
      </c>
      <c r="K137" s="229">
        <f ca="1">SUM(INDIRECT($Q$1&amp;"!"&amp;$P$3&amp;P137&amp;":"&amp;$P$1&amp;P137))</f>
        <v>182</v>
      </c>
      <c r="L137" s="230">
        <f t="shared" ca="1" si="165"/>
        <v>4.3351648351648349</v>
      </c>
      <c r="M137" s="234">
        <f t="shared" ca="1" si="192"/>
        <v>5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-0.83535018909810788</v>
      </c>
      <c r="C138" s="155">
        <f ca="1">+C136-C137</f>
        <v>-133</v>
      </c>
      <c r="D138" s="252">
        <f t="shared" ref="D138" ca="1" si="195">IF(B138=0,"",1-((B138-C138)/ABS(B138)))</f>
        <v>-157.21466438356165</v>
      </c>
      <c r="E138" s="155">
        <f ca="1">+E136-E137</f>
        <v>0</v>
      </c>
      <c r="F138" s="156">
        <f t="shared" ca="1" si="163"/>
        <v>0</v>
      </c>
      <c r="G138" s="157">
        <f ca="1">+G136-G137</f>
        <v>-1</v>
      </c>
      <c r="H138" s="154">
        <f t="shared" ref="H138:I138" ca="1" si="196">+H136-H137</f>
        <v>53.920138233291539</v>
      </c>
      <c r="I138" s="155">
        <f t="shared" ca="1" si="196"/>
        <v>-971</v>
      </c>
      <c r="J138" s="252">
        <f t="shared" ref="J138" ca="1" si="197">IF(H138=0,"",1-((H138-I138)/ABS(H138)))</f>
        <v>-18.008114070458412</v>
      </c>
      <c r="K138" s="155">
        <f ca="1">+K136-K137</f>
        <v>368</v>
      </c>
      <c r="L138" s="156">
        <f t="shared" ca="1" si="165"/>
        <v>-3.6385869565217392</v>
      </c>
      <c r="M138" s="158">
        <f ca="1">+M136-M137</f>
        <v>-5</v>
      </c>
    </row>
    <row r="139" spans="1:18" x14ac:dyDescent="0.25">
      <c r="A139" s="228" t="s">
        <v>90</v>
      </c>
      <c r="B139" s="89">
        <f t="shared" ref="B139:C141" ca="1" si="198">+B118+B121+B124+B127+B130+B133+B136</f>
        <v>1528.5592497868713</v>
      </c>
      <c r="C139" s="96">
        <f t="shared" ca="1" si="198"/>
        <v>992</v>
      </c>
      <c r="D139" s="247">
        <f t="shared" ca="1" si="188"/>
        <v>0.6489771332961517</v>
      </c>
      <c r="E139" s="229">
        <f ca="1">+E118+E121+E124+E127+E130+E133</f>
        <v>160</v>
      </c>
      <c r="F139" s="230">
        <f t="shared" ca="1" si="163"/>
        <v>5.2</v>
      </c>
      <c r="G139" s="231">
        <f ca="1">INDIRECT($N$1&amp; "!" &amp;$P$1&amp;R139)</f>
        <v>5</v>
      </c>
      <c r="H139" s="44">
        <f ca="1">+H118+H121+H124+H127+H130+H133+H136</f>
        <v>11081.841432225063</v>
      </c>
      <c r="I139" s="45">
        <f ca="1">+I118+I121+I124+I127+I130+I133+I136</f>
        <v>4367</v>
      </c>
      <c r="J139" s="247">
        <f t="shared" ca="1" si="190"/>
        <v>0.3940680821601662</v>
      </c>
      <c r="K139" s="229">
        <f ca="1">K118+K121+K124+K127+K130+K133</f>
        <v>2286</v>
      </c>
      <c r="L139" s="230">
        <f t="shared" ca="1" si="165"/>
        <v>0.91032370953630792</v>
      </c>
      <c r="M139" s="234">
        <f t="shared" ca="1" si="166"/>
        <v>21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561.52125279642053</v>
      </c>
      <c r="C140" s="89">
        <f t="shared" ca="1" si="198"/>
        <v>1193</v>
      </c>
      <c r="D140" s="237">
        <f t="shared" ref="D140" ca="1" si="199">IF(B140=0,"",1+((B140-C140)/ABS(B140)))</f>
        <v>-0.12458565737051819</v>
      </c>
      <c r="E140" s="79">
        <f ca="1">+E119+E122+E125+E128+E131+E134</f>
        <v>187</v>
      </c>
      <c r="F140" s="80">
        <f t="shared" ca="1" si="163"/>
        <v>5.3796791443850269</v>
      </c>
      <c r="G140" s="81">
        <f ca="1">INDIRECT($N$1&amp; "!" &amp;$P$1&amp;R140)</f>
        <v>13</v>
      </c>
      <c r="H140" s="31">
        <f t="shared" ref="H140:I140" ca="1" si="200">+H119+H122+H125+H128+H131+H134+H137</f>
        <v>3441.8344519015659</v>
      </c>
      <c r="I140" s="32">
        <f t="shared" ca="1" si="200"/>
        <v>4363</v>
      </c>
      <c r="J140" s="237">
        <f t="shared" ref="J140" ca="1" si="201">IF(H140=0,"",1+((H140-I140)/ABS(H140)))</f>
        <v>0.73236204094897617</v>
      </c>
      <c r="K140" s="79">
        <f ca="1">K119+K122+K125+K128+K131+K134</f>
        <v>1867</v>
      </c>
      <c r="L140" s="80">
        <f t="shared" ca="1" si="165"/>
        <v>1.3369041242635245</v>
      </c>
      <c r="M140" s="82">
        <f t="shared" ca="1" si="166"/>
        <v>38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967.03799699045067</v>
      </c>
      <c r="C141" s="161">
        <f t="shared" ca="1" si="198"/>
        <v>-201</v>
      </c>
      <c r="D141" s="253">
        <f t="shared" ref="D141" ca="1" si="202">IF(B141=0,"",1-((B141-C141)/ABS(B141)))</f>
        <v>-0.20785119160316179</v>
      </c>
      <c r="E141" s="161">
        <f ca="1">+E120+E123+E126+E129+E132+E135</f>
        <v>-27</v>
      </c>
      <c r="F141" s="162">
        <f t="shared" ca="1" si="163"/>
        <v>-6.4444444444444446</v>
      </c>
      <c r="G141" s="163">
        <f ca="1">+G139-G140</f>
        <v>-8</v>
      </c>
      <c r="H141" s="160">
        <f t="shared" ref="H141:I141" ca="1" si="203">+H139-H140</f>
        <v>7640.0069803234965</v>
      </c>
      <c r="I141" s="161">
        <f t="shared" ca="1" si="203"/>
        <v>4</v>
      </c>
      <c r="J141" s="253">
        <f t="shared" ref="J141" ca="1" si="204">IF(H141=0,"",1-((H141-I141)/ABS(H141)))</f>
        <v>5.2355973107121034E-4</v>
      </c>
      <c r="K141" s="161">
        <f ca="1">+K139-K140</f>
        <v>419</v>
      </c>
      <c r="L141" s="162">
        <f t="shared" ca="1" si="165"/>
        <v>-0.99045346062052508</v>
      </c>
      <c r="M141" s="164">
        <f ca="1">+M139-M140</f>
        <v>-17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409.20716112531966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2966.7519181585676</v>
      </c>
      <c r="I146" s="72">
        <f t="shared" ref="I146:I147" ca="1" si="206">SUM(INDIRECT($N$1&amp;"!"&amp;$P$3&amp;N146&amp;":"&amp;$P$1&amp;N146))</f>
        <v>207</v>
      </c>
      <c r="J146" s="244">
        <f ca="1">IF(H146=0,"",1-((H146-I146)/ABS(H146)))</f>
        <v>6.977327586206894E-2</v>
      </c>
      <c r="K146" s="73">
        <f ca="1">SUM(INDIRECT($Q$1&amp;"!"&amp;$P$3&amp;P146&amp;":"&amp;$P$1&amp;P146))</f>
        <v>677</v>
      </c>
      <c r="L146" s="74">
        <f t="shared" ref="L146:L169" ca="1" si="207">IF(ISERROR(((I146-K146)/ABS(K146))-1),0,((I146-K146)/ABS(K146)))</f>
        <v>-0.69423929098966031</v>
      </c>
      <c r="M146" s="76">
        <f ca="1">SUM(INDIRECT($N$1&amp;"!"&amp;$P$3&amp;R146&amp;":"&amp;$P$1&amp;R146))</f>
        <v>5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165.54809843400446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4</v>
      </c>
      <c r="H147" s="77">
        <f ca="1">SUM(INDIRECT($N$1&amp;"!"&amp;$O$3&amp;N147&amp;":"&amp;$O$1&amp;N147))/0.894</f>
        <v>1015.6599552572707</v>
      </c>
      <c r="I147" s="78">
        <f t="shared" ca="1" si="206"/>
        <v>1609</v>
      </c>
      <c r="J147" s="237">
        <f ca="1">IF(H147=0,"",1+((H147-I147)/ABS(H147)))</f>
        <v>0.4158083700440528</v>
      </c>
      <c r="K147" s="79">
        <f ca="1">SUM(INDIRECT($Q$1&amp;"!"&amp;$P$3&amp;P147&amp;":"&amp;$P$1&amp;P147))</f>
        <v>235</v>
      </c>
      <c r="L147" s="80">
        <f t="shared" ca="1" si="207"/>
        <v>5.8468085106382981</v>
      </c>
      <c r="M147" s="82">
        <f t="shared" ref="M147:M168" ca="1" si="208">SUM(INDIRECT($N$1&amp;"!"&amp;$P$3&amp;R147&amp;":"&amp;$P$1&amp;R147))</f>
        <v>15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243.6590626913152</v>
      </c>
      <c r="C148" s="183">
        <f ca="1">+C146-C147</f>
        <v>0</v>
      </c>
      <c r="D148" s="254">
        <f ca="1">IF(B148=0,"",1-((B148-C148)/ABS(B148)))</f>
        <v>0</v>
      </c>
      <c r="E148" s="183">
        <f ca="1">+E146-E147</f>
        <v>0</v>
      </c>
      <c r="F148" s="184">
        <f t="shared" ca="1" si="205"/>
        <v>0</v>
      </c>
      <c r="G148" s="185">
        <f ca="1">+G146-G147</f>
        <v>-4</v>
      </c>
      <c r="H148" s="182">
        <f t="shared" ref="H148:I148" ca="1" si="211">+H146-H147</f>
        <v>1951.0919629012969</v>
      </c>
      <c r="I148" s="183">
        <f t="shared" ca="1" si="211"/>
        <v>-1402</v>
      </c>
      <c r="J148" s="254">
        <f ca="1">IF(H148=0,"",1-((H148-I148)/ABS(H148)))</f>
        <v>-0.71857197234066272</v>
      </c>
      <c r="K148" s="183">
        <f ca="1">+K146-K147</f>
        <v>442</v>
      </c>
      <c r="L148" s="184">
        <f t="shared" ca="1" si="207"/>
        <v>-4.1719457013574663</v>
      </c>
      <c r="M148" s="186">
        <f ca="1">+M146-M147</f>
        <v>-10</v>
      </c>
    </row>
    <row r="149" spans="1:18" x14ac:dyDescent="0.25">
      <c r="A149" s="187" t="s">
        <v>122</v>
      </c>
      <c r="B149" s="89">
        <f ca="1">INDIRECT($N$1&amp; "!" &amp;$O$1&amp;N149)/1.173</f>
        <v>53.708439897698206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389.5993179880648</v>
      </c>
      <c r="I149" s="90">
        <f t="shared" ref="I149:I150" ca="1" si="212">SUM(INDIRECT($N$1&amp;"!"&amp;$P$3&amp;N149&amp;":"&amp;$P$1&amp;N149))</f>
        <v>254</v>
      </c>
      <c r="J149" s="246">
        <f t="shared" ref="J149" ca="1" si="213">IF(H149=0,"",1-((H149-I149)/ABS(H149)))</f>
        <v>0.65195185995623639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16.778523489932887</v>
      </c>
      <c r="C150" s="78">
        <f ca="1">INDIRECT($N$1&amp; "!" &amp;$P$1&amp;N150)</f>
        <v>320</v>
      </c>
      <c r="D150" s="237">
        <f ca="1">IF(B150=0,"",1+((B150-C150)/ABS(B150)))</f>
        <v>-17.071999999999999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105.14541387024609</v>
      </c>
      <c r="I150" s="78">
        <f t="shared" ca="1" si="212"/>
        <v>694</v>
      </c>
      <c r="J150" s="237">
        <f ca="1">IF(H150=0,"",1+((H150-I150)/ABS(H150)))</f>
        <v>-4.6003829787234043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8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36.929916407765319</v>
      </c>
      <c r="C151" s="183">
        <f ca="1">+C149-C150</f>
        <v>-320</v>
      </c>
      <c r="D151" s="254">
        <f ca="1">IF(B151=0,"",1-((B151-C151)/ABS(B151)))</f>
        <v>-8.6650615849407391</v>
      </c>
      <c r="E151" s="183">
        <f ca="1">+E149-E150</f>
        <v>0</v>
      </c>
      <c r="F151" s="184">
        <f t="shared" ca="1" si="205"/>
        <v>0</v>
      </c>
      <c r="G151" s="185">
        <f ca="1">+G149-G150</f>
        <v>0</v>
      </c>
      <c r="H151" s="182">
        <f t="shared" ref="H151:I151" ca="1" si="214">+H149-H150</f>
        <v>284.45390411781869</v>
      </c>
      <c r="I151" s="183">
        <f t="shared" ca="1" si="214"/>
        <v>-440</v>
      </c>
      <c r="J151" s="254">
        <f ca="1">IF(H151=0,"",1-((H151-I151)/ABS(H151)))</f>
        <v>-1.5468235578083513</v>
      </c>
      <c r="K151" s="183">
        <f ca="1">+K149-K150</f>
        <v>0</v>
      </c>
      <c r="L151" s="184">
        <f t="shared" ca="1" si="207"/>
        <v>0</v>
      </c>
      <c r="M151" s="186">
        <f ca="1">+M149-M150</f>
        <v>-8</v>
      </c>
    </row>
    <row r="152" spans="1:18" x14ac:dyDescent="0.25">
      <c r="A152" s="187" t="s">
        <v>101</v>
      </c>
      <c r="B152" s="89">
        <f ca="1">INDIRECT($N$1&amp; "!" &amp;$O$1&amp;N152)/1.173</f>
        <v>60.528559249786866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438.19266837169647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45.861297539149888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279.64205816554812</v>
      </c>
      <c r="I153" s="78">
        <f t="shared" ca="1" si="215"/>
        <v>1032</v>
      </c>
      <c r="J153" s="237">
        <f ca="1">IF(H153=0,"",1+((H153-I153)/ABS(H153)))</f>
        <v>-1.6904319999999995</v>
      </c>
      <c r="K153" s="79">
        <f ca="1">SUM(INDIRECT($Q$1&amp;"!"&amp;$P$3&amp;P153&amp;":"&amp;$P$1&amp;P153))</f>
        <v>378</v>
      </c>
      <c r="L153" s="80">
        <f t="shared" ca="1" si="207"/>
        <v>1.7301587301587302</v>
      </c>
      <c r="M153" s="82">
        <f t="shared" ca="1" si="208"/>
        <v>3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14.667261710636978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158.55061020614835</v>
      </c>
      <c r="I154" s="183">
        <f t="shared" ca="1" si="216"/>
        <v>-1032</v>
      </c>
      <c r="J154" s="254">
        <f ca="1">IF(H154=0,"",1-((H154-I154)/ABS(H154)))</f>
        <v>-6.5089626502111102</v>
      </c>
      <c r="K154" s="183">
        <f ca="1">+K152-K153</f>
        <v>-378</v>
      </c>
      <c r="L154" s="184">
        <f t="shared" ca="1" si="207"/>
        <v>-1.7301587301587302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149.19011082693947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43</v>
      </c>
      <c r="F155" s="92">
        <f t="shared" ca="1" si="205"/>
        <v>-1</v>
      </c>
      <c r="G155" s="93">
        <f ca="1">INDIRECT($N$1&amp; "!" &amp;$P$1&amp;R155)</f>
        <v>0</v>
      </c>
      <c r="H155" s="89">
        <f ca="1">SUM(INDIRECT($N$1&amp;"!"&amp;$O$3&amp;N155&amp;":"&amp;$O$1&amp;N155))/1.173</f>
        <v>1080.9889173060528</v>
      </c>
      <c r="I155" s="90">
        <f t="shared" ref="I155:I156" ca="1" si="217">SUM(INDIRECT($N$1&amp;"!"&amp;$P$3&amp;N155&amp;":"&amp;$P$1&amp;N155))</f>
        <v>228</v>
      </c>
      <c r="J155" s="246">
        <f ca="1">IF(H155=0,"",1-((H155-I155)/ABS(H155)))</f>
        <v>0.21091798107255522</v>
      </c>
      <c r="K155" s="91">
        <f ca="1">SUM(INDIRECT($Q$1&amp;"!"&amp;$P$3&amp;P155&amp;":"&amp;$P$1&amp;P155))</f>
        <v>43</v>
      </c>
      <c r="L155" s="92">
        <f t="shared" ca="1" si="207"/>
        <v>4.3023255813953485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70.469798657718115</v>
      </c>
      <c r="C156" s="78">
        <f ca="1">INDIRECT($N$1&amp; "!" &amp;$P$1&amp;N156)</f>
        <v>417</v>
      </c>
      <c r="D156" s="237">
        <f ca="1">IF(B156=0,"",1+((B156-C156)/ABS(B156)))</f>
        <v>-3.9174285714285721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430.64876957494408</v>
      </c>
      <c r="I156" s="78">
        <f t="shared" ca="1" si="217"/>
        <v>1096</v>
      </c>
      <c r="J156" s="237">
        <f ca="1">IF(H156=0,"",1+((H156-I156)/ABS(H156)))</f>
        <v>-0.5449974025974027</v>
      </c>
      <c r="K156" s="79">
        <f ca="1">SUM(INDIRECT($Q$1&amp;"!"&amp;$P$3&amp;P156&amp;":"&amp;$P$1&amp;P156))</f>
        <v>266</v>
      </c>
      <c r="L156" s="80">
        <f t="shared" ca="1" si="207"/>
        <v>3.1203007518796992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78.720312169221359</v>
      </c>
      <c r="C157" s="183">
        <f ca="1">+C155-C156</f>
        <v>-417</v>
      </c>
      <c r="D157" s="254">
        <f ca="1">IF(B157=0,"",1-((B157-C157)/ABS(B157)))</f>
        <v>-5.2972350910346329</v>
      </c>
      <c r="E157" s="183">
        <f ca="1">+E155-E156</f>
        <v>43</v>
      </c>
      <c r="F157" s="184">
        <f t="shared" ca="1" si="205"/>
        <v>-10.697674418604651</v>
      </c>
      <c r="G157" s="185">
        <f ca="1">+G155-G156</f>
        <v>0</v>
      </c>
      <c r="H157" s="182">
        <f t="shared" ref="H157:I157" ca="1" si="218">+H155-H156</f>
        <v>650.3401477311088</v>
      </c>
      <c r="I157" s="183">
        <f t="shared" ca="1" si="218"/>
        <v>-868</v>
      </c>
      <c r="J157" s="254">
        <f ca="1">IF(H157=0,"",1-((H157-I157)/ABS(H157)))</f>
        <v>-1.3346861685046782</v>
      </c>
      <c r="K157" s="183">
        <f ca="1">+K155-K156</f>
        <v>-223</v>
      </c>
      <c r="L157" s="184">
        <f t="shared" ca="1" si="207"/>
        <v>-2.8923766816143499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485.93350383631713</v>
      </c>
      <c r="C158" s="90">
        <f ca="1">INDIRECT($N$1&amp; "!" &amp;$P$1&amp;N158)</f>
        <v>182</v>
      </c>
      <c r="D158" s="246">
        <f t="shared" ref="D158" ca="1" si="219">IF(B158=0,"",1-((B158-C158)/ABS(B158)))</f>
        <v>0.37453684210526317</v>
      </c>
      <c r="E158" s="91">
        <f ca="1">INDIRECT($Q$1&amp; "!" &amp;$P$1&amp;P158)</f>
        <v>184</v>
      </c>
      <c r="F158" s="92">
        <f t="shared" ca="1" si="205"/>
        <v>-1.0869565217391304E-2</v>
      </c>
      <c r="G158" s="93">
        <f ca="1">INDIRECT($N$1&amp; "!" &amp;$P$1&amp;R158)</f>
        <v>0</v>
      </c>
      <c r="H158" s="89">
        <f ca="1">SUM(INDIRECT($N$1&amp;"!"&amp;$O$3&amp;N158&amp;":"&amp;$O$1&amp;N158))/1.173</f>
        <v>3523.4441602728048</v>
      </c>
      <c r="I158" s="90">
        <f t="shared" ref="I158:I159" ca="1" si="220">SUM(INDIRECT($N$1&amp;"!"&amp;$P$3&amp;N158&amp;":"&amp;$P$1&amp;N158))</f>
        <v>2772</v>
      </c>
      <c r="J158" s="246">
        <f ca="1">IF(H158=0,"",1-((H158-I158)/ABS(H158)))</f>
        <v>0.7867302201790467</v>
      </c>
      <c r="K158" s="91">
        <f ca="1">SUM(INDIRECT($Q$1&amp;"!"&amp;$P$3&amp;P158&amp;":"&amp;$P$1&amp;P158))</f>
        <v>1250</v>
      </c>
      <c r="L158" s="92">
        <f t="shared" ca="1" si="207"/>
        <v>1.2176</v>
      </c>
      <c r="M158" s="94">
        <f t="shared" ca="1" si="208"/>
        <v>11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172.25950782997762</v>
      </c>
      <c r="C159" s="78">
        <f ca="1">INDIRECT($N$1&amp; "!" &amp;$P$1&amp;N159)</f>
        <v>68</v>
      </c>
      <c r="D159" s="237">
        <f t="shared" ref="D159" ca="1" si="221">IF(B159=0,"",1+((B159-C159)/ABS(B159)))</f>
        <v>1.6052467532467531</v>
      </c>
      <c r="E159" s="79">
        <f ca="1">INDIRECT($Q$1&amp; "!" &amp;$P$1&amp;P159)</f>
        <v>425</v>
      </c>
      <c r="F159" s="80">
        <f t="shared" ca="1" si="205"/>
        <v>-0.84</v>
      </c>
      <c r="G159" s="81">
        <f ca="1">INDIRECT($N$1&amp; "!" &amp;$P$1&amp;R159)</f>
        <v>0</v>
      </c>
      <c r="H159" s="77">
        <f ca="1">SUM(INDIRECT($N$1&amp;"!"&amp;$O$3&amp;N159&amp;":"&amp;$O$1&amp;N159))/0.894</f>
        <v>1054.8098434004473</v>
      </c>
      <c r="I159" s="78">
        <f t="shared" ca="1" si="220"/>
        <v>941</v>
      </c>
      <c r="J159" s="237">
        <f t="shared" ref="J159" ca="1" si="222">IF(H159=0,"",1+((H159-I159)/ABS(H159)))</f>
        <v>1.1078960763520678</v>
      </c>
      <c r="K159" s="79">
        <f ca="1">SUM(INDIRECT($Q$1&amp;"!"&amp;$P$3&amp;P159&amp;":"&amp;$P$1&amp;P159))</f>
        <v>1500</v>
      </c>
      <c r="L159" s="80">
        <f t="shared" ca="1" si="207"/>
        <v>-0.37266666666666665</v>
      </c>
      <c r="M159" s="82">
        <f t="shared" ca="1" si="208"/>
        <v>1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313.67399600633951</v>
      </c>
      <c r="C160" s="183">
        <f ca="1">+C158-C159</f>
        <v>114</v>
      </c>
      <c r="D160" s="254">
        <f t="shared" ref="D160:D161" ca="1" si="223">IF(B160=0,"",1-((B160-C160)/ABS(B160)))</f>
        <v>0.36343465333892711</v>
      </c>
      <c r="E160" s="183">
        <f ca="1">+E158-E159</f>
        <v>-241</v>
      </c>
      <c r="F160" s="184">
        <f t="shared" ca="1" si="205"/>
        <v>1.4730290456431536</v>
      </c>
      <c r="G160" s="185">
        <f ca="1">+G158-G159</f>
        <v>0</v>
      </c>
      <c r="H160" s="182">
        <f t="shared" ref="H160:I160" ca="1" si="224">+H158-H159</f>
        <v>2468.6343168723574</v>
      </c>
      <c r="I160" s="183">
        <f t="shared" ca="1" si="224"/>
        <v>1831</v>
      </c>
      <c r="J160" s="254">
        <f t="shared" ref="J160:J161" ca="1" si="225">IF(H160=0,"",1-((H160-I160)/ABS(H160)))</f>
        <v>0.7417056416520168</v>
      </c>
      <c r="K160" s="183">
        <f ca="1">+K158-K159</f>
        <v>-250</v>
      </c>
      <c r="L160" s="184">
        <f t="shared" ca="1" si="207"/>
        <v>8.3239999999999998</v>
      </c>
      <c r="M160" s="186">
        <f ca="1">+M158-M159</f>
        <v>10</v>
      </c>
    </row>
    <row r="161" spans="1:18" x14ac:dyDescent="0.25">
      <c r="A161" s="187" t="s">
        <v>105</v>
      </c>
      <c r="B161" s="89">
        <f ca="1">INDIRECT($N$1&amp; "!" &amp;$O$1&amp;N161)/1.173</f>
        <v>66.496163682864449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481.67092924126172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36.912751677852349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227.06935123042504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29.5834120050121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254.60157801083668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1225.0639386189259</v>
      </c>
      <c r="C167" s="96">
        <f t="shared" ca="1" si="239"/>
        <v>182</v>
      </c>
      <c r="D167" s="247">
        <f t="shared" ca="1" si="229"/>
        <v>0.14856367432150308</v>
      </c>
      <c r="E167" s="229">
        <f ca="1">+E146+E149+E152+E155+E158+E161</f>
        <v>227</v>
      </c>
      <c r="F167" s="230">
        <f t="shared" ca="1" si="205"/>
        <v>-0.19823788546255505</v>
      </c>
      <c r="G167" s="231">
        <f ca="1">INDIRECT($N$1&amp; "!" &amp;$P$1&amp;R167)</f>
        <v>0</v>
      </c>
      <c r="H167" s="44">
        <f ca="1">+H146+H149+H152+H155+H158+H161+H164</f>
        <v>8880.6479113384466</v>
      </c>
      <c r="I167" s="45">
        <f ca="1">+I146+I149+I152+I155+I158+I161+I164</f>
        <v>3461</v>
      </c>
      <c r="J167" s="247">
        <f t="shared" ca="1" si="231"/>
        <v>0.38972381683786128</v>
      </c>
      <c r="K167" s="229">
        <f ca="1">K146+K149+K152+K155+K158+K161</f>
        <v>1970</v>
      </c>
      <c r="L167" s="230">
        <f t="shared" ca="1" si="207"/>
        <v>0.75685279187817256</v>
      </c>
      <c r="M167" s="234">
        <f t="shared" ca="1" si="208"/>
        <v>16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507.82997762863533</v>
      </c>
      <c r="C168" s="89">
        <f t="shared" ca="1" si="239"/>
        <v>805</v>
      </c>
      <c r="D168" s="237">
        <f t="shared" ref="D168" ca="1" si="240">IF(B168=0,"",1+((B168-C168)/ABS(B168)))</f>
        <v>0.41482378854625546</v>
      </c>
      <c r="E168" s="79">
        <f ca="1">+E147+E150+E153+E156+E159+E162</f>
        <v>425</v>
      </c>
      <c r="F168" s="80">
        <f t="shared" ca="1" si="205"/>
        <v>0.89411764705882357</v>
      </c>
      <c r="G168" s="81">
        <f ca="1">INDIRECT($N$1&amp; "!" &amp;$P$1&amp;R168)</f>
        <v>4</v>
      </c>
      <c r="H168" s="31">
        <f t="shared" ref="H168:I168" ca="1" si="241">+H147+H150+H153+H156+H159+H162+H165</f>
        <v>3112.9753914988814</v>
      </c>
      <c r="I168" s="32">
        <f t="shared" ca="1" si="241"/>
        <v>5372</v>
      </c>
      <c r="J168" s="237">
        <f t="shared" ref="J168" ca="1" si="242">IF(H168=0,"",1+((H168-I168)/ABS(H168)))</f>
        <v>0.27431979877829682</v>
      </c>
      <c r="K168" s="79">
        <f ca="1">K147+K150+K153+K156+K159+K162</f>
        <v>2379</v>
      </c>
      <c r="L168" s="80">
        <f t="shared" ca="1" si="207"/>
        <v>1.2580916351408156</v>
      </c>
      <c r="M168" s="82">
        <f t="shared" ca="1" si="208"/>
        <v>27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717.23396099029048</v>
      </c>
      <c r="C169" s="190">
        <f t="shared" ca="1" si="239"/>
        <v>-623</v>
      </c>
      <c r="D169" s="255">
        <f t="shared" ref="D169" ca="1" si="243">IF(B169=0,"",1-((B169-C169)/ABS(B169)))</f>
        <v>-0.86861475318293513</v>
      </c>
      <c r="E169" s="190">
        <f ca="1">+E148+E151+E154+E157+E160+E163</f>
        <v>-198</v>
      </c>
      <c r="F169" s="191">
        <f t="shared" ca="1" si="205"/>
        <v>-2.1464646464646466</v>
      </c>
      <c r="G169" s="192">
        <f ca="1">+G167-G168</f>
        <v>-4</v>
      </c>
      <c r="H169" s="189">
        <f t="shared" ref="H169:I169" ca="1" si="244">+H167-H168</f>
        <v>5767.6725198395652</v>
      </c>
      <c r="I169" s="190">
        <f t="shared" ca="1" si="244"/>
        <v>-1911</v>
      </c>
      <c r="J169" s="255">
        <f t="shared" ref="J169" ca="1" si="245">IF(H169=0,"",1-((H169-I169)/ABS(H169)))</f>
        <v>-0.33132949095611219</v>
      </c>
      <c r="K169" s="190">
        <f ca="1">+K167-K168</f>
        <v>-409</v>
      </c>
      <c r="L169" s="191">
        <f t="shared" ca="1" si="207"/>
        <v>-3.6723716381418092</v>
      </c>
      <c r="M169" s="193">
        <f ca="1">+M167-M168</f>
        <v>-11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245.52429667519181</v>
      </c>
      <c r="C174" s="72">
        <f ca="1">INDIRECT($N$1&amp; "!" &amp;$P$1&amp;N174)</f>
        <v>2</v>
      </c>
      <c r="D174" s="244">
        <f ca="1">IF(B174=0,"",1-((B174-C174)/ABS(B174)))</f>
        <v>8.1458333333332966E-3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1780.0511508951406</v>
      </c>
      <c r="I174" s="72">
        <f t="shared" ref="I174:I175" ca="1" si="247">SUM(INDIRECT($N$1&amp;"!"&amp;$P$3&amp;N174&amp;":"&amp;$P$1&amp;N174))</f>
        <v>872</v>
      </c>
      <c r="J174" s="244">
        <f ca="1">IF(H174=0,"",1-((H174-I174)/ABS(H174)))</f>
        <v>0.48987356321839082</v>
      </c>
      <c r="K174" s="73">
        <f ca="1">SUM(INDIRECT($Q$1&amp;"!"&amp;$P$3&amp;P174&amp;":"&amp;$P$1&amp;P174))</f>
        <v>138</v>
      </c>
      <c r="L174" s="74">
        <f t="shared" ref="L174:L197" ca="1" si="248">IF(ISERROR(((I174-K174)/ABS(K174))-1),0,((I174-K174)/ABS(K174)))</f>
        <v>5.3188405797101446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165.54809843400446</v>
      </c>
      <c r="C175" s="78">
        <f ca="1">INDIRECT($N$1&amp; "!" &amp;$P$1&amp;N175)</f>
        <v>203</v>
      </c>
      <c r="D175" s="237">
        <f ca="1">IF(B175=0,"",1+((B175-C175)/ABS(B175)))</f>
        <v>0.77377027027027012</v>
      </c>
      <c r="E175" s="79">
        <f ca="1">INDIRECT($Q$1&amp; "!" &amp;$P$1&amp;P175)</f>
        <v>646</v>
      </c>
      <c r="F175" s="80">
        <f t="shared" ca="1" si="246"/>
        <v>-0.68575851393188858</v>
      </c>
      <c r="G175" s="81">
        <f ca="1">INDIRECT($N$1&amp; "!" &amp;$P$1&amp;R175)</f>
        <v>1</v>
      </c>
      <c r="H175" s="77">
        <f ca="1">SUM(INDIRECT($N$1&amp;"!"&amp;$O$3&amp;N175&amp;":"&amp;$O$1&amp;N175))/0.894</f>
        <v>1015.6599552572707</v>
      </c>
      <c r="I175" s="78">
        <f t="shared" ca="1" si="247"/>
        <v>1083</v>
      </c>
      <c r="J175" s="237">
        <f ca="1">IF(H175=0,"",1+((H175-I175)/ABS(H175)))</f>
        <v>0.93369823788546258</v>
      </c>
      <c r="K175" s="79">
        <f ca="1">SUM(INDIRECT($Q$1&amp;"!"&amp;$P$3&amp;P175&amp;":"&amp;$P$1&amp;P175))</f>
        <v>1428</v>
      </c>
      <c r="L175" s="80">
        <f t="shared" ca="1" si="248"/>
        <v>-0.24159663865546219</v>
      </c>
      <c r="M175" s="82">
        <f t="shared" ref="M175:M196" ca="1" si="249">SUM(INDIRECT($N$1&amp;"!"&amp;$P$3&amp;R175&amp;":"&amp;$P$1&amp;R175))</f>
        <v>5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79.976198241187348</v>
      </c>
      <c r="C176" s="85">
        <f ca="1">+C174-C175</f>
        <v>-201</v>
      </c>
      <c r="D176" s="245">
        <f ca="1">IF(B176=0,"",1-((B176-C176)/ABS(B176)))</f>
        <v>-2.5132477464587208</v>
      </c>
      <c r="E176" s="85">
        <f ca="1">+E174-E175</f>
        <v>-646</v>
      </c>
      <c r="F176" s="86">
        <f t="shared" ca="1" si="246"/>
        <v>0.68885448916408665</v>
      </c>
      <c r="G176" s="87">
        <f ca="1">+G174-G175</f>
        <v>-1</v>
      </c>
      <c r="H176" s="84">
        <f ca="1">+H174-H175</f>
        <v>764.39119563786994</v>
      </c>
      <c r="I176" s="85">
        <f t="shared" ref="I176" ca="1" si="252">+I174-I175</f>
        <v>-211</v>
      </c>
      <c r="J176" s="245">
        <f ca="1">IF(H176=0,"",1-((H176-I176)/ABS(H176)))</f>
        <v>-0.27603666971062446</v>
      </c>
      <c r="K176" s="85">
        <f ca="1">+K174-K175</f>
        <v>-1290</v>
      </c>
      <c r="L176" s="86">
        <f t="shared" ca="1" si="248"/>
        <v>0.83643410852713174</v>
      </c>
      <c r="M176" s="88">
        <f ca="1">+M174-M175</f>
        <v>-3</v>
      </c>
    </row>
    <row r="177" spans="1:18" x14ac:dyDescent="0.25">
      <c r="A177" s="42" t="s">
        <v>122</v>
      </c>
      <c r="B177" s="89">
        <f ca="1">INDIRECT($N$1&amp; "!" &amp;$O$1&amp;N177)/1.173</f>
        <v>37.510656436487636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225</v>
      </c>
      <c r="F177" s="92">
        <f t="shared" ca="1" si="246"/>
        <v>-1</v>
      </c>
      <c r="G177" s="93">
        <f ca="1">INDIRECT($N$1&amp; "!" &amp;$P$1&amp;R177)</f>
        <v>0</v>
      </c>
      <c r="H177" s="89">
        <f ca="1">SUM(INDIRECT($N$1&amp;"!"&amp;$O$3&amp;N177&amp;":"&amp;$O$1&amp;N177))/1.173</f>
        <v>271.95225916453535</v>
      </c>
      <c r="I177" s="90">
        <f t="shared" ref="I177:I178" ca="1" si="254">SUM(INDIRECT($N$1&amp;"!"&amp;$P$3&amp;N177&amp;":"&amp;$P$1&amp;N177))</f>
        <v>120</v>
      </c>
      <c r="J177" s="246">
        <f t="shared" ref="J177" ca="1" si="255">IF(H177=0,"",1-((H177-I177)/ABS(H177)))</f>
        <v>0.44125391849529783</v>
      </c>
      <c r="K177" s="91">
        <f ca="1">SUM(INDIRECT($Q$1&amp;"!"&amp;$P$3&amp;P177&amp;":"&amp;$P$1&amp;P177))</f>
        <v>225</v>
      </c>
      <c r="L177" s="92">
        <f t="shared" ca="1" si="248"/>
        <v>-0.46666666666666667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16.778523489932887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1</v>
      </c>
      <c r="H178" s="77">
        <f ca="1">SUM(INDIRECT($N$1&amp;"!"&amp;$O$3&amp;N178&amp;":"&amp;$O$1&amp;N178))/0.894</f>
        <v>105.14541387024609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4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20.732132946554749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225</v>
      </c>
      <c r="F179" s="86">
        <f t="shared" ca="1" si="246"/>
        <v>-1</v>
      </c>
      <c r="G179" s="87">
        <f ca="1">+G177-G178</f>
        <v>-1</v>
      </c>
      <c r="H179" s="84">
        <f t="shared" ref="H179:I179" ca="1" si="256">+H177-H178</f>
        <v>166.80684529428925</v>
      </c>
      <c r="I179" s="85">
        <f t="shared" ca="1" si="256"/>
        <v>120</v>
      </c>
      <c r="J179" s="245">
        <f ca="1">IF(H179=0,"",1-((H179-I179)/ABS(H179)))</f>
        <v>0.7193949372298829</v>
      </c>
      <c r="K179" s="85">
        <f ca="1">+K177-K178</f>
        <v>225</v>
      </c>
      <c r="L179" s="86">
        <f t="shared" ca="1" si="248"/>
        <v>-0.46666666666666667</v>
      </c>
      <c r="M179" s="88">
        <f ca="1">+M177-M178</f>
        <v>-4</v>
      </c>
    </row>
    <row r="180" spans="1:18" x14ac:dyDescent="0.25">
      <c r="A180" s="42" t="s">
        <v>101</v>
      </c>
      <c r="B180" s="89">
        <f ca="1">INDIRECT($N$1&amp; "!" &amp;$O$1&amp;N180)/1.173</f>
        <v>35.805626598465473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260.01705029838018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41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359</v>
      </c>
      <c r="F181" s="80">
        <f t="shared" ca="1" si="246"/>
        <v>-1</v>
      </c>
      <c r="G181" s="81">
        <f ca="1">INDIRECT($N$1&amp; "!" &amp;$P$1&amp;R181)</f>
        <v>0</v>
      </c>
      <c r="H181" s="77">
        <f ca="1">SUM(INDIRECT($N$1&amp;"!"&amp;$O$3&amp;N181&amp;":"&amp;$O$1&amp;N181))/0.894</f>
        <v>279.64205816554812</v>
      </c>
      <c r="I181" s="78">
        <f t="shared" ca="1" si="257"/>
        <v>111</v>
      </c>
      <c r="J181" s="237">
        <f ca="1">IF(H181=0,"",1+((H181-I181)/ABS(H181)))</f>
        <v>1.603064</v>
      </c>
      <c r="K181" s="79">
        <f ca="1">SUM(INDIRECT($Q$1&amp;"!"&amp;$P$3&amp;P181&amp;":"&amp;$P$1&amp;P181))</f>
        <v>919</v>
      </c>
      <c r="L181" s="80">
        <f t="shared" ca="1" si="248"/>
        <v>-0.8792165397170838</v>
      </c>
      <c r="M181" s="82">
        <f t="shared" ca="1" si="249"/>
        <v>1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-5.1943734015345271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-359</v>
      </c>
      <c r="F182" s="86">
        <f t="shared" ca="1" si="246"/>
        <v>1</v>
      </c>
      <c r="G182" s="87">
        <f ca="1">+G180-G181</f>
        <v>0</v>
      </c>
      <c r="H182" s="84">
        <f t="shared" ref="H182:I182" ca="1" si="258">+H180-H181</f>
        <v>-19.625007867167938</v>
      </c>
      <c r="I182" s="85">
        <f t="shared" ca="1" si="258"/>
        <v>-111</v>
      </c>
      <c r="J182" s="245">
        <f ca="1">IF(H182=0,"",1-((H182-I182)/ABS(H182)))</f>
        <v>-3.6560486880466296</v>
      </c>
      <c r="K182" s="85">
        <f ca="1">+K180-K181</f>
        <v>-919</v>
      </c>
      <c r="L182" s="86">
        <f t="shared" ca="1" si="248"/>
        <v>0.8792165397170838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89.514066496163679</v>
      </c>
      <c r="C183" s="90">
        <f ca="1">INDIRECT($N$1&amp; "!" &amp;$P$1&amp;N183)</f>
        <v>265</v>
      </c>
      <c r="D183" s="246">
        <f ca="1">IF(B183=0,"",1-((B183-C183)/ABS(B183)))</f>
        <v>2.9604285714285714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1</v>
      </c>
      <c r="H183" s="89">
        <f ca="1">SUM(INDIRECT($N$1&amp;"!"&amp;$O$3&amp;N183&amp;":"&amp;$O$1&amp;N183))/1.173</f>
        <v>648.76385336743385</v>
      </c>
      <c r="I183" s="90">
        <f t="shared" ref="I183:I184" ca="1" si="259">SUM(INDIRECT($N$1&amp;"!"&amp;$P$3&amp;N183&amp;":"&amp;$P$1&amp;N183))</f>
        <v>265</v>
      </c>
      <c r="J183" s="246">
        <f ca="1">IF(H183=0,"",1-((H183-I183)/ABS(H183)))</f>
        <v>0.40846911957950072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1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70.469798657718115</v>
      </c>
      <c r="C184" s="78">
        <f ca="1">INDIRECT($N$1&amp; "!" &amp;$P$1&amp;N184)</f>
        <v>121</v>
      </c>
      <c r="D184" s="237">
        <f ca="1">IF(B184=0,"",1+((B184-C184)/ABS(B184)))</f>
        <v>0.28295238095238084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1</v>
      </c>
      <c r="H184" s="77">
        <f ca="1">SUM(INDIRECT($N$1&amp;"!"&amp;$O$3&amp;N184&amp;":"&amp;$O$1&amp;N184))/0.894</f>
        <v>430.64876957494408</v>
      </c>
      <c r="I184" s="78">
        <f t="shared" ca="1" si="259"/>
        <v>121</v>
      </c>
      <c r="J184" s="237">
        <f ca="1">IF(H184=0,"",1+((H184-I184)/ABS(H184)))</f>
        <v>1.7190285714285714</v>
      </c>
      <c r="K184" s="79">
        <f ca="1">SUM(INDIRECT($Q$1&amp;"!"&amp;$P$3&amp;P184&amp;":"&amp;$P$1&amp;P184))</f>
        <v>43</v>
      </c>
      <c r="L184" s="80">
        <f t="shared" ca="1" si="248"/>
        <v>1.8139534883720929</v>
      </c>
      <c r="M184" s="82">
        <f t="shared" ca="1" si="249"/>
        <v>1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19.044267838445563</v>
      </c>
      <c r="C185" s="85">
        <f ca="1">+C183-C184</f>
        <v>144</v>
      </c>
      <c r="D185" s="245">
        <f ca="1">IF(B185=0,"",1-((B185-C185)/ABS(B185)))</f>
        <v>7.5613303289770162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218.11508379248977</v>
      </c>
      <c r="I185" s="85">
        <f t="shared" ca="1" si="260"/>
        <v>144</v>
      </c>
      <c r="J185" s="245">
        <f ca="1">IF(H185=0,"",1-((H185-I185)/ABS(H185)))</f>
        <v>0.66020193329223686</v>
      </c>
      <c r="K185" s="85">
        <f ca="1">+K183-K184</f>
        <v>-43</v>
      </c>
      <c r="L185" s="86">
        <f t="shared" ca="1" si="248"/>
        <v>4.3488372093023253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194.37340153452683</v>
      </c>
      <c r="C186" s="90">
        <f ca="1">INDIRECT($N$1&amp; "!" &amp;$P$1&amp;N186)</f>
        <v>115</v>
      </c>
      <c r="D186" s="246">
        <f t="shared" ref="D186" ca="1" si="261">IF(B186=0,"",1-((B186-C186)/ABS(B186)))</f>
        <v>0.59164473684210539</v>
      </c>
      <c r="E186" s="91">
        <f ca="1">INDIRECT($Q$1&amp; "!" &amp;$P$1&amp;P186)</f>
        <v>534</v>
      </c>
      <c r="F186" s="92">
        <f t="shared" ca="1" si="246"/>
        <v>-0.78464419475655434</v>
      </c>
      <c r="G186" s="93">
        <f ca="1">INDIRECT($N$1&amp; "!" &amp;$P$1&amp;R186)</f>
        <v>1</v>
      </c>
      <c r="H186" s="89">
        <f ca="1">SUM(INDIRECT($N$1&amp;"!"&amp;$O$3&amp;N186&amp;":"&amp;$O$1&amp;N186))/1.173</f>
        <v>1409.2071611253195</v>
      </c>
      <c r="I186" s="90">
        <f t="shared" ref="I186:I187" ca="1" si="262">SUM(INDIRECT($N$1&amp;"!"&amp;$P$3&amp;N186&amp;":"&amp;$P$1&amp;N186))</f>
        <v>1387</v>
      </c>
      <c r="J186" s="246">
        <f ca="1">IF(H186=0,"",1-((H186-I186)/ABS(H186)))</f>
        <v>0.98424137931034494</v>
      </c>
      <c r="K186" s="91">
        <f ca="1">SUM(INDIRECT($Q$1&amp;"!"&amp;$P$3&amp;P186&amp;":"&amp;$P$1&amp;P186))</f>
        <v>1529</v>
      </c>
      <c r="L186" s="92">
        <f t="shared" ca="1" si="248"/>
        <v>-9.287115761935906E-2</v>
      </c>
      <c r="M186" s="94">
        <f t="shared" ca="1" si="249"/>
        <v>7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172.25950782997762</v>
      </c>
      <c r="C187" s="78">
        <f ca="1">INDIRECT($N$1&amp; "!" &amp;$P$1&amp;N187)</f>
        <v>724</v>
      </c>
      <c r="D187" s="237">
        <f t="shared" ref="D187" ca="1" si="263">IF(B187=0,"",1+((B187-C187)/ABS(B187)))</f>
        <v>-2.2029610389610395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3</v>
      </c>
      <c r="H187" s="77">
        <f ca="1">SUM(INDIRECT($N$1&amp;"!"&amp;$O$3&amp;N187&amp;":"&amp;$O$1&amp;N187))/0.894</f>
        <v>1054.8098434004473</v>
      </c>
      <c r="I187" s="78">
        <f t="shared" ca="1" si="262"/>
        <v>1098</v>
      </c>
      <c r="J187" s="237">
        <f t="shared" ref="J187" ca="1" si="264">IF(H187=0,"",1+((H187-I187)/ABS(H187)))</f>
        <v>0.95905408271474013</v>
      </c>
      <c r="K187" s="79">
        <f ca="1">SUM(INDIRECT($Q$1&amp;"!"&amp;$P$3&amp;P187&amp;":"&amp;$P$1&amp;P187))</f>
        <v>410</v>
      </c>
      <c r="L187" s="80">
        <f t="shared" ca="1" si="248"/>
        <v>1.6780487804878048</v>
      </c>
      <c r="M187" s="82">
        <f t="shared" ca="1" si="249"/>
        <v>6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22.113893704549213</v>
      </c>
      <c r="C188" s="85">
        <f ca="1">+C186-C187</f>
        <v>-609</v>
      </c>
      <c r="D188" s="245">
        <f t="shared" ref="D188:D189" ca="1" si="265">IF(B188=0,"",1-((B188-C188)/ABS(B188)))</f>
        <v>-27.539247865459267</v>
      </c>
      <c r="E188" s="85">
        <f ca="1">+E186-E187</f>
        <v>534</v>
      </c>
      <c r="F188" s="86">
        <f t="shared" ca="1" si="246"/>
        <v>-2.1404494382022472</v>
      </c>
      <c r="G188" s="87">
        <f ca="1">+G186-G187</f>
        <v>-2</v>
      </c>
      <c r="H188" s="84">
        <f ca="1">+H186-H187</f>
        <v>354.39731772487221</v>
      </c>
      <c r="I188" s="85">
        <f t="shared" ref="I188" ca="1" si="266">+I186-I187</f>
        <v>289</v>
      </c>
      <c r="J188" s="245">
        <f t="shared" ref="J188:J189" ca="1" si="267">IF(H188=0,"",1-((H188-I188)/ABS(H188)))</f>
        <v>0.81546892582397634</v>
      </c>
      <c r="K188" s="85">
        <f ca="1">+K186-K187</f>
        <v>1119</v>
      </c>
      <c r="L188" s="86">
        <f t="shared" ca="1" si="248"/>
        <v>-0.74173369079535301</v>
      </c>
      <c r="M188" s="88">
        <f ca="1">+M186-M187</f>
        <v>1</v>
      </c>
    </row>
    <row r="189" spans="1:18" x14ac:dyDescent="0.25">
      <c r="A189" s="42" t="s">
        <v>105</v>
      </c>
      <c r="B189" s="89">
        <f ca="1">INDIRECT($N$1&amp; "!" &amp;$O$1&amp;N189)/1.173</f>
        <v>33.248081841432224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241.26172208013639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36.912751677852349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227.06935123042504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-3.6646698364201242</v>
      </c>
      <c r="C191" s="85">
        <f ca="1">+C189-C190</f>
        <v>0</v>
      </c>
      <c r="D191" s="245">
        <f t="shared" ref="D191:D195" ca="1" si="271">IF(B191=0,"",1-((B191-C191)/ABS(B191)))</f>
        <v>2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14.192370849711352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635.97612958226773</v>
      </c>
      <c r="C195" s="96">
        <f t="shared" ca="1" si="281"/>
        <v>382</v>
      </c>
      <c r="D195" s="247">
        <f t="shared" ca="1" si="271"/>
        <v>0.60065147453083112</v>
      </c>
      <c r="E195" s="229">
        <f ca="1">+E174+E177+E180+E183+E186+E189</f>
        <v>759</v>
      </c>
      <c r="F195" s="230">
        <f t="shared" ca="1" si="246"/>
        <v>-0.49670619235836627</v>
      </c>
      <c r="G195" s="231">
        <f ca="1">INDIRECT($N$1&amp; "!" &amp;$P$1&amp;R195)</f>
        <v>2</v>
      </c>
      <c r="H195" s="44">
        <f ca="1">+H174+H177+H180+H183+H186+H189+H192</f>
        <v>4611.2531969309457</v>
      </c>
      <c r="I195" s="45">
        <f ca="1">+I174+I177+I180+I183+I186+I189+I192</f>
        <v>2644</v>
      </c>
      <c r="J195" s="247">
        <f t="shared" ca="1" si="273"/>
        <v>0.57337992235163626</v>
      </c>
      <c r="K195" s="229">
        <f ca="1">K174+K177+K180+K183+K186+K189</f>
        <v>1892</v>
      </c>
      <c r="L195" s="230">
        <f t="shared" ca="1" si="248"/>
        <v>0.39746300211416491</v>
      </c>
      <c r="M195" s="234">
        <f t="shared" ca="1" si="249"/>
        <v>10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502.96868008948542</v>
      </c>
      <c r="C196" s="89">
        <f t="shared" ca="1" si="281"/>
        <v>1048</v>
      </c>
      <c r="D196" s="237">
        <f t="shared" ref="D196" ca="1" si="282">IF(B196=0,"",1+((B196-C196)/ABS(B196)))</f>
        <v>-8.3628745657772674E-2</v>
      </c>
      <c r="E196" s="79">
        <f ca="1">+E175+E178+E181+E184+E187+E190</f>
        <v>1005</v>
      </c>
      <c r="F196" s="80">
        <f t="shared" ca="1" si="246"/>
        <v>4.2786069651741296E-2</v>
      </c>
      <c r="G196" s="81">
        <f ca="1">INDIRECT($N$1&amp; "!" &amp;$P$1&amp;R196)</f>
        <v>6</v>
      </c>
      <c r="H196" s="31">
        <f t="shared" ref="H196:I196" ca="1" si="283">+H175+H178+H181+H184+H187+H190+H193</f>
        <v>3112.9753914988814</v>
      </c>
      <c r="I196" s="32">
        <f t="shared" ca="1" si="283"/>
        <v>2413</v>
      </c>
      <c r="J196" s="237">
        <f t="shared" ref="J196" ca="1" si="284">IF(H196=0,"",1+((H196-I196)/ABS(H196)))</f>
        <v>1.2248573481854115</v>
      </c>
      <c r="K196" s="79">
        <f ca="1">K175+K178+K181+K184+K187+K190</f>
        <v>2800</v>
      </c>
      <c r="L196" s="80">
        <f t="shared" ca="1" si="248"/>
        <v>-0.13821428571428571</v>
      </c>
      <c r="M196" s="82">
        <f t="shared" ca="1" si="249"/>
        <v>17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133.0074494927822</v>
      </c>
      <c r="C197" s="211">
        <f t="shared" ca="1" si="281"/>
        <v>-666</v>
      </c>
      <c r="D197" s="256">
        <f t="shared" ref="D197" ca="1" si="285">IF(B197=0,"",1-((B197-C197)/ABS(B197)))</f>
        <v>-5.0072383354448213</v>
      </c>
      <c r="E197" s="211">
        <f ca="1">+E176+E179+E182+E185+E188+E191</f>
        <v>-246</v>
      </c>
      <c r="F197" s="212">
        <f t="shared" ca="1" si="246"/>
        <v>-1.7073170731707317</v>
      </c>
      <c r="G197" s="213">
        <f ca="1">+G195-G196</f>
        <v>-4</v>
      </c>
      <c r="H197" s="210">
        <f t="shared" ref="H197:I197" ca="1" si="286">+H195-H196</f>
        <v>1498.2778054320643</v>
      </c>
      <c r="I197" s="211">
        <f t="shared" ca="1" si="286"/>
        <v>231</v>
      </c>
      <c r="J197" s="256">
        <f ca="1">IF(H197=0,"",1-((H197-I197)/ABS(H197)))</f>
        <v>0.15417701521206584</v>
      </c>
      <c r="K197" s="211">
        <f ca="1">+K195-K196</f>
        <v>-908</v>
      </c>
      <c r="L197" s="212">
        <f t="shared" ca="1" si="248"/>
        <v>1.2544052863436124</v>
      </c>
      <c r="M197" s="214">
        <f ca="1">+M195-M196</f>
        <v>-7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Q G A A B Q S w M E F A A C A A g A v X Q N W T Z p f f S k A A A A 9 g A A A B I A H A B D b 2 5 m a W c v U G F j a 2 F n Z S 5 4 b W w g o h g A K K A U A A A A A A A A A A A A A A A A A A A A A A A A A A A A h Y 9 N D o I w G E S v Q r q n f 8 T E k I + y Y C v R x M S 4 b U r F R i i G F s v d X H g k r y B G U X c u 5 8 1 b z N y v N 8 j H t o k u u n e m s x l i m K J I W 9 V V x t Y Z G v w h X q J c w E a q k 6 x 1 N M n W p a O r M n T 0 / p w S E k L A I c F d X x N O K S P 7 c r V V R 9 1 K 9 J H N f z k 2 1 n l p l U Y C d q 8 x g m O W M L y g H F M g M 4 T S 2 K / A p 7 3 P 9 g d C M T R + 6 L X Q L i 7 W Q O Y I 5 P 1 B P A B Q S w M E F A A C A A g A v X Q N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1 0 D V k w s a P j b g M A A O k w A A A T A B w A R m 9 y b X V s Y X M v U 2 V j d G l v b j E u b S C i G A A o o B Q A A A A A A A A A A A A A A A A A A A A A A A A A A A D t m u F L 2 0 A Y x r 8 L / g 9 H / d K C C 8 l d 4 y V I P z j b b Q 5 t s Z W N M Y a 9 9 s 4 u k i Y j S Y X u r 9 8 1 d e K Z 8 9 l g A 6 W c X 5 T 3 H t 7 G 3 9 M + y S O W a l 4 l e U Y m 2 + / B 8 f 7 e / l 7 5 X R R K k t M 8 K 1 d p J Q L S I 6 m q 9 v e I / h o V y U J l e n K x n l y e e 3 1 R i Z k o V b s V c O o F R 1 7 k U b / b O i S t p a i K Z K 5 K / f P X y 5 U q 1 r 3 W Z H A + O L 0 i i T e d y 0 V + n W Q y m Q u Z F 9 N D P c r y 5 a x Q j 4 c H 7 f S m c 3 o y u W o v P Z U p c j I h k 7 P 3 w 0 G / Q 0 R J l q o S 1 3 p s y G 7 U z C b T Y 0 O 2 F I V N p s e G T M y s M j 1 + s m 1 t 3 7 Y 2 Z L e r z C b T 4 y e y 1 C 5 L z W t b 5 N Z r W + S G r F Q / b D I 9 N m T 5 v L L J 9 N i Q Z f m d T a b H h k w 7 a J P p 8 S O Z t H h a K J E + 8 V R a P K 1 l p q f S 4 m k t M z 2 V F k 9 r m e m p t H h 6 v 2 1 t y J q e 1 j L T U 2 n x 9 F 6 W m t f W 8 H R 7 b Y a n 0 u J p L T M 9 l R Z P a 5 n p q b R 4 W s t M T + V T T x 9 0 e l 7 L 3 o 1 H F 2 T 6 8 O l V 5 Z Q k 9 c H Z c D g Y k 4 + j s y G Z b t 4 G U 7 I k o 6 E l B H r L x q i x Q I r N A v n M A t k Y k X r D 5 w + D 8 Y D o z 0 y W X 4 t 5 1 a N + 0 C U n w z 6 R j V G t b 1 t 2 0 y N O R u P 6 2 H o a w d M Y n X I f n g b w l I L T k K H N I U O b Q 4 Y 3 M 3 j a h a c h / I 3 Q Z s r R Z s r x 5 i N 4 C v 3 l 0 F 8 O / Y 2 g v x H 0 N 0 I u 0 A i y i i C r C L K K I K s I s o o g q w i y i i G r G L K K I a s Y s o o h q x i y i i G r G N K I E Q 3 m I x r M R z S Y j 2 g w H 9 F g P q L B f E S D + Y g G 8 9 E 7 h / m I F f M h q w C y C i C r A L I K I K s A s g o Q q 5 A h V i F D r E K G W I U M s Q q 7 8 L 7 Q R a w 4 x a e I J K e I J K e I J K e I J K e I J K e I J K e I J K e I J I d 3 W F 7 f Y c n z x 7 R z r O v R W F W r I p s k 2 S J V v / t U r y p W 6 l t n f y / J H v e u x / V s f l / P 9 K N L 6 B q a a 2 i u o b m G t j s N j f q N h r Y d u Y b m G p p r a K 6 h u Y b m G p p r a K 6 h v e K G d t D 6 p L J K P 4 c N V + p O l G / 6 q k y y s h K p m C d 5 p k r S 1 g 8 1 Q a e 1 b W + u v L n y 5 s q b K 2 + 7 U N 6 C Z n n b B G 1 f v 9 L b L 8 T c 8 o e A 1 f n 6 L / F K / z J e 4 9 g L I y / g 3 I s 3 8 Z q I 2 5 9 C f w a u X c 6 6 n H U 5 6 3 L 2 d e Y s b e Y s f Z m c Z S 5 n X c 6 6 n H U 5 u 5 M 5 y 5 o 5 y 1 4 m Z 7 s u Z 1 3 O u p x 1 O b u T O d v 8 t 9 z 6 T 8 7 / I W d / A V B L A Q I t A B Q A A g A I A L 1 0 D V k 2 a X 3 0 p A A A A P Y A A A A S A A A A A A A A A A A A A A A A A A A A A A B D b 2 5 m a W c v U G F j a 2 F n Z S 5 4 b W x Q S w E C L Q A U A A I A C A C 9 d A 1 Z D 8 r p q 6 Q A A A D p A A A A E w A A A A A A A A A A A A A A A A D w A A A A W 0 N v b n R l b n R f V H l w Z X N d L n h t b F B L A Q I t A B Q A A g A I A L 1 0 D V k w s a P j b g M A A O k w A A A T A A A A A A A A A A A A A A A A A O E B A A B G b 3 J t d W x h c y 9 T Z W N 0 a W 9 u M S 5 t U E s F B g A A A A A D A A M A w g A A A J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C b A A A A A A A A j p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U X V l c n l J R C I g V m F s d W U 9 I n M x Z m M 1 N z Z h M y 0 3 Z m U w L T Q w Z j k t O G U z Z C 1 j N 2 U x N j k 1 N j h k N z c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Q n V m Z m V y T m V 4 d F J l Z n J l c 2 g i I F Z h b H V l P S J s M S I g L z 4 8 R W 5 0 c n k g V H l w Z T 0 i R m l s b E x h c 3 R V c G R h d G V k I i B W Y W x 1 Z T 0 i Z D I w M j Q t M D g t M T N U M T k 6 M z c 6 M z E u M D U z O T g x N V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l J l c 3 V s d F R 5 c G U i I F Z h b H V l P S J z R X h j Z X B 0 a W 9 u I i A v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O Y X Z p Z 2 F 0 a W 9 u U 3 R l c E 5 h b W U i I F Z h b H V l P S J z T m F 2 Z W d h Y 2 n D s 2 4 i I C 8 + P E V u d H J 5 I F R 5 c G U 9 I l F 1 Z X J 5 S U Q i I F Z h b H V l P S J z M 2 U 3 N z A w Y j Q t O W I z N i 0 0 Y T N k L T l l O D U t N W R k N m U w Y W I 4 Z D A 0 I i A v P j x F b n R y e S B U e X B l P S J C d W Z m Z X J O Z X h 0 U m V m c m V z a C I g V m F s d W U 9 I m w x I i A v P j x F b n R y e S B U e X B l P S J G a W x s T G F z d F V w Z G F 0 Z W Q i I F Z h b H V l P S J k M j A y N C 0 w O C 0 x M 1 Q x O T o z N z o z M C 4 3 O D I 4 M T k y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x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Q t M D g t M T N U M T k 6 M z c 6 M z E u M D k x N z Q w M V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N C 0 w O C 0 x M 1 Q x O T o z N z o z M S 4 y N T E y O D k 5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A 4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w Z D Y w M m J k M y 0 0 N z k 2 L T R m M T A t O G I y N C 1 k Y z I 4 Z T k 4 N T d k M T c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I x M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C 0 w O C 0 x M 1 Q x O T o z N z o 0 N C 4 2 N D A z M D k 2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E y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A 4 L T E z V D E 5 O j M 3 O j Q z L j Q 2 N T M w M T F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j U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J H 7 k g H 4 4 U Z D q 7 e X L j Z 7 m a c A A A A A A g A A A A A A A 2 Y A A M A A A A A Q A A A A 4 a Z X w I G U o q Q c k b Q x 1 6 e 7 V Q A A A A A E g A A A o A A A A B A A A A A L 8 I W Z N h a 2 W O U Q I L y z i / G 2 U A A A A G F 8 H f H q S H a K z Q N s x m H R P 7 T R Z M Z K o d x S E + z O 4 2 + o L w h s R T o G l m J 3 y I j J + Q H t 8 v m A M j X I n M N 5 Z A / 6 L Q 5 X N m t A z X v x a Y D O M N b l 3 e r O O O c z / p v o F A A A A D z k e w 0 e N Q e 5 b N V U X p j 6 z x f O B 2 z b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2024-08-13T19:44:41Z</dcterms:modified>
</cp:coreProperties>
</file>