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6ADB7BFD-421B-4A59-86AF-9217F9BC2B6F}" xr6:coauthVersionLast="47" xr6:coauthVersionMax="47" xr10:uidLastSave="{00000000-0000-0000-0000-000000000000}"/>
  <bookViews>
    <workbookView xWindow="-90" yWindow="0" windowWidth="9780" windowHeight="10170" activeTab="1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N36" i="13" l="1"/>
  <c r="N35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N28" i="13"/>
  <c r="N27" i="13"/>
  <c r="N26" i="13"/>
  <c r="N25" i="13"/>
  <c r="N24" i="13"/>
  <c r="N30" i="13" s="1"/>
  <c r="M19" i="13"/>
  <c r="L19" i="13"/>
  <c r="K19" i="13"/>
  <c r="B9" i="10" s="1"/>
  <c r="J19" i="13"/>
  <c r="B9" i="9" s="1"/>
  <c r="I19" i="13"/>
  <c r="B9" i="8" s="1"/>
  <c r="H19" i="13"/>
  <c r="G19" i="13"/>
  <c r="F19" i="13"/>
  <c r="B9" i="5" s="1"/>
  <c r="E19" i="13"/>
  <c r="D19" i="13"/>
  <c r="C19" i="13"/>
  <c r="B9" i="2" s="1"/>
  <c r="B19" i="13"/>
  <c r="N18" i="13"/>
  <c r="N17" i="13"/>
  <c r="N16" i="13"/>
  <c r="N15" i="13"/>
  <c r="N14" i="13"/>
  <c r="N13" i="13"/>
  <c r="M8" i="13"/>
  <c r="L8" i="13"/>
  <c r="K8" i="13"/>
  <c r="J8" i="13"/>
  <c r="I8" i="13"/>
  <c r="B8" i="8" s="1"/>
  <c r="H8" i="13"/>
  <c r="G8" i="13"/>
  <c r="F8" i="13"/>
  <c r="N8" i="13" s="1"/>
  <c r="E8" i="13"/>
  <c r="D8" i="13"/>
  <c r="C8" i="13"/>
  <c r="B8" i="13"/>
  <c r="N6" i="13"/>
  <c r="N5" i="13"/>
  <c r="N4" i="13"/>
  <c r="N3" i="13"/>
  <c r="N2" i="13"/>
  <c r="B17" i="12"/>
  <c r="D17" i="12" s="1"/>
  <c r="B15" i="12"/>
  <c r="B13" i="12"/>
  <c r="E10" i="12"/>
  <c r="E13" i="12" s="1"/>
  <c r="C10" i="12"/>
  <c r="D10" i="12" s="1"/>
  <c r="B10" i="12"/>
  <c r="D9" i="12"/>
  <c r="B9" i="12"/>
  <c r="D8" i="12"/>
  <c r="B8" i="12"/>
  <c r="D17" i="11"/>
  <c r="B17" i="11"/>
  <c r="B15" i="11"/>
  <c r="E10" i="11"/>
  <c r="E13" i="11" s="1"/>
  <c r="C10" i="11"/>
  <c r="D10" i="11" s="1"/>
  <c r="B10" i="11"/>
  <c r="B13" i="11" s="1"/>
  <c r="D9" i="11"/>
  <c r="B9" i="11"/>
  <c r="D8" i="11"/>
  <c r="B8" i="11"/>
  <c r="D17" i="10"/>
  <c r="B17" i="10"/>
  <c r="B15" i="10"/>
  <c r="E10" i="10"/>
  <c r="E13" i="10" s="1"/>
  <c r="C10" i="10"/>
  <c r="D8" i="10"/>
  <c r="B8" i="10"/>
  <c r="D17" i="9"/>
  <c r="B17" i="9"/>
  <c r="B15" i="9"/>
  <c r="E10" i="9"/>
  <c r="E13" i="9" s="1"/>
  <c r="C10" i="9"/>
  <c r="D8" i="9"/>
  <c r="B8" i="9"/>
  <c r="D17" i="8"/>
  <c r="B17" i="8"/>
  <c r="B15" i="8"/>
  <c r="E10" i="8"/>
  <c r="E13" i="8" s="1"/>
  <c r="C10" i="8"/>
  <c r="D17" i="7"/>
  <c r="B17" i="7"/>
  <c r="B15" i="7"/>
  <c r="B13" i="7"/>
  <c r="E10" i="7"/>
  <c r="E13" i="7" s="1"/>
  <c r="C10" i="7"/>
  <c r="D10" i="7" s="1"/>
  <c r="B10" i="7"/>
  <c r="D9" i="7"/>
  <c r="B9" i="7"/>
  <c r="D8" i="7"/>
  <c r="B8" i="7"/>
  <c r="D17" i="6"/>
  <c r="B17" i="6"/>
  <c r="B15" i="6"/>
  <c r="B13" i="6"/>
  <c r="E10" i="6"/>
  <c r="E13" i="6" s="1"/>
  <c r="C10" i="6"/>
  <c r="D10" i="6" s="1"/>
  <c r="B10" i="6"/>
  <c r="D9" i="6"/>
  <c r="B9" i="6"/>
  <c r="D8" i="6"/>
  <c r="B8" i="6"/>
  <c r="D17" i="5"/>
  <c r="B17" i="5"/>
  <c r="B15" i="5"/>
  <c r="E10" i="5"/>
  <c r="E13" i="5" s="1"/>
  <c r="C10" i="5"/>
  <c r="D8" i="5"/>
  <c r="B8" i="5"/>
  <c r="D17" i="4"/>
  <c r="B17" i="4"/>
  <c r="B15" i="4"/>
  <c r="E10" i="4"/>
  <c r="E13" i="4" s="1"/>
  <c r="C10" i="4"/>
  <c r="D10" i="4" s="1"/>
  <c r="B10" i="4"/>
  <c r="B13" i="4" s="1"/>
  <c r="D9" i="4"/>
  <c r="B9" i="4"/>
  <c r="D8" i="4"/>
  <c r="B8" i="4"/>
  <c r="D17" i="3"/>
  <c r="B17" i="3"/>
  <c r="B15" i="3"/>
  <c r="E10" i="3"/>
  <c r="E13" i="3" s="1"/>
  <c r="C10" i="3"/>
  <c r="D10" i="3" s="1"/>
  <c r="B10" i="3"/>
  <c r="B13" i="3" s="1"/>
  <c r="D9" i="3"/>
  <c r="B9" i="3"/>
  <c r="D8" i="3"/>
  <c r="B8" i="3"/>
  <c r="D17" i="2"/>
  <c r="B17" i="2"/>
  <c r="I15" i="2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B15" i="2"/>
  <c r="E10" i="2"/>
  <c r="E13" i="2" s="1"/>
  <c r="C10" i="2"/>
  <c r="B10" i="2"/>
  <c r="B13" i="2" s="1"/>
  <c r="D8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H17" i="1" s="1"/>
  <c r="F17" i="1"/>
  <c r="F17" i="2" s="1"/>
  <c r="F17" i="3" s="1"/>
  <c r="F17" i="4" s="1"/>
  <c r="F17" i="5" s="1"/>
  <c r="F17" i="6" s="1"/>
  <c r="F17" i="7" s="1"/>
  <c r="F17" i="8" s="1"/>
  <c r="F17" i="9" s="1"/>
  <c r="F17" i="10" s="1"/>
  <c r="F17" i="11" s="1"/>
  <c r="F17" i="12" s="1"/>
  <c r="D17" i="1"/>
  <c r="B17" i="1"/>
  <c r="I15" i="1"/>
  <c r="G15" i="1"/>
  <c r="B15" i="1"/>
  <c r="E10" i="1"/>
  <c r="E13" i="1" s="1"/>
  <c r="C10" i="1"/>
  <c r="B10" i="1"/>
  <c r="B13" i="1" s="1"/>
  <c r="I9" i="1"/>
  <c r="I9" i="2" s="1"/>
  <c r="I9" i="3" s="1"/>
  <c r="I9" i="4" s="1"/>
  <c r="I9" i="5" s="1"/>
  <c r="I9" i="6" s="1"/>
  <c r="I9" i="7" s="1"/>
  <c r="G9" i="1"/>
  <c r="H9" i="1" s="1"/>
  <c r="F9" i="1"/>
  <c r="D9" i="1"/>
  <c r="B9" i="1"/>
  <c r="I8" i="1"/>
  <c r="I8" i="2" s="1"/>
  <c r="G8" i="1"/>
  <c r="G8" i="2" s="1"/>
  <c r="D8" i="1"/>
  <c r="B8" i="1"/>
  <c r="F8" i="1" s="1"/>
  <c r="F10" i="1" s="1"/>
  <c r="F13" i="1" s="1"/>
  <c r="D10" i="9" l="1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D9" i="2"/>
  <c r="D9" i="10"/>
  <c r="B10" i="10"/>
  <c r="B13" i="10" s="1"/>
  <c r="F15" i="1"/>
  <c r="H15" i="1" s="1"/>
  <c r="D15" i="1"/>
  <c r="F15" i="2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H8" i="2"/>
  <c r="G8" i="3"/>
  <c r="H8" i="1"/>
  <c r="I9" i="12"/>
  <c r="I9" i="11"/>
  <c r="I9" i="10"/>
  <c r="I9" i="8"/>
  <c r="I9" i="9" s="1"/>
  <c r="D10" i="1"/>
  <c r="I8" i="3"/>
  <c r="I10" i="2"/>
  <c r="I13" i="2" s="1"/>
  <c r="D10" i="2"/>
  <c r="F8" i="3"/>
  <c r="F10" i="3" s="1"/>
  <c r="F13" i="3" s="1"/>
  <c r="D9" i="5"/>
  <c r="B10" i="5"/>
  <c r="B13" i="5" s="1"/>
  <c r="F8" i="2"/>
  <c r="D10" i="10"/>
  <c r="D9" i="9"/>
  <c r="B10" i="9"/>
  <c r="B13" i="9" s="1"/>
  <c r="G9" i="2"/>
  <c r="G10" i="2" s="1"/>
  <c r="G10" i="1"/>
  <c r="B10" i="8"/>
  <c r="B13" i="8" s="1"/>
  <c r="D8" i="8"/>
  <c r="D9" i="8"/>
  <c r="I10" i="1"/>
  <c r="I13" i="1" s="1"/>
  <c r="C13" i="2"/>
  <c r="D13" i="2" s="1"/>
  <c r="D15" i="2"/>
  <c r="G17" i="2"/>
  <c r="C13" i="3"/>
  <c r="D13" i="3" s="1"/>
  <c r="D15" i="3"/>
  <c r="C13" i="4"/>
  <c r="D13" i="4" s="1"/>
  <c r="D15" i="4"/>
  <c r="C13" i="5"/>
  <c r="D15" i="5"/>
  <c r="C13" i="6"/>
  <c r="D13" i="6" s="1"/>
  <c r="D15" i="6"/>
  <c r="C13" i="7"/>
  <c r="D13" i="7" s="1"/>
  <c r="D15" i="7"/>
  <c r="C13" i="8"/>
  <c r="D13" i="8" s="1"/>
  <c r="D15" i="8"/>
  <c r="C13" i="9"/>
  <c r="D15" i="9"/>
  <c r="C13" i="10"/>
  <c r="D13" i="10" s="1"/>
  <c r="D15" i="10"/>
  <c r="C13" i="11"/>
  <c r="D13" i="11" s="1"/>
  <c r="D15" i="11"/>
  <c r="C13" i="12"/>
  <c r="D13" i="12" s="1"/>
  <c r="D15" i="12"/>
  <c r="N19" i="13"/>
  <c r="C13" i="1"/>
  <c r="D13" i="1" s="1"/>
  <c r="G15" i="2"/>
  <c r="G13" i="2" l="1"/>
  <c r="H10" i="1"/>
  <c r="G13" i="1"/>
  <c r="H13" i="1" s="1"/>
  <c r="F10" i="2"/>
  <c r="F13" i="2" s="1"/>
  <c r="D10" i="5"/>
  <c r="H15" i="2"/>
  <c r="G15" i="3"/>
  <c r="H9" i="2"/>
  <c r="G9" i="3"/>
  <c r="D10" i="8"/>
  <c r="H17" i="2"/>
  <c r="G17" i="3"/>
  <c r="F8" i="4"/>
  <c r="D13" i="9"/>
  <c r="D13" i="5"/>
  <c r="I8" i="4"/>
  <c r="I10" i="3"/>
  <c r="I13" i="3" s="1"/>
  <c r="H8" i="3"/>
  <c r="G8" i="4"/>
  <c r="G10" i="3"/>
  <c r="H17" i="3" l="1"/>
  <c r="G17" i="4"/>
  <c r="H15" i="3"/>
  <c r="G15" i="4"/>
  <c r="H8" i="4"/>
  <c r="G8" i="5"/>
  <c r="G10" i="4"/>
  <c r="F10" i="4"/>
  <c r="F13" i="4" s="1"/>
  <c r="F8" i="5"/>
  <c r="H10" i="3"/>
  <c r="G13" i="3"/>
  <c r="H13" i="3" s="1"/>
  <c r="H9" i="3"/>
  <c r="G9" i="4"/>
  <c r="H13" i="2"/>
  <c r="I8" i="5"/>
  <c r="I10" i="4"/>
  <c r="I13" i="4" s="1"/>
  <c r="H10" i="2"/>
  <c r="G13" i="4" l="1"/>
  <c r="H13" i="4" s="1"/>
  <c r="H10" i="4"/>
  <c r="I8" i="6"/>
  <c r="I10" i="5"/>
  <c r="I13" i="5" s="1"/>
  <c r="H15" i="4"/>
  <c r="G15" i="5"/>
  <c r="G9" i="5"/>
  <c r="H9" i="4"/>
  <c r="H8" i="5"/>
  <c r="G8" i="6"/>
  <c r="H17" i="4"/>
  <c r="G17" i="5"/>
  <c r="F10" i="5"/>
  <c r="F13" i="5" s="1"/>
  <c r="F8" i="6"/>
  <c r="G9" i="6" l="1"/>
  <c r="H9" i="5"/>
  <c r="H15" i="5"/>
  <c r="G15" i="6"/>
  <c r="G10" i="5"/>
  <c r="I8" i="7"/>
  <c r="I10" i="6"/>
  <c r="I13" i="6" s="1"/>
  <c r="F10" i="6"/>
  <c r="F13" i="6" s="1"/>
  <c r="F8" i="7"/>
  <c r="H17" i="5"/>
  <c r="G17" i="6"/>
  <c r="H8" i="6"/>
  <c r="G8" i="7"/>
  <c r="G10" i="6"/>
  <c r="G13" i="5" l="1"/>
  <c r="H13" i="5" s="1"/>
  <c r="H10" i="5"/>
  <c r="H8" i="7"/>
  <c r="G8" i="8"/>
  <c r="G10" i="7"/>
  <c r="G13" i="6"/>
  <c r="H13" i="6" s="1"/>
  <c r="H10" i="6"/>
  <c r="H15" i="6"/>
  <c r="G15" i="7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7" i="6"/>
  <c r="G17" i="7"/>
  <c r="F10" i="7"/>
  <c r="F13" i="7" s="1"/>
  <c r="F8" i="8"/>
  <c r="G9" i="7"/>
  <c r="H9" i="6"/>
  <c r="H17" i="7" l="1"/>
  <c r="G17" i="8"/>
  <c r="I8" i="9"/>
  <c r="I10" i="9" s="1"/>
  <c r="I13" i="9" s="1"/>
  <c r="I10" i="8"/>
  <c r="I13" i="8" s="1"/>
  <c r="G9" i="8"/>
  <c r="G10" i="8" s="1"/>
  <c r="H9" i="7"/>
  <c r="G13" i="7"/>
  <c r="H13" i="7" s="1"/>
  <c r="H10" i="7"/>
  <c r="H8" i="8"/>
  <c r="G8" i="9"/>
  <c r="F10" i="8"/>
  <c r="F13" i="8" s="1"/>
  <c r="F8" i="9"/>
  <c r="H15" i="7"/>
  <c r="G15" i="8"/>
  <c r="G13" i="8" l="1"/>
  <c r="H13" i="8" s="1"/>
  <c r="H10" i="8"/>
  <c r="H15" i="8"/>
  <c r="G15" i="9"/>
  <c r="F10" i="9"/>
  <c r="F13" i="9" s="1"/>
  <c r="F8" i="10"/>
  <c r="H8" i="9"/>
  <c r="G8" i="10"/>
  <c r="H17" i="8"/>
  <c r="G17" i="9"/>
  <c r="G9" i="9"/>
  <c r="H9" i="8"/>
  <c r="G9" i="10" l="1"/>
  <c r="H9" i="9"/>
  <c r="F10" i="10"/>
  <c r="F13" i="10" s="1"/>
  <c r="F8" i="11"/>
  <c r="H8" i="10"/>
  <c r="G8" i="11"/>
  <c r="G10" i="10"/>
  <c r="H17" i="9"/>
  <c r="G17" i="10"/>
  <c r="H15" i="9"/>
  <c r="G15" i="10"/>
  <c r="G10" i="9"/>
  <c r="F10" i="11" l="1"/>
  <c r="F13" i="11" s="1"/>
  <c r="F8" i="12"/>
  <c r="F10" i="12" s="1"/>
  <c r="F13" i="12" s="1"/>
  <c r="G13" i="10"/>
  <c r="H13" i="10" s="1"/>
  <c r="H10" i="10"/>
  <c r="H15" i="10"/>
  <c r="G15" i="11"/>
  <c r="H8" i="11"/>
  <c r="G8" i="12"/>
  <c r="G13" i="9"/>
  <c r="H13" i="9" s="1"/>
  <c r="H10" i="9"/>
  <c r="H17" i="10"/>
  <c r="G17" i="11"/>
  <c r="H9" i="10"/>
  <c r="G9" i="11"/>
  <c r="H8" i="12" l="1"/>
  <c r="H9" i="11"/>
  <c r="G9" i="12"/>
  <c r="H9" i="12" s="1"/>
  <c r="H17" i="11"/>
  <c r="G17" i="12"/>
  <c r="H17" i="12" s="1"/>
  <c r="H15" i="11"/>
  <c r="G15" i="12"/>
  <c r="H15" i="12" s="1"/>
  <c r="G10" i="11"/>
  <c r="G10" i="12" l="1"/>
  <c r="H10" i="11"/>
  <c r="G13" i="11"/>
  <c r="H13" i="11" s="1"/>
  <c r="H10" i="12" l="1"/>
  <c r="G13" i="12"/>
  <c r="H13" i="12" s="1"/>
</calcChain>
</file>

<file path=xl/sharedStrings.xml><?xml version="1.0" encoding="utf-8"?>
<sst xmlns="http://schemas.openxmlformats.org/spreadsheetml/2006/main" count="360" uniqueCount="58">
  <si>
    <t>Musicar VENEZUELA</t>
  </si>
  <si>
    <t>Resultados del mes de:</t>
  </si>
  <si>
    <t>enero</t>
  </si>
  <si>
    <t>de 2024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</si>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</sst>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2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220</v>
      </c>
      <c r="C8" s="8">
        <v>26</v>
      </c>
      <c r="D8" s="9">
        <f t="shared" ref="D8:D9" si="0">+IFERROR((C8/B8),0)</f>
        <v>0.11818181818181818</v>
      </c>
      <c r="E8" s="8"/>
      <c r="F8" s="8">
        <f t="shared" ref="F8:G8" si="1">+B8</f>
        <v>220</v>
      </c>
      <c r="G8" s="8">
        <f t="shared" si="1"/>
        <v>26</v>
      </c>
      <c r="H8" s="9">
        <f t="shared" ref="H8:H9" si="2">+IFERROR((G8/F8),0)</f>
        <v>0.11818181818181818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30</v>
      </c>
      <c r="C9" s="8">
        <v>89</v>
      </c>
      <c r="D9" s="9">
        <f t="shared" si="0"/>
        <v>2.9666666666666668</v>
      </c>
      <c r="E9" s="8"/>
      <c r="F9" s="8">
        <f t="shared" ref="F9:G9" si="4">+B9</f>
        <v>30</v>
      </c>
      <c r="G9" s="8">
        <f t="shared" si="4"/>
        <v>89</v>
      </c>
      <c r="H9" s="9">
        <f t="shared" si="2"/>
        <v>2.9666666666666668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190</v>
      </c>
      <c r="C10" s="12">
        <f t="shared" si="5"/>
        <v>-63</v>
      </c>
      <c r="D10" s="13">
        <f>+IFERROR(C10/B10,0)</f>
        <v>-0.33157894736842103</v>
      </c>
      <c r="E10" s="12">
        <f t="shared" ref="E10:G10" si="6">+E8-E9</f>
        <v>0</v>
      </c>
      <c r="F10" s="12">
        <f t="shared" si="6"/>
        <v>190</v>
      </c>
      <c r="G10" s="12">
        <f t="shared" si="6"/>
        <v>-63</v>
      </c>
      <c r="H10" s="13">
        <f>+IFERROR(G10/F10,0)</f>
        <v>-0.33157894736842103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190</v>
      </c>
      <c r="C13" s="12">
        <f t="shared" si="7"/>
        <v>-63</v>
      </c>
      <c r="D13" s="13">
        <f>+IFERROR((C13/B13),0)</f>
        <v>-0.33157894736842103</v>
      </c>
      <c r="E13" s="12">
        <f t="shared" ref="E13:G13" si="8">E10</f>
        <v>0</v>
      </c>
      <c r="F13" s="12">
        <f t="shared" si="8"/>
        <v>190</v>
      </c>
      <c r="G13" s="12">
        <f t="shared" si="8"/>
        <v>-63</v>
      </c>
      <c r="H13" s="13">
        <f>+IFERROR((G13/F13),0)</f>
        <v>-0.33157894736842103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585</v>
      </c>
      <c r="C15" s="8">
        <v>75</v>
      </c>
      <c r="D15" s="13">
        <f>+IFERROR((C15/B15),0)</f>
        <v>0.12820512820512819</v>
      </c>
      <c r="E15" s="8"/>
      <c r="F15" s="17">
        <f>B15</f>
        <v>585</v>
      </c>
      <c r="G15" s="17">
        <f>+C15</f>
        <v>75</v>
      </c>
      <c r="H15" s="13">
        <f>+IFERROR((G15/F15),0)</f>
        <v>0.12820512820512819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835</v>
      </c>
      <c r="C17" s="8">
        <v>451</v>
      </c>
      <c r="D17" s="13">
        <f>+IFERROR((C17/B17),0)</f>
        <v>0.54011976047904187</v>
      </c>
      <c r="E17" s="8"/>
      <c r="F17" s="17">
        <f>B17</f>
        <v>835</v>
      </c>
      <c r="G17" s="17">
        <f>+C17</f>
        <v>451</v>
      </c>
      <c r="H17" s="13">
        <f>+IFERROR((G17/F17),0)</f>
        <v>0.54011976047904187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484</v>
      </c>
      <c r="C8" s="8"/>
      <c r="D8" s="9">
        <f t="shared" ref="D8:D9" si="0">+IFERROR((C8/B8),0)</f>
        <v>0</v>
      </c>
      <c r="E8" s="8"/>
      <c r="F8" s="8">
        <f>+B8+SEP!F8</f>
        <v>3520</v>
      </c>
      <c r="G8" s="8">
        <f>+C8+SEP!G8</f>
        <v>26</v>
      </c>
      <c r="H8" s="9">
        <f t="shared" ref="H8:H9" si="1">+IFERROR((G8/F8),0)</f>
        <v>7.3863636363636362E-3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66</v>
      </c>
      <c r="C9" s="8"/>
      <c r="D9" s="9">
        <f t="shared" si="0"/>
        <v>0</v>
      </c>
      <c r="E9" s="8"/>
      <c r="F9" s="8">
        <f>+B9+SEP!F9</f>
        <v>480</v>
      </c>
      <c r="G9" s="8">
        <f>+C9+SEP!G9</f>
        <v>178</v>
      </c>
      <c r="H9" s="9">
        <f t="shared" si="1"/>
        <v>0.37083333333333335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3040</v>
      </c>
      <c r="G10" s="12">
        <f t="shared" si="3"/>
        <v>-152</v>
      </c>
      <c r="H10" s="13">
        <f>+IFERROR(G10/F10,0)</f>
        <v>-0.05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3040</v>
      </c>
      <c r="G13" s="12">
        <f t="shared" si="5"/>
        <v>-152</v>
      </c>
      <c r="H13" s="13">
        <f>+IFERROR((G13/F13),0)</f>
        <v>-0.05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1287</v>
      </c>
      <c r="C15" s="8"/>
      <c r="D15" s="13">
        <f>+IFERROR((C15/B15),0)</f>
        <v>0</v>
      </c>
      <c r="E15" s="8"/>
      <c r="F15" s="8">
        <f>+B15+SEP!F15</f>
        <v>9360</v>
      </c>
      <c r="G15" s="8">
        <f>+C15+SEP!G15</f>
        <v>788</v>
      </c>
      <c r="H15" s="13">
        <f>+IFERROR((G15/F15),0)</f>
        <v>8.4188034188034194E-2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1837</v>
      </c>
      <c r="C17" s="8"/>
      <c r="D17" s="13">
        <f>+IFERROR((C17/B17),0)</f>
        <v>0</v>
      </c>
      <c r="E17" s="8"/>
      <c r="F17" s="8">
        <f>+B17+SEP!F17</f>
        <v>13360</v>
      </c>
      <c r="G17" s="8">
        <f>+C17+SEP!G17</f>
        <v>451</v>
      </c>
      <c r="H17" s="13">
        <f>+IFERROR((G17/F17),0)</f>
        <v>3.3757485029940117E-2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484</v>
      </c>
      <c r="C8" s="8"/>
      <c r="D8" s="9">
        <f t="shared" ref="D8:D9" si="0">+IFERROR((C8/B8),0)</f>
        <v>0</v>
      </c>
      <c r="E8" s="8"/>
      <c r="F8" s="8">
        <f>+B8+OCT!F8</f>
        <v>4004</v>
      </c>
      <c r="G8" s="8">
        <f>+C8+OCT!G8</f>
        <v>26</v>
      </c>
      <c r="H8" s="9">
        <f t="shared" ref="H8:H9" si="1">+IFERROR((G8/F8),0)</f>
        <v>6.4935064935064939E-3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66</v>
      </c>
      <c r="C9" s="8"/>
      <c r="D9" s="9">
        <f t="shared" si="0"/>
        <v>0</v>
      </c>
      <c r="E9" s="8"/>
      <c r="F9" s="8">
        <f>+B9+OCT!F9</f>
        <v>546</v>
      </c>
      <c r="G9" s="8">
        <f>+C9+OCT!G9</f>
        <v>178</v>
      </c>
      <c r="H9" s="9">
        <f t="shared" si="1"/>
        <v>0.32600732600732601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3458</v>
      </c>
      <c r="G10" s="12">
        <f t="shared" si="3"/>
        <v>-152</v>
      </c>
      <c r="H10" s="13">
        <f>+IFERROR(G10/F10,0)</f>
        <v>-4.3956043956043959E-2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3458</v>
      </c>
      <c r="G13" s="12">
        <f t="shared" si="5"/>
        <v>-152</v>
      </c>
      <c r="H13" s="13">
        <f>+IFERROR((G13/F13),0)</f>
        <v>-4.3956043956043959E-2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1287</v>
      </c>
      <c r="C15" s="8"/>
      <c r="D15" s="13">
        <f>+IFERROR((C15/B15),0)</f>
        <v>0</v>
      </c>
      <c r="E15" s="8"/>
      <c r="F15" s="8">
        <f>+B15+OCT!F15</f>
        <v>10647</v>
      </c>
      <c r="G15" s="8">
        <f>+C15+OCT!G15</f>
        <v>788</v>
      </c>
      <c r="H15" s="13">
        <f>+IFERROR((G15/F15),0)</f>
        <v>7.4011458626843246E-2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1837</v>
      </c>
      <c r="C17" s="8"/>
      <c r="D17" s="13">
        <f>+IFERROR((C17/B17),0)</f>
        <v>0</v>
      </c>
      <c r="E17" s="8"/>
      <c r="F17" s="8">
        <f>+B17+OCT!F17</f>
        <v>15197</v>
      </c>
      <c r="G17" s="8">
        <f>+C17+OCT!G17</f>
        <v>451</v>
      </c>
      <c r="H17" s="13">
        <f>+IFERROR((G17/F17),0)</f>
        <v>2.9676909916430873E-2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396</v>
      </c>
      <c r="C8" s="8"/>
      <c r="D8" s="9">
        <f t="shared" ref="D8:D9" si="0">+IFERROR((C8/B8),0)</f>
        <v>0</v>
      </c>
      <c r="E8" s="8"/>
      <c r="F8" s="8">
        <f>+B8+NOV!F8</f>
        <v>4400</v>
      </c>
      <c r="G8" s="8">
        <f>+C8+NOV!G8</f>
        <v>26</v>
      </c>
      <c r="H8" s="9">
        <f t="shared" ref="H8:H9" si="1">+IFERROR((G8/F8),0)</f>
        <v>5.909090909090909E-3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54</v>
      </c>
      <c r="C9" s="8"/>
      <c r="D9" s="9">
        <f t="shared" si="0"/>
        <v>0</v>
      </c>
      <c r="E9" s="8"/>
      <c r="F9" s="8">
        <f>+B9+NOV!F9</f>
        <v>600</v>
      </c>
      <c r="G9" s="8">
        <f>+C9+NOV!G9</f>
        <v>178</v>
      </c>
      <c r="H9" s="9">
        <f t="shared" si="1"/>
        <v>0.29666666666666669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342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3800</v>
      </c>
      <c r="G10" s="12">
        <f t="shared" si="3"/>
        <v>-152</v>
      </c>
      <c r="H10" s="13">
        <f>+IFERROR(G10/F10,0)</f>
        <v>-0.04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342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3800</v>
      </c>
      <c r="G13" s="12">
        <f t="shared" si="5"/>
        <v>-152</v>
      </c>
      <c r="H13" s="13">
        <f>+IFERROR((G13/F13),0)</f>
        <v>-0.04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1053</v>
      </c>
      <c r="C15" s="8"/>
      <c r="D15" s="13">
        <f>+IFERROR((C15/B15),0)</f>
        <v>0</v>
      </c>
      <c r="E15" s="8"/>
      <c r="F15" s="8">
        <f>+B15+NOV!F15</f>
        <v>11700</v>
      </c>
      <c r="G15" s="8">
        <f>+C15+NOV!G15</f>
        <v>788</v>
      </c>
      <c r="H15" s="13">
        <f>+IFERROR((G15/F15),0)</f>
        <v>6.7350427350427344E-2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1503</v>
      </c>
      <c r="C17" s="8"/>
      <c r="D17" s="13">
        <f>+IFERROR((C17/B17),0)</f>
        <v>0</v>
      </c>
      <c r="E17" s="8"/>
      <c r="F17" s="8">
        <f>+B17+NOV!F17</f>
        <v>16700</v>
      </c>
      <c r="G17" s="8">
        <f>+C17+NOV!G17</f>
        <v>451</v>
      </c>
      <c r="H17" s="13">
        <f>+IFERROR((G17/F17),0)</f>
        <v>2.7005988023952095E-2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3">
      <c r="A2" s="25" t="s">
        <v>44</v>
      </c>
      <c r="B2" s="26">
        <v>175</v>
      </c>
      <c r="C2" s="26">
        <v>175</v>
      </c>
      <c r="D2" s="26">
        <v>175</v>
      </c>
      <c r="E2" s="26">
        <v>175</v>
      </c>
      <c r="F2" s="26">
        <v>175</v>
      </c>
      <c r="G2" s="26">
        <v>385</v>
      </c>
      <c r="H2" s="26">
        <v>385</v>
      </c>
      <c r="I2" s="26">
        <v>385</v>
      </c>
      <c r="J2" s="26">
        <v>385</v>
      </c>
      <c r="K2" s="26">
        <v>385</v>
      </c>
      <c r="L2" s="26">
        <v>385</v>
      </c>
      <c r="M2" s="26">
        <v>315</v>
      </c>
      <c r="N2" s="27">
        <f t="shared" ref="N2:N6" si="0">+SUM(B2:M2)</f>
        <v>3500</v>
      </c>
      <c r="O2" s="28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3">
      <c r="A3" s="25" t="s">
        <v>45</v>
      </c>
      <c r="B3" s="26">
        <v>0</v>
      </c>
      <c r="C3" s="26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7">
        <f t="shared" si="0"/>
        <v>0</v>
      </c>
      <c r="O3" s="28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3">
      <c r="A4" s="25" t="s">
        <v>46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>
        <f t="shared" si="0"/>
        <v>0</v>
      </c>
      <c r="O4" s="28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3">
      <c r="A5" s="25" t="s">
        <v>47</v>
      </c>
      <c r="B5" s="26">
        <v>45</v>
      </c>
      <c r="C5" s="26">
        <v>45</v>
      </c>
      <c r="D5" s="26">
        <v>45</v>
      </c>
      <c r="E5" s="26">
        <v>45</v>
      </c>
      <c r="F5" s="26">
        <v>45</v>
      </c>
      <c r="G5" s="26">
        <v>99</v>
      </c>
      <c r="H5" s="26">
        <v>99</v>
      </c>
      <c r="I5" s="26">
        <v>99</v>
      </c>
      <c r="J5" s="26">
        <v>99</v>
      </c>
      <c r="K5" s="26">
        <v>99</v>
      </c>
      <c r="L5" s="26">
        <v>99</v>
      </c>
      <c r="M5" s="26">
        <v>81</v>
      </c>
      <c r="N5" s="27">
        <f t="shared" si="0"/>
        <v>900</v>
      </c>
      <c r="O5" s="28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3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f t="shared" si="0"/>
        <v>0</v>
      </c>
      <c r="O6" s="28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8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9" t="s">
        <v>49</v>
      </c>
      <c r="B8" s="27">
        <f t="shared" ref="B8:M8" si="1">+SUM(B2:B7)</f>
        <v>220</v>
      </c>
      <c r="C8" s="27">
        <f t="shared" si="1"/>
        <v>220</v>
      </c>
      <c r="D8" s="27">
        <f t="shared" si="1"/>
        <v>220</v>
      </c>
      <c r="E8" s="27">
        <f t="shared" si="1"/>
        <v>220</v>
      </c>
      <c r="F8" s="27">
        <f t="shared" si="1"/>
        <v>220</v>
      </c>
      <c r="G8" s="27">
        <f t="shared" si="1"/>
        <v>484</v>
      </c>
      <c r="H8" s="27">
        <f t="shared" si="1"/>
        <v>484</v>
      </c>
      <c r="I8" s="27">
        <f t="shared" si="1"/>
        <v>484</v>
      </c>
      <c r="J8" s="27">
        <f t="shared" si="1"/>
        <v>484</v>
      </c>
      <c r="K8" s="27">
        <f t="shared" si="1"/>
        <v>484</v>
      </c>
      <c r="L8" s="27">
        <f t="shared" si="1"/>
        <v>484</v>
      </c>
      <c r="M8" s="27">
        <f t="shared" si="1"/>
        <v>396</v>
      </c>
      <c r="N8" s="27">
        <f>+SUM(B8:M8)</f>
        <v>4400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50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3">
      <c r="A13" s="25" t="s">
        <v>44</v>
      </c>
      <c r="B13" s="26">
        <v>25</v>
      </c>
      <c r="C13" s="26">
        <v>25</v>
      </c>
      <c r="D13" s="26">
        <v>25</v>
      </c>
      <c r="E13" s="26">
        <v>25</v>
      </c>
      <c r="F13" s="26">
        <v>25</v>
      </c>
      <c r="G13" s="26">
        <v>55</v>
      </c>
      <c r="H13" s="26">
        <v>55</v>
      </c>
      <c r="I13" s="26">
        <v>55</v>
      </c>
      <c r="J13" s="26">
        <v>55</v>
      </c>
      <c r="K13" s="26">
        <v>55</v>
      </c>
      <c r="L13" s="26">
        <v>55</v>
      </c>
      <c r="M13" s="26">
        <v>45</v>
      </c>
      <c r="N13" s="27">
        <f t="shared" ref="N13:N19" si="2">+SUM(B13:M13)</f>
        <v>500</v>
      </c>
      <c r="O13" s="28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3">
      <c r="A14" s="25" t="s">
        <v>45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7">
        <f t="shared" si="2"/>
        <v>0</v>
      </c>
      <c r="O14" s="28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3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7">
        <f t="shared" si="2"/>
        <v>0</v>
      </c>
      <c r="O15" s="28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3">
      <c r="A16" s="25" t="s">
        <v>47</v>
      </c>
      <c r="B16" s="26">
        <v>5</v>
      </c>
      <c r="C16" s="26">
        <v>5</v>
      </c>
      <c r="D16" s="26">
        <v>5</v>
      </c>
      <c r="E16" s="26">
        <v>5</v>
      </c>
      <c r="F16" s="26">
        <v>5</v>
      </c>
      <c r="G16" s="26">
        <v>11</v>
      </c>
      <c r="H16" s="26">
        <v>11</v>
      </c>
      <c r="I16" s="26">
        <v>11</v>
      </c>
      <c r="J16" s="26">
        <v>11</v>
      </c>
      <c r="K16" s="26">
        <v>11</v>
      </c>
      <c r="L16" s="26">
        <v>11</v>
      </c>
      <c r="M16" s="26">
        <v>9</v>
      </c>
      <c r="N16" s="27">
        <f t="shared" si="2"/>
        <v>100</v>
      </c>
      <c r="O16" s="28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3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7">
        <f t="shared" si="2"/>
        <v>0</v>
      </c>
      <c r="O17" s="28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3">
      <c r="A18" s="25" t="s">
        <v>51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>
        <f t="shared" si="2"/>
        <v>0</v>
      </c>
      <c r="O18" s="28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9" t="s">
        <v>52</v>
      </c>
      <c r="B19" s="27">
        <f t="shared" ref="B19:M19" si="3">+SUM(B13:B18)</f>
        <v>30</v>
      </c>
      <c r="C19" s="27">
        <f t="shared" si="3"/>
        <v>30</v>
      </c>
      <c r="D19" s="27">
        <f t="shared" si="3"/>
        <v>30</v>
      </c>
      <c r="E19" s="27">
        <f t="shared" si="3"/>
        <v>30</v>
      </c>
      <c r="F19" s="27">
        <f t="shared" si="3"/>
        <v>30</v>
      </c>
      <c r="G19" s="27">
        <f t="shared" si="3"/>
        <v>66</v>
      </c>
      <c r="H19" s="27">
        <f t="shared" si="3"/>
        <v>66</v>
      </c>
      <c r="I19" s="27">
        <f t="shared" si="3"/>
        <v>66</v>
      </c>
      <c r="J19" s="27">
        <f t="shared" si="3"/>
        <v>66</v>
      </c>
      <c r="K19" s="27">
        <f t="shared" si="3"/>
        <v>66</v>
      </c>
      <c r="L19" s="27">
        <f t="shared" si="3"/>
        <v>66</v>
      </c>
      <c r="M19" s="27">
        <f t="shared" si="3"/>
        <v>54</v>
      </c>
      <c r="N19" s="27">
        <f t="shared" si="2"/>
        <v>600</v>
      </c>
      <c r="O19" s="28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8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3">
      <c r="A24" s="25" t="s">
        <v>44</v>
      </c>
      <c r="B24" s="26">
        <v>150</v>
      </c>
      <c r="C24" s="26">
        <v>150</v>
      </c>
      <c r="D24" s="26">
        <v>150</v>
      </c>
      <c r="E24" s="26">
        <v>150</v>
      </c>
      <c r="F24" s="26">
        <v>150</v>
      </c>
      <c r="G24" s="26">
        <v>330</v>
      </c>
      <c r="H24" s="26">
        <v>330</v>
      </c>
      <c r="I24" s="26">
        <v>330</v>
      </c>
      <c r="J24" s="26">
        <v>330</v>
      </c>
      <c r="K24" s="26">
        <v>330</v>
      </c>
      <c r="L24" s="26">
        <v>330</v>
      </c>
      <c r="M24" s="26">
        <v>270</v>
      </c>
      <c r="N24" s="27">
        <f t="shared" ref="N24:N28" si="4">+SUM(B24:M24)</f>
        <v>3000</v>
      </c>
      <c r="O24" s="28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3">
      <c r="A25" s="25" t="s">
        <v>45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7">
        <f t="shared" si="4"/>
        <v>0</v>
      </c>
      <c r="O25" s="28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3">
      <c r="A26" s="25" t="s">
        <v>46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7">
        <f t="shared" si="4"/>
        <v>0</v>
      </c>
      <c r="O26" s="28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3">
      <c r="A27" s="25" t="s">
        <v>47</v>
      </c>
      <c r="B27" s="26">
        <v>40</v>
      </c>
      <c r="C27" s="26">
        <v>40</v>
      </c>
      <c r="D27" s="26">
        <v>40</v>
      </c>
      <c r="E27" s="26">
        <v>40</v>
      </c>
      <c r="F27" s="26">
        <v>40</v>
      </c>
      <c r="G27" s="26">
        <v>88</v>
      </c>
      <c r="H27" s="26">
        <v>88</v>
      </c>
      <c r="I27" s="26">
        <v>88</v>
      </c>
      <c r="J27" s="26">
        <v>88</v>
      </c>
      <c r="K27" s="26">
        <v>88</v>
      </c>
      <c r="L27" s="26">
        <v>88</v>
      </c>
      <c r="M27" s="26">
        <v>72</v>
      </c>
      <c r="N27" s="27">
        <f t="shared" si="4"/>
        <v>800</v>
      </c>
      <c r="O27" s="28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3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7">
        <f t="shared" si="4"/>
        <v>0</v>
      </c>
      <c r="O28" s="28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51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8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9" t="s">
        <v>55</v>
      </c>
      <c r="B30" s="27">
        <f t="shared" ref="B30:N30" si="5">+SUM(B24:B29)</f>
        <v>190</v>
      </c>
      <c r="C30" s="27">
        <f t="shared" si="5"/>
        <v>190</v>
      </c>
      <c r="D30" s="27">
        <f t="shared" si="5"/>
        <v>190</v>
      </c>
      <c r="E30" s="27">
        <f t="shared" si="5"/>
        <v>190</v>
      </c>
      <c r="F30" s="27">
        <f t="shared" si="5"/>
        <v>190</v>
      </c>
      <c r="G30" s="27">
        <f t="shared" si="5"/>
        <v>418</v>
      </c>
      <c r="H30" s="27">
        <f t="shared" si="5"/>
        <v>418</v>
      </c>
      <c r="I30" s="27">
        <f t="shared" si="5"/>
        <v>418</v>
      </c>
      <c r="J30" s="27">
        <f t="shared" si="5"/>
        <v>418</v>
      </c>
      <c r="K30" s="27">
        <f t="shared" si="5"/>
        <v>418</v>
      </c>
      <c r="L30" s="27">
        <f t="shared" si="5"/>
        <v>418</v>
      </c>
      <c r="M30" s="27">
        <f t="shared" si="5"/>
        <v>342</v>
      </c>
      <c r="N30" s="27">
        <f t="shared" si="5"/>
        <v>3800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3">
      <c r="A35" s="25" t="s">
        <v>57</v>
      </c>
      <c r="B35" s="26">
        <v>585</v>
      </c>
      <c r="C35" s="26">
        <v>585</v>
      </c>
      <c r="D35" s="26">
        <v>585</v>
      </c>
      <c r="E35" s="26">
        <v>585</v>
      </c>
      <c r="F35" s="26">
        <v>585</v>
      </c>
      <c r="G35" s="40">
        <v>1287</v>
      </c>
      <c r="H35" s="40">
        <v>1287</v>
      </c>
      <c r="I35" s="40">
        <v>1287</v>
      </c>
      <c r="J35" s="40">
        <v>1287</v>
      </c>
      <c r="K35" s="40">
        <v>1287</v>
      </c>
      <c r="L35" s="40">
        <v>1287</v>
      </c>
      <c r="M35" s="40">
        <v>1053</v>
      </c>
      <c r="N35" s="27">
        <f t="shared" ref="N35:N36" si="6">+SUM(B35:M35)</f>
        <v>11700</v>
      </c>
      <c r="O35" s="28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3">
      <c r="A36" s="25" t="s">
        <v>18</v>
      </c>
      <c r="B36" s="26">
        <v>835</v>
      </c>
      <c r="C36" s="26">
        <v>835</v>
      </c>
      <c r="D36" s="26">
        <v>835</v>
      </c>
      <c r="E36" s="26">
        <v>835</v>
      </c>
      <c r="F36" s="26">
        <v>835</v>
      </c>
      <c r="G36" s="40">
        <v>1837</v>
      </c>
      <c r="H36" s="40">
        <v>1837</v>
      </c>
      <c r="I36" s="40">
        <v>1837</v>
      </c>
      <c r="J36" s="40">
        <v>1837</v>
      </c>
      <c r="K36" s="40">
        <v>1837</v>
      </c>
      <c r="L36" s="40">
        <v>1837</v>
      </c>
      <c r="M36" s="40">
        <v>1503</v>
      </c>
      <c r="N36" s="27">
        <f t="shared" si="6"/>
        <v>16700</v>
      </c>
      <c r="O36" s="28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8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tabSelected="1" workbookViewId="0">
      <selection activeCell="D22" sqref="D22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220</v>
      </c>
      <c r="C8" s="8">
        <v>0</v>
      </c>
      <c r="D8" s="9">
        <f t="shared" ref="D8:D9" si="0">+IFERROR((C8/B8),0)</f>
        <v>0</v>
      </c>
      <c r="E8" s="8"/>
      <c r="F8" s="8">
        <f>+B8+ENE!F8</f>
        <v>440</v>
      </c>
      <c r="G8" s="8">
        <f>+C8+ENE!G8</f>
        <v>26</v>
      </c>
      <c r="H8" s="9">
        <f t="shared" ref="H8:H9" si="1">+IFERROR((G8/F8),0)</f>
        <v>5.909090909090909E-2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30</v>
      </c>
      <c r="C9" s="8">
        <v>89</v>
      </c>
      <c r="D9" s="9">
        <f t="shared" si="0"/>
        <v>2.9666666666666668</v>
      </c>
      <c r="E9" s="8"/>
      <c r="F9" s="8">
        <f>+B9+ENE!F9</f>
        <v>60</v>
      </c>
      <c r="G9" s="8">
        <f>+C9+ENE!G9</f>
        <v>178</v>
      </c>
      <c r="H9" s="9">
        <f t="shared" si="1"/>
        <v>2.9666666666666668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380</v>
      </c>
      <c r="G10" s="12">
        <f t="shared" si="3"/>
        <v>-152</v>
      </c>
      <c r="H10" s="13">
        <f>+IFERROR(G10/F10,0)</f>
        <v>-0.4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380</v>
      </c>
      <c r="G13" s="12">
        <f t="shared" si="5"/>
        <v>-152</v>
      </c>
      <c r="H13" s="13">
        <f>+IFERROR((G13/F13),0)</f>
        <v>-0.4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585</v>
      </c>
      <c r="C15" s="8">
        <v>713</v>
      </c>
      <c r="D15" s="13">
        <f>+IFERROR((C15/B15),0)</f>
        <v>1.2188034188034189</v>
      </c>
      <c r="E15" s="8"/>
      <c r="F15" s="8">
        <f>+B15+ENE!F15</f>
        <v>1170</v>
      </c>
      <c r="G15" s="8">
        <f>+C15+ENE!G15</f>
        <v>788</v>
      </c>
      <c r="H15" s="13">
        <f>+IFERROR((G15/F15),0)</f>
        <v>0.67350427350427355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835</v>
      </c>
      <c r="C17" s="8">
        <v>0</v>
      </c>
      <c r="D17" s="13">
        <f>+IFERROR((C17/B17),0)</f>
        <v>0</v>
      </c>
      <c r="E17" s="8"/>
      <c r="F17" s="8">
        <f>+B17+ENE!F17</f>
        <v>1670</v>
      </c>
      <c r="G17" s="8">
        <f>+C17+ENE!G17</f>
        <v>451</v>
      </c>
      <c r="H17" s="13">
        <f>+IFERROR((G17/F17),0)</f>
        <v>0.27005988023952093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220</v>
      </c>
      <c r="C8" s="8"/>
      <c r="D8" s="9">
        <f t="shared" ref="D8:D9" si="0">+IFERROR((C8/B8),0)</f>
        <v>0</v>
      </c>
      <c r="E8" s="8"/>
      <c r="F8" s="8">
        <f>+B8+FEB!F8</f>
        <v>660</v>
      </c>
      <c r="G8" s="8">
        <f>+C8+FEB!G8</f>
        <v>26</v>
      </c>
      <c r="H8" s="9">
        <f t="shared" ref="H8:H9" si="1">+IFERROR((G8/F8),0)</f>
        <v>3.9393939393939391E-2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30</v>
      </c>
      <c r="C9" s="8"/>
      <c r="D9" s="9">
        <f t="shared" si="0"/>
        <v>0</v>
      </c>
      <c r="E9" s="8"/>
      <c r="F9" s="8">
        <f>+B9+FEB!F9</f>
        <v>90</v>
      </c>
      <c r="G9" s="8">
        <f>+C9+FEB!G9</f>
        <v>178</v>
      </c>
      <c r="H9" s="9">
        <f t="shared" si="1"/>
        <v>1.9777777777777779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570</v>
      </c>
      <c r="G10" s="12">
        <f t="shared" si="3"/>
        <v>-152</v>
      </c>
      <c r="H10" s="13">
        <f>+IFERROR(G10/F10,0)</f>
        <v>-0.26666666666666666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570</v>
      </c>
      <c r="G13" s="12">
        <f t="shared" si="5"/>
        <v>-152</v>
      </c>
      <c r="H13" s="13">
        <f>+IFERROR((G13/F13),0)</f>
        <v>-0.26666666666666666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585</v>
      </c>
      <c r="C15" s="8"/>
      <c r="D15" s="13">
        <f>+IFERROR((C15/B15),0)</f>
        <v>0</v>
      </c>
      <c r="E15" s="8"/>
      <c r="F15" s="8">
        <f>+B15+FEB!F15</f>
        <v>1755</v>
      </c>
      <c r="G15" s="8">
        <f>+C15+FEB!G15</f>
        <v>788</v>
      </c>
      <c r="H15" s="13">
        <f>+IFERROR((G15/F15),0)</f>
        <v>0.44900284900284898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835</v>
      </c>
      <c r="C17" s="8"/>
      <c r="D17" s="13">
        <f>+IFERROR((C17/B17),0)</f>
        <v>0</v>
      </c>
      <c r="E17" s="8"/>
      <c r="F17" s="8">
        <f>+B17+FEB!F17</f>
        <v>2505</v>
      </c>
      <c r="G17" s="8">
        <f>+C17+FEB!G17</f>
        <v>451</v>
      </c>
      <c r="H17" s="13">
        <f>+IFERROR((G17/F17),0)</f>
        <v>0.18003992015968065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220</v>
      </c>
      <c r="C8" s="8"/>
      <c r="D8" s="9">
        <f t="shared" ref="D8:D9" si="0">+IFERROR((C8/B8),0)</f>
        <v>0</v>
      </c>
      <c r="E8" s="8"/>
      <c r="F8" s="8">
        <f>+B8+MAR!F8</f>
        <v>880</v>
      </c>
      <c r="G8" s="8">
        <f>+C8+MAR!G8</f>
        <v>26</v>
      </c>
      <c r="H8" s="9">
        <f t="shared" ref="H8:H9" si="1">+IFERROR((G8/F8),0)</f>
        <v>2.9545454545454545E-2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30</v>
      </c>
      <c r="C9" s="8"/>
      <c r="D9" s="9">
        <f t="shared" si="0"/>
        <v>0</v>
      </c>
      <c r="E9" s="8"/>
      <c r="F9" s="8">
        <f>+B9+MAR!F9</f>
        <v>120</v>
      </c>
      <c r="G9" s="8">
        <f>+C9+MAR!G9</f>
        <v>178</v>
      </c>
      <c r="H9" s="9">
        <f t="shared" si="1"/>
        <v>1.4833333333333334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760</v>
      </c>
      <c r="G10" s="12">
        <f t="shared" si="3"/>
        <v>-152</v>
      </c>
      <c r="H10" s="13">
        <f>+IFERROR(G10/F10,0)</f>
        <v>-0.2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760</v>
      </c>
      <c r="G13" s="12">
        <f t="shared" si="5"/>
        <v>-152</v>
      </c>
      <c r="H13" s="13">
        <f>+IFERROR((G13/F13),0)</f>
        <v>-0.2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585</v>
      </c>
      <c r="C15" s="8"/>
      <c r="D15" s="13">
        <f>+IFERROR((C15/B15),0)</f>
        <v>0</v>
      </c>
      <c r="E15" s="8"/>
      <c r="F15" s="8">
        <f>+B15+MAR!F15</f>
        <v>2340</v>
      </c>
      <c r="G15" s="8">
        <f>+C15+MAR!G15</f>
        <v>788</v>
      </c>
      <c r="H15" s="13">
        <f>+IFERROR((G15/F15),0)</f>
        <v>0.33675213675213678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835</v>
      </c>
      <c r="C17" s="8"/>
      <c r="D17" s="13">
        <f>+IFERROR((C17/B17),0)</f>
        <v>0</v>
      </c>
      <c r="E17" s="8"/>
      <c r="F17" s="8">
        <f>+B17+MAR!F17</f>
        <v>3340</v>
      </c>
      <c r="G17" s="8">
        <f>+C17+MAR!G17</f>
        <v>451</v>
      </c>
      <c r="H17" s="13">
        <f>+IFERROR((G17/F17),0)</f>
        <v>0.13502994011976047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220</v>
      </c>
      <c r="C8" s="8"/>
      <c r="D8" s="9">
        <f t="shared" ref="D8:D9" si="0">+IFERROR((C8/B8),0)</f>
        <v>0</v>
      </c>
      <c r="E8" s="8"/>
      <c r="F8" s="8">
        <f>+B8+ABR!F8</f>
        <v>1100</v>
      </c>
      <c r="G8" s="8">
        <f>+C8+ABR!G8</f>
        <v>26</v>
      </c>
      <c r="H8" s="9">
        <f t="shared" ref="H8:H9" si="1">+IFERROR((G8/F8),0)</f>
        <v>2.3636363636363636E-2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30</v>
      </c>
      <c r="C9" s="8"/>
      <c r="D9" s="9">
        <f t="shared" si="0"/>
        <v>0</v>
      </c>
      <c r="E9" s="8"/>
      <c r="F9" s="8">
        <f>+B9+ABR!F9</f>
        <v>150</v>
      </c>
      <c r="G9" s="8">
        <f>+C9+ABR!G9</f>
        <v>178</v>
      </c>
      <c r="H9" s="9">
        <f t="shared" si="1"/>
        <v>1.1866666666666668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950</v>
      </c>
      <c r="G10" s="12">
        <f t="shared" si="3"/>
        <v>-152</v>
      </c>
      <c r="H10" s="13">
        <f>+IFERROR(G10/F10,0)</f>
        <v>-0.16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950</v>
      </c>
      <c r="G13" s="12">
        <f t="shared" si="5"/>
        <v>-152</v>
      </c>
      <c r="H13" s="13">
        <f>+IFERROR((G13/F13),0)</f>
        <v>-0.16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585</v>
      </c>
      <c r="C15" s="8"/>
      <c r="D15" s="13">
        <f>+IFERROR((C15/B15),0)</f>
        <v>0</v>
      </c>
      <c r="E15" s="8"/>
      <c r="F15" s="8">
        <f>+B15+ABR!F15</f>
        <v>2925</v>
      </c>
      <c r="G15" s="8">
        <f>+C15+ABR!G15</f>
        <v>788</v>
      </c>
      <c r="H15" s="13">
        <f>+IFERROR((G15/F15),0)</f>
        <v>0.26940170940170938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835</v>
      </c>
      <c r="C17" s="8"/>
      <c r="D17" s="13">
        <f>+IFERROR((C17/B17),0)</f>
        <v>0</v>
      </c>
      <c r="E17" s="8"/>
      <c r="F17" s="8">
        <f>+B17+ABR!F17</f>
        <v>4175</v>
      </c>
      <c r="G17" s="8">
        <f>+C17+ABR!G17</f>
        <v>451</v>
      </c>
      <c r="H17" s="13">
        <f>+IFERROR((G17/F17),0)</f>
        <v>0.10802395209580838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484</v>
      </c>
      <c r="C8" s="8"/>
      <c r="D8" s="9">
        <f t="shared" ref="D8:D9" si="0">+IFERROR((C8/B8),0)</f>
        <v>0</v>
      </c>
      <c r="E8" s="8"/>
      <c r="F8" s="8">
        <f>+B8+MAY!F8</f>
        <v>1584</v>
      </c>
      <c r="G8" s="8">
        <f>+C8+MAY!G8</f>
        <v>26</v>
      </c>
      <c r="H8" s="9">
        <f t="shared" ref="H8:H9" si="1">+IFERROR((G8/F8),0)</f>
        <v>1.6414141414141416E-2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66</v>
      </c>
      <c r="C9" s="8"/>
      <c r="D9" s="9">
        <f t="shared" si="0"/>
        <v>0</v>
      </c>
      <c r="E9" s="8"/>
      <c r="F9" s="8">
        <f>+B9+MAY!F9</f>
        <v>216</v>
      </c>
      <c r="G9" s="8">
        <f>+C9+MAY!G9</f>
        <v>178</v>
      </c>
      <c r="H9" s="9">
        <f t="shared" si="1"/>
        <v>0.82407407407407407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1368</v>
      </c>
      <c r="G10" s="12">
        <f t="shared" si="3"/>
        <v>-152</v>
      </c>
      <c r="H10" s="13">
        <f>+IFERROR(G10/F10,0)</f>
        <v>-0.1111111111111111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1368</v>
      </c>
      <c r="G13" s="12">
        <f t="shared" si="5"/>
        <v>-152</v>
      </c>
      <c r="H13" s="13">
        <f>+IFERROR((G13/F13),0)</f>
        <v>-0.1111111111111111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1287</v>
      </c>
      <c r="C15" s="8"/>
      <c r="D15" s="13">
        <f>+IFERROR((C15/B15),0)</f>
        <v>0</v>
      </c>
      <c r="E15" s="8"/>
      <c r="F15" s="8">
        <f>+B15+MAY!F15</f>
        <v>4212</v>
      </c>
      <c r="G15" s="8">
        <f>+C15+MAY!G15</f>
        <v>788</v>
      </c>
      <c r="H15" s="13">
        <f>+IFERROR((G15/F15),0)</f>
        <v>0.18708452041785376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1837</v>
      </c>
      <c r="C17" s="8"/>
      <c r="D17" s="13">
        <f>+IFERROR((C17/B17),0)</f>
        <v>0</v>
      </c>
      <c r="E17" s="8"/>
      <c r="F17" s="8">
        <f>+B17+MAY!F17</f>
        <v>6012</v>
      </c>
      <c r="G17" s="8">
        <f>+C17+MAY!G17</f>
        <v>451</v>
      </c>
      <c r="H17" s="13">
        <f>+IFERROR((G17/F17),0)</f>
        <v>7.501663339986693E-2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484</v>
      </c>
      <c r="C8" s="8"/>
      <c r="D8" s="9">
        <f t="shared" ref="D8:D9" si="0">+IFERROR((C8/B8),0)</f>
        <v>0</v>
      </c>
      <c r="E8" s="8"/>
      <c r="F8" s="8">
        <f>+B8+JUN!F8</f>
        <v>2068</v>
      </c>
      <c r="G8" s="8">
        <f>+C8+JUN!G8</f>
        <v>26</v>
      </c>
      <c r="H8" s="9">
        <f t="shared" ref="H8:H9" si="1">+IFERROR((G8/F8),0)</f>
        <v>1.2572533849129593E-2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66</v>
      </c>
      <c r="C9" s="8"/>
      <c r="D9" s="9">
        <f t="shared" si="0"/>
        <v>0</v>
      </c>
      <c r="E9" s="8"/>
      <c r="F9" s="8">
        <f>+B9+JUN!F9</f>
        <v>282</v>
      </c>
      <c r="G9" s="8">
        <f>+C9+JUN!G9</f>
        <v>178</v>
      </c>
      <c r="H9" s="9">
        <f t="shared" si="1"/>
        <v>0.63120567375886527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1786</v>
      </c>
      <c r="G10" s="12">
        <f t="shared" si="3"/>
        <v>-152</v>
      </c>
      <c r="H10" s="13">
        <f>+IFERROR(G10/F10,0)</f>
        <v>-8.5106382978723402E-2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1786</v>
      </c>
      <c r="G13" s="12">
        <f t="shared" si="5"/>
        <v>-152</v>
      </c>
      <c r="H13" s="13">
        <f>+IFERROR((G13/F13),0)</f>
        <v>-8.5106382978723402E-2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1287</v>
      </c>
      <c r="C15" s="8"/>
      <c r="D15" s="13">
        <f>+IFERROR((C15/B15),0)</f>
        <v>0</v>
      </c>
      <c r="E15" s="8"/>
      <c r="F15" s="8">
        <f>+B15+JUN!F15</f>
        <v>5499</v>
      </c>
      <c r="G15" s="8">
        <f>+C15+JUN!G15</f>
        <v>788</v>
      </c>
      <c r="H15" s="13">
        <f>+IFERROR((G15/F15),0)</f>
        <v>0.14329878159665393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1837</v>
      </c>
      <c r="C17" s="8"/>
      <c r="D17" s="13">
        <f>+IFERROR((C17/B17),0)</f>
        <v>0</v>
      </c>
      <c r="E17" s="8"/>
      <c r="F17" s="8">
        <f>+B17+JUN!F17</f>
        <v>7849</v>
      </c>
      <c r="G17" s="8">
        <f>+C17+JUN!G17</f>
        <v>451</v>
      </c>
      <c r="H17" s="13">
        <f>+IFERROR((G17/F17),0)</f>
        <v>5.7459548987132118E-2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484</v>
      </c>
      <c r="C8" s="8"/>
      <c r="D8" s="9">
        <f t="shared" ref="D8:D9" si="0">+IFERROR((C8/B8),0)</f>
        <v>0</v>
      </c>
      <c r="E8" s="8"/>
      <c r="F8" s="8">
        <f>+B8+JUL!F8</f>
        <v>2552</v>
      </c>
      <c r="G8" s="8">
        <f>+C8+JUL!G8</f>
        <v>26</v>
      </c>
      <c r="H8" s="9">
        <f t="shared" ref="H8:H9" si="1">+IFERROR((G8/F8),0)</f>
        <v>1.018808777429467E-2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66</v>
      </c>
      <c r="C9" s="8"/>
      <c r="D9" s="9">
        <f t="shared" si="0"/>
        <v>0</v>
      </c>
      <c r="E9" s="8"/>
      <c r="F9" s="8">
        <f>+B9+JUL!F9</f>
        <v>348</v>
      </c>
      <c r="G9" s="8">
        <f>+C9+JUL!G9</f>
        <v>178</v>
      </c>
      <c r="H9" s="9">
        <f t="shared" si="1"/>
        <v>0.5114942528735632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2204</v>
      </c>
      <c r="G10" s="12">
        <f t="shared" si="3"/>
        <v>-152</v>
      </c>
      <c r="H10" s="13">
        <f>+IFERROR(G10/F10,0)</f>
        <v>-6.8965517241379309E-2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2204</v>
      </c>
      <c r="G13" s="12">
        <f t="shared" si="5"/>
        <v>-152</v>
      </c>
      <c r="H13" s="13">
        <f>+IFERROR((G13/F13),0)</f>
        <v>-6.8965517241379309E-2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1287</v>
      </c>
      <c r="C15" s="8"/>
      <c r="D15" s="13">
        <f>+IFERROR((C15/B15),0)</f>
        <v>0</v>
      </c>
      <c r="E15" s="8"/>
      <c r="F15" s="8">
        <f>+B15+JUL!F15</f>
        <v>6786</v>
      </c>
      <c r="G15" s="8">
        <f>+C15+JUL!G15</f>
        <v>788</v>
      </c>
      <c r="H15" s="13">
        <f>+IFERROR((G15/F15),0)</f>
        <v>0.11612142646625405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1837</v>
      </c>
      <c r="C17" s="8"/>
      <c r="D17" s="13">
        <f>+IFERROR((C17/B17),0)</f>
        <v>0</v>
      </c>
      <c r="E17" s="8"/>
      <c r="F17" s="8">
        <f>+B17+JUL!F17</f>
        <v>9686</v>
      </c>
      <c r="G17" s="8">
        <f>+C17+JUL!G17</f>
        <v>451</v>
      </c>
      <c r="H17" s="13">
        <f>+IFERROR((G17/F17),0)</f>
        <v>4.6562048317158787E-2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484</v>
      </c>
      <c r="C8" s="8"/>
      <c r="D8" s="9">
        <f t="shared" ref="D8:D9" si="0">+IFERROR((C8/B8),0)</f>
        <v>0</v>
      </c>
      <c r="E8" s="8"/>
      <c r="F8" s="8">
        <f>+B8+AGO!F8</f>
        <v>3036</v>
      </c>
      <c r="G8" s="8">
        <f>+C8+AGO!G8</f>
        <v>26</v>
      </c>
      <c r="H8" s="9">
        <f t="shared" ref="H8:H9" si="1">+IFERROR((G8/F8),0)</f>
        <v>8.563899868247694E-3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66</v>
      </c>
      <c r="C9" s="8"/>
      <c r="D9" s="9">
        <f t="shared" si="0"/>
        <v>0</v>
      </c>
      <c r="E9" s="8"/>
      <c r="F9" s="8">
        <f>+B9+AGO!F9</f>
        <v>414</v>
      </c>
      <c r="G9" s="8">
        <f>+C9+AGO!G9</f>
        <v>178</v>
      </c>
      <c r="H9" s="9">
        <f t="shared" si="1"/>
        <v>0.42995169082125606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2622</v>
      </c>
      <c r="G10" s="12">
        <f t="shared" si="3"/>
        <v>-152</v>
      </c>
      <c r="H10" s="13">
        <f>+IFERROR(G10/F10,0)</f>
        <v>-5.7971014492753624E-2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2622</v>
      </c>
      <c r="G13" s="12">
        <f t="shared" si="5"/>
        <v>-152</v>
      </c>
      <c r="H13" s="13">
        <f>+IFERROR((G13/F13),0)</f>
        <v>-5.7971014492753624E-2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1287</v>
      </c>
      <c r="C15" s="8"/>
      <c r="D15" s="13">
        <f>+IFERROR((C15/B15),0)</f>
        <v>0</v>
      </c>
      <c r="E15" s="8"/>
      <c r="F15" s="8">
        <f>+B15+AGO!F15</f>
        <v>8073</v>
      </c>
      <c r="G15" s="8">
        <f>+C15+AGO!G15</f>
        <v>788</v>
      </c>
      <c r="H15" s="13">
        <f>+IFERROR((G15/F15),0)</f>
        <v>9.7609315000619354E-2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1837</v>
      </c>
      <c r="C17" s="8"/>
      <c r="D17" s="13">
        <f>+IFERROR((C17/B17),0)</f>
        <v>0</v>
      </c>
      <c r="E17" s="8"/>
      <c r="F17" s="8">
        <f>+B17+AGO!F17</f>
        <v>11523</v>
      </c>
      <c r="G17" s="8">
        <f>+C17+AGO!G17</f>
        <v>451</v>
      </c>
      <c r="H17" s="13">
        <f>+IFERROR((G17/F17),0)</f>
        <v>3.9139113078191443E-2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2024-03-17T21:31:52Z</dcterms:modified>
</cp:coreProperties>
</file>