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FEB 2024/"/>
    </mc:Choice>
  </mc:AlternateContent>
  <xr:revisionPtr revIDLastSave="218" documentId="13_ncr:1_{7376FED3-D316-424F-93F3-D4AA02BC802E}" xr6:coauthVersionLast="47" xr6:coauthVersionMax="47" xr10:uidLastSave="{394CA2ED-D25C-4898-9848-A9B27FE54213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92" i="1"/>
  <c r="R93" i="1"/>
  <c r="R99" i="1"/>
  <c r="R180" i="1"/>
  <c r="P164" i="1"/>
  <c r="R103" i="1"/>
  <c r="N109" i="1"/>
  <c r="R140" i="1"/>
  <c r="N80" i="1"/>
  <c r="R190" i="1"/>
  <c r="R153" i="1"/>
  <c r="R77" i="1"/>
  <c r="R78" i="1"/>
  <c r="R74" i="1"/>
  <c r="R119" i="1"/>
  <c r="R80" i="1"/>
  <c r="R43" i="1"/>
  <c r="R71" i="1"/>
  <c r="R174" i="1"/>
  <c r="P165" i="1"/>
  <c r="R106" i="1"/>
  <c r="R97" i="1"/>
  <c r="R152" i="1"/>
  <c r="R83" i="1"/>
  <c r="R102" i="1"/>
  <c r="N53" i="1"/>
  <c r="R164" i="1"/>
  <c r="R175" i="1"/>
  <c r="N192" i="1"/>
  <c r="R167" i="1"/>
  <c r="R155" i="1"/>
  <c r="P108" i="1"/>
  <c r="R53" i="1"/>
  <c r="R183" i="1"/>
  <c r="P52" i="1"/>
  <c r="R134" i="1"/>
  <c r="N137" i="1"/>
  <c r="R112" i="1"/>
  <c r="P137" i="1"/>
  <c r="R131" i="1"/>
  <c r="R195" i="1"/>
  <c r="R65" i="1"/>
  <c r="N52" i="1"/>
  <c r="N108" i="1"/>
  <c r="P80" i="1"/>
  <c r="N164" i="1"/>
  <c r="R109" i="1"/>
  <c r="R96" i="1"/>
  <c r="P81" i="1"/>
  <c r="R196" i="1"/>
  <c r="R149" i="1"/>
  <c r="R41" i="1"/>
  <c r="R75" i="1"/>
  <c r="R187" i="1"/>
  <c r="R146" i="1"/>
  <c r="R121" i="1"/>
  <c r="R47" i="1"/>
  <c r="R35" i="1"/>
  <c r="R63" i="1"/>
  <c r="R162" i="1"/>
  <c r="R165" i="1"/>
  <c r="R108" i="1"/>
  <c r="R181" i="1"/>
  <c r="N165" i="1"/>
  <c r="R189" i="1"/>
  <c r="R94" i="1"/>
  <c r="R122" i="1"/>
  <c r="R118" i="1"/>
  <c r="P193" i="1"/>
  <c r="R147" i="1"/>
  <c r="R34" i="1"/>
  <c r="R184" i="1"/>
  <c r="P136" i="1"/>
  <c r="R156" i="1"/>
  <c r="N34" i="1"/>
  <c r="R38" i="1"/>
  <c r="R90" i="1"/>
  <c r="R100" i="1"/>
  <c r="R44" i="1"/>
  <c r="R161" i="1"/>
  <c r="R186" i="1"/>
  <c r="R168" i="1"/>
  <c r="R69" i="1"/>
  <c r="R177" i="1"/>
  <c r="N81" i="1"/>
  <c r="R46" i="1"/>
  <c r="R49" i="1"/>
  <c r="R127" i="1"/>
  <c r="R125" i="1"/>
  <c r="R56" i="1"/>
  <c r="R178" i="1"/>
  <c r="N193" i="1"/>
  <c r="R159" i="1"/>
  <c r="R193" i="1"/>
  <c r="R50" i="1"/>
  <c r="P109" i="1"/>
  <c r="R68" i="1"/>
  <c r="R150" i="1"/>
  <c r="R139" i="1"/>
  <c r="R124" i="1"/>
  <c r="R91" i="1"/>
  <c r="R105" i="1"/>
  <c r="R84" i="1"/>
  <c r="R72" i="1"/>
  <c r="R128" i="1"/>
  <c r="R111" i="1"/>
  <c r="R37" i="1"/>
  <c r="R66" i="1"/>
  <c r="R40" i="1"/>
  <c r="R133" i="1"/>
  <c r="R52" i="1"/>
  <c r="R158" i="1"/>
  <c r="R136" i="1"/>
  <c r="R130" i="1"/>
  <c r="R62" i="1"/>
  <c r="R81" i="1"/>
  <c r="N136" i="1"/>
  <c r="P53" i="1"/>
  <c r="P192" i="1"/>
  <c r="R55" i="1"/>
  <c r="R137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137" i="1"/>
  <c r="B108" i="1"/>
  <c r="B165" i="1"/>
  <c r="B109" i="1"/>
  <c r="H109" i="1"/>
  <c r="H52" i="1"/>
  <c r="H81" i="1"/>
  <c r="H164" i="1"/>
  <c r="B34" i="1"/>
  <c r="H80" i="1"/>
  <c r="B137" i="1"/>
  <c r="B192" i="1"/>
  <c r="H108" i="1"/>
  <c r="B81" i="1"/>
  <c r="H165" i="1"/>
  <c r="H53" i="1"/>
  <c r="H193" i="1"/>
  <c r="B52" i="1"/>
  <c r="H34" i="1"/>
  <c r="B53" i="1"/>
  <c r="H192" i="1"/>
  <c r="B193" i="1"/>
  <c r="B164" i="1"/>
  <c r="B80" i="1"/>
  <c r="B136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G168" i="1"/>
  <c r="P105" i="1"/>
  <c r="C81" i="1"/>
  <c r="N152" i="1"/>
  <c r="P187" i="1"/>
  <c r="N118" i="1"/>
  <c r="N130" i="1"/>
  <c r="P90" i="1"/>
  <c r="N96" i="1"/>
  <c r="P161" i="1"/>
  <c r="K80" i="1"/>
  <c r="M195" i="1"/>
  <c r="G112" i="1"/>
  <c r="P159" i="1"/>
  <c r="P66" i="1"/>
  <c r="C80" i="1"/>
  <c r="M56" i="1"/>
  <c r="C108" i="1"/>
  <c r="N146" i="1"/>
  <c r="N72" i="1"/>
  <c r="P118" i="1"/>
  <c r="P177" i="1"/>
  <c r="M111" i="1"/>
  <c r="N161" i="1"/>
  <c r="N119" i="1"/>
  <c r="M112" i="1"/>
  <c r="N41" i="1"/>
  <c r="N159" i="1"/>
  <c r="P147" i="1"/>
  <c r="N94" i="1"/>
  <c r="N184" i="1"/>
  <c r="P65" i="1"/>
  <c r="I108" i="1"/>
  <c r="P96" i="1"/>
  <c r="I164" i="1"/>
  <c r="P156" i="1"/>
  <c r="N77" i="1"/>
  <c r="N187" i="1"/>
  <c r="M84" i="1"/>
  <c r="P186" i="1"/>
  <c r="E193" i="1"/>
  <c r="G53" i="1"/>
  <c r="P146" i="1"/>
  <c r="P40" i="1"/>
  <c r="G52" i="1"/>
  <c r="G140" i="1"/>
  <c r="N37" i="1"/>
  <c r="P134" i="1"/>
  <c r="N102" i="1"/>
  <c r="G153" i="1"/>
  <c r="G192" i="1"/>
  <c r="N91" i="1"/>
  <c r="C136" i="1"/>
  <c r="G136" i="1"/>
  <c r="M165" i="1"/>
  <c r="N121" i="1"/>
  <c r="N69" i="1"/>
  <c r="P43" i="1"/>
  <c r="G139" i="1"/>
  <c r="G165" i="1"/>
  <c r="P184" i="1"/>
  <c r="N153" i="1"/>
  <c r="P47" i="1"/>
  <c r="N68" i="1"/>
  <c r="N97" i="1"/>
  <c r="N131" i="1"/>
  <c r="G193" i="1"/>
  <c r="P34" i="1"/>
  <c r="N90" i="1"/>
  <c r="C34" i="1"/>
  <c r="P91" i="1"/>
  <c r="N189" i="1"/>
  <c r="M153" i="1"/>
  <c r="N103" i="1"/>
  <c r="P49" i="1"/>
  <c r="P71" i="1"/>
  <c r="K165" i="1"/>
  <c r="G167" i="1"/>
  <c r="G195" i="1"/>
  <c r="P94" i="1"/>
  <c r="P77" i="1"/>
  <c r="P41" i="1"/>
  <c r="M140" i="1"/>
  <c r="I34" i="1"/>
  <c r="N156" i="1"/>
  <c r="M83" i="1"/>
  <c r="N38" i="1"/>
  <c r="K136" i="1"/>
  <c r="P97" i="1"/>
  <c r="G81" i="1"/>
  <c r="P150" i="1"/>
  <c r="E81" i="1"/>
  <c r="K137" i="1"/>
  <c r="P175" i="1"/>
  <c r="K53" i="1"/>
  <c r="N66" i="1"/>
  <c r="M193" i="1"/>
  <c r="K109" i="1"/>
  <c r="M139" i="1"/>
  <c r="N105" i="1"/>
  <c r="C192" i="1"/>
  <c r="G111" i="1"/>
  <c r="N158" i="1"/>
  <c r="G55" i="1"/>
  <c r="N174" i="1"/>
  <c r="P72" i="1"/>
  <c r="P46" i="1"/>
  <c r="M192" i="1"/>
  <c r="G90" i="1"/>
  <c r="N63" i="1"/>
  <c r="E164" i="1"/>
  <c r="P131" i="1"/>
  <c r="M53" i="1"/>
  <c r="N186" i="1"/>
  <c r="P69" i="1"/>
  <c r="I80" i="1"/>
  <c r="N49" i="1"/>
  <c r="P38" i="1"/>
  <c r="C52" i="1"/>
  <c r="P152" i="1"/>
  <c r="N47" i="1"/>
  <c r="P50" i="1"/>
  <c r="M109" i="1"/>
  <c r="N150" i="1"/>
  <c r="M90" i="1"/>
  <c r="N155" i="1"/>
  <c r="P153" i="1"/>
  <c r="P125" i="1"/>
  <c r="N65" i="1"/>
  <c r="G164" i="1"/>
  <c r="N75" i="1"/>
  <c r="P62" i="1"/>
  <c r="N134" i="1"/>
  <c r="N50" i="1"/>
  <c r="N190" i="1"/>
  <c r="M136" i="1"/>
  <c r="G196" i="1"/>
  <c r="P37" i="1"/>
  <c r="E136" i="1"/>
  <c r="I81" i="1"/>
  <c r="N93" i="1"/>
  <c r="P100" i="1"/>
  <c r="P44" i="1"/>
  <c r="C137" i="1"/>
  <c r="N43" i="1"/>
  <c r="P68" i="1"/>
  <c r="N35" i="1"/>
  <c r="P149" i="1"/>
  <c r="N71" i="1"/>
  <c r="P122" i="1"/>
  <c r="I109" i="1"/>
  <c r="P178" i="1"/>
  <c r="N178" i="1"/>
  <c r="I137" i="1"/>
  <c r="K52" i="1"/>
  <c r="P174" i="1"/>
  <c r="G109" i="1"/>
  <c r="P180" i="1"/>
  <c r="M167" i="1"/>
  <c r="G34" i="1"/>
  <c r="P128" i="1"/>
  <c r="E192" i="1"/>
  <c r="K108" i="1"/>
  <c r="P162" i="1"/>
  <c r="P78" i="1"/>
  <c r="C109" i="1"/>
  <c r="E80" i="1"/>
  <c r="N46" i="1"/>
  <c r="M164" i="1"/>
  <c r="P127" i="1"/>
  <c r="E137" i="1"/>
  <c r="K193" i="1"/>
  <c r="P63" i="1"/>
  <c r="P121" i="1"/>
  <c r="N122" i="1"/>
  <c r="N180" i="1"/>
  <c r="G56" i="1"/>
  <c r="E108" i="1"/>
  <c r="N147" i="1"/>
  <c r="M168" i="1"/>
  <c r="N162" i="1"/>
  <c r="N78" i="1"/>
  <c r="P102" i="1"/>
  <c r="N149" i="1"/>
  <c r="E165" i="1"/>
  <c r="N124" i="1"/>
  <c r="N177" i="1"/>
  <c r="P119" i="1"/>
  <c r="N181" i="1"/>
  <c r="N44" i="1"/>
  <c r="K81" i="1"/>
  <c r="N62" i="1"/>
  <c r="N100" i="1"/>
  <c r="P181" i="1"/>
  <c r="P183" i="1"/>
  <c r="I193" i="1"/>
  <c r="P124" i="1"/>
  <c r="P155" i="1"/>
  <c r="P106" i="1"/>
  <c r="C165" i="1"/>
  <c r="M55" i="1"/>
  <c r="N99" i="1"/>
  <c r="C164" i="1"/>
  <c r="C53" i="1"/>
  <c r="N133" i="1"/>
  <c r="M81" i="1"/>
  <c r="N183" i="1"/>
  <c r="I52" i="1"/>
  <c r="P158" i="1"/>
  <c r="N125" i="1"/>
  <c r="I53" i="1"/>
  <c r="C193" i="1"/>
  <c r="K192" i="1"/>
  <c r="P190" i="1"/>
  <c r="P189" i="1"/>
  <c r="P75" i="1"/>
  <c r="G83" i="1"/>
  <c r="N40" i="1"/>
  <c r="G80" i="1"/>
  <c r="P130" i="1"/>
  <c r="I136" i="1"/>
  <c r="G84" i="1"/>
  <c r="K164" i="1"/>
  <c r="N127" i="1"/>
  <c r="N175" i="1"/>
  <c r="G137" i="1"/>
  <c r="M34" i="1"/>
  <c r="E53" i="1"/>
  <c r="P133" i="1"/>
  <c r="M137" i="1"/>
  <c r="M80" i="1"/>
  <c r="P103" i="1"/>
  <c r="E52" i="1"/>
  <c r="P93" i="1"/>
  <c r="P35" i="1"/>
  <c r="M108" i="1"/>
  <c r="M196" i="1"/>
  <c r="G108" i="1"/>
  <c r="N106" i="1"/>
  <c r="I165" i="1"/>
  <c r="P74" i="1"/>
  <c r="I192" i="1"/>
  <c r="N74" i="1"/>
  <c r="M52" i="1"/>
  <c r="N128" i="1"/>
  <c r="E109" i="1"/>
  <c r="P99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72" i="1"/>
  <c r="H155" i="1"/>
  <c r="H159" i="1"/>
  <c r="H90" i="1"/>
  <c r="H68" i="1"/>
  <c r="H134" i="1"/>
  <c r="H46" i="1"/>
  <c r="H118" i="1"/>
  <c r="H187" i="1"/>
  <c r="H41" i="1"/>
  <c r="H178" i="1"/>
  <c r="H128" i="1"/>
  <c r="H152" i="1"/>
  <c r="H174" i="1"/>
  <c r="H49" i="1"/>
  <c r="H127" i="1"/>
  <c r="H186" i="1"/>
  <c r="H189" i="1"/>
  <c r="H131" i="1"/>
  <c r="H62" i="1"/>
  <c r="H175" i="1"/>
  <c r="H91" i="1"/>
  <c r="H181" i="1"/>
  <c r="H77" i="1"/>
  <c r="H96" i="1"/>
  <c r="H153" i="1"/>
  <c r="H177" i="1"/>
  <c r="H69" i="1"/>
  <c r="H103" i="1"/>
  <c r="H100" i="1"/>
  <c r="H63" i="1"/>
  <c r="H124" i="1"/>
  <c r="H74" i="1"/>
  <c r="H38" i="1"/>
  <c r="H43" i="1"/>
  <c r="H50" i="1"/>
  <c r="H183" i="1"/>
  <c r="H162" i="1"/>
  <c r="H94" i="1"/>
  <c r="H161" i="1"/>
  <c r="H102" i="1"/>
  <c r="H75" i="1"/>
  <c r="H65" i="1"/>
  <c r="H78" i="1"/>
  <c r="H66" i="1"/>
  <c r="H150" i="1"/>
  <c r="H71" i="1"/>
  <c r="H35" i="1"/>
  <c r="H106" i="1"/>
  <c r="H149" i="1"/>
  <c r="H44" i="1"/>
  <c r="H184" i="1"/>
  <c r="H146" i="1"/>
  <c r="H105" i="1"/>
  <c r="H125" i="1"/>
  <c r="H158" i="1"/>
  <c r="H47" i="1"/>
  <c r="H121" i="1"/>
  <c r="H93" i="1"/>
  <c r="H130" i="1"/>
  <c r="H122" i="1"/>
  <c r="H190" i="1"/>
  <c r="H37" i="1"/>
  <c r="H156" i="1"/>
  <c r="H119" i="1"/>
  <c r="H180" i="1"/>
  <c r="H99" i="1"/>
  <c r="H97" i="1"/>
  <c r="H147" i="1"/>
  <c r="H40" i="1"/>
  <c r="H133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I119" i="1"/>
  <c r="G72" i="1"/>
  <c r="I177" i="1"/>
  <c r="K181" i="1"/>
  <c r="G97" i="1"/>
  <c r="E74" i="1"/>
  <c r="K99" i="1"/>
  <c r="M177" i="1"/>
  <c r="C90" i="1"/>
  <c r="C66" i="1"/>
  <c r="E131" i="1"/>
  <c r="M118" i="1"/>
  <c r="B181" i="1"/>
  <c r="B147" i="1"/>
  <c r="K49" i="1"/>
  <c r="E152" i="1"/>
  <c r="E134" i="1"/>
  <c r="B189" i="1"/>
  <c r="E103" i="1"/>
  <c r="C94" i="1"/>
  <c r="G147" i="1"/>
  <c r="B130" i="1"/>
  <c r="K190" i="1"/>
  <c r="G156" i="1"/>
  <c r="E100" i="1"/>
  <c r="K93" i="1"/>
  <c r="I47" i="1"/>
  <c r="I183" i="1"/>
  <c r="B46" i="1"/>
  <c r="M130" i="1"/>
  <c r="M44" i="1"/>
  <c r="M174" i="1"/>
  <c r="B159" i="1"/>
  <c r="I99" i="1"/>
  <c r="C74" i="1"/>
  <c r="E93" i="1"/>
  <c r="K155" i="1"/>
  <c r="G78" i="1"/>
  <c r="I105" i="1"/>
  <c r="B122" i="1"/>
  <c r="K103" i="1"/>
  <c r="B40" i="1"/>
  <c r="G50" i="1"/>
  <c r="K47" i="1"/>
  <c r="C119" i="1"/>
  <c r="C189" i="1"/>
  <c r="B133" i="1"/>
  <c r="B44" i="1"/>
  <c r="G121" i="1"/>
  <c r="G181" i="1"/>
  <c r="K118" i="1"/>
  <c r="G99" i="1"/>
  <c r="K96" i="1"/>
  <c r="K158" i="1"/>
  <c r="K43" i="1"/>
  <c r="M100" i="1"/>
  <c r="E186" i="1"/>
  <c r="M69" i="1"/>
  <c r="M124" i="1"/>
  <c r="K147" i="1"/>
  <c r="K175" i="1"/>
  <c r="G41" i="1"/>
  <c r="G180" i="1"/>
  <c r="I131" i="1"/>
  <c r="G74" i="1"/>
  <c r="G162" i="1"/>
  <c r="K44" i="1"/>
  <c r="K156" i="1"/>
  <c r="K74" i="1"/>
  <c r="B62" i="1"/>
  <c r="K127" i="1"/>
  <c r="E75" i="1"/>
  <c r="G105" i="1"/>
  <c r="C99" i="1"/>
  <c r="B97" i="1"/>
  <c r="K97" i="1"/>
  <c r="B178" i="1"/>
  <c r="M162" i="1"/>
  <c r="B186" i="1"/>
  <c r="C152" i="1"/>
  <c r="B50" i="1"/>
  <c r="M96" i="1"/>
  <c r="M63" i="1"/>
  <c r="B43" i="1"/>
  <c r="G134" i="1"/>
  <c r="M152" i="1"/>
  <c r="M65" i="1"/>
  <c r="E187" i="1"/>
  <c r="I35" i="1"/>
  <c r="B93" i="1"/>
  <c r="M175" i="1"/>
  <c r="G150" i="1"/>
  <c r="C38" i="1"/>
  <c r="C122" i="1"/>
  <c r="I153" i="1"/>
  <c r="K146" i="1"/>
  <c r="K121" i="1"/>
  <c r="I77" i="1"/>
  <c r="M183" i="1"/>
  <c r="K46" i="1"/>
  <c r="E183" i="1"/>
  <c r="B131" i="1"/>
  <c r="C133" i="1"/>
  <c r="C69" i="1"/>
  <c r="B47" i="1"/>
  <c r="K119" i="1"/>
  <c r="I103" i="1"/>
  <c r="K159" i="1"/>
  <c r="G152" i="1"/>
  <c r="B180" i="1"/>
  <c r="E46" i="1"/>
  <c r="M146" i="1"/>
  <c r="M38" i="1"/>
  <c r="B152" i="1"/>
  <c r="K37" i="1"/>
  <c r="K134" i="1"/>
  <c r="I134" i="1"/>
  <c r="B156" i="1"/>
  <c r="M190" i="1"/>
  <c r="K130" i="1"/>
  <c r="B69" i="1"/>
  <c r="G40" i="1"/>
  <c r="I74" i="1"/>
  <c r="E71" i="1"/>
  <c r="I174" i="1"/>
  <c r="G149" i="1"/>
  <c r="G47" i="1"/>
  <c r="M149" i="1"/>
  <c r="E180" i="1"/>
  <c r="C35" i="1"/>
  <c r="I133" i="1"/>
  <c r="K68" i="1"/>
  <c r="G46" i="1"/>
  <c r="I106" i="1"/>
  <c r="B75" i="1"/>
  <c r="I97" i="1"/>
  <c r="I122" i="1"/>
  <c r="E44" i="1"/>
  <c r="E68" i="1"/>
  <c r="I124" i="1"/>
  <c r="G37" i="1"/>
  <c r="I127" i="1"/>
  <c r="G175" i="1"/>
  <c r="B158" i="1"/>
  <c r="E40" i="1"/>
  <c r="E146" i="1"/>
  <c r="G187" i="1"/>
  <c r="M178" i="1"/>
  <c r="I125" i="1"/>
  <c r="C162" i="1"/>
  <c r="G122" i="1"/>
  <c r="B102" i="1"/>
  <c r="M46" i="1"/>
  <c r="G124" i="1"/>
  <c r="E63" i="1"/>
  <c r="G189" i="1"/>
  <c r="M91" i="1"/>
  <c r="E149" i="1"/>
  <c r="K106" i="1"/>
  <c r="I128" i="1"/>
  <c r="M186" i="1"/>
  <c r="I184" i="1"/>
  <c r="E91" i="1"/>
  <c r="K94" i="1"/>
  <c r="G38" i="1"/>
  <c r="G35" i="1"/>
  <c r="I149" i="1"/>
  <c r="B71" i="1"/>
  <c r="E125" i="1"/>
  <c r="M75" i="1"/>
  <c r="G155" i="1"/>
  <c r="B96" i="1"/>
  <c r="E156" i="1"/>
  <c r="G128" i="1"/>
  <c r="E77" i="1"/>
  <c r="G91" i="1"/>
  <c r="C150" i="1"/>
  <c r="B174" i="1"/>
  <c r="K71" i="1"/>
  <c r="M127" i="1"/>
  <c r="B183" i="1"/>
  <c r="E127" i="1"/>
  <c r="K91" i="1"/>
  <c r="B153" i="1"/>
  <c r="I43" i="1"/>
  <c r="C62" i="1"/>
  <c r="E150" i="1"/>
  <c r="B74" i="1"/>
  <c r="I181" i="1"/>
  <c r="M103" i="1"/>
  <c r="I146" i="1"/>
  <c r="M66" i="1"/>
  <c r="E175" i="1"/>
  <c r="C130" i="1"/>
  <c r="I71" i="1"/>
  <c r="G146" i="1"/>
  <c r="K41" i="1"/>
  <c r="B72" i="1"/>
  <c r="G158" i="1"/>
  <c r="B63" i="1"/>
  <c r="M184" i="1"/>
  <c r="E37" i="1"/>
  <c r="E35" i="1"/>
  <c r="M150" i="1"/>
  <c r="C75" i="1"/>
  <c r="E105" i="1"/>
  <c r="M189" i="1"/>
  <c r="K69" i="1"/>
  <c r="M121" i="1"/>
  <c r="I37" i="1"/>
  <c r="G127" i="1"/>
  <c r="B68" i="1"/>
  <c r="K177" i="1"/>
  <c r="I159" i="1"/>
  <c r="M134" i="1"/>
  <c r="K186" i="1"/>
  <c r="I69" i="1"/>
  <c r="K174" i="1"/>
  <c r="G190" i="1"/>
  <c r="I118" i="1"/>
  <c r="G183" i="1"/>
  <c r="I178" i="1"/>
  <c r="K40" i="1"/>
  <c r="I150" i="1"/>
  <c r="I78" i="1"/>
  <c r="C178" i="1"/>
  <c r="G77" i="1"/>
  <c r="C187" i="1"/>
  <c r="C161" i="1"/>
  <c r="K65" i="1"/>
  <c r="M49" i="1"/>
  <c r="G130" i="1"/>
  <c r="B90" i="1"/>
  <c r="M180" i="1"/>
  <c r="K189" i="1"/>
  <c r="I175" i="1"/>
  <c r="K62" i="1"/>
  <c r="C127" i="1"/>
  <c r="E161" i="1"/>
  <c r="B66" i="1"/>
  <c r="G65" i="1"/>
  <c r="K161" i="1"/>
  <c r="B35" i="1"/>
  <c r="E102" i="1"/>
  <c r="C103" i="1"/>
  <c r="M71" i="1"/>
  <c r="B105" i="1"/>
  <c r="E50" i="1"/>
  <c r="C37" i="1"/>
  <c r="E99" i="1"/>
  <c r="B49" i="1"/>
  <c r="E133" i="1"/>
  <c r="E106" i="1"/>
  <c r="G186" i="1"/>
  <c r="E162" i="1"/>
  <c r="M74" i="1"/>
  <c r="K100" i="1"/>
  <c r="E121" i="1"/>
  <c r="C106" i="1"/>
  <c r="C46" i="1"/>
  <c r="G96" i="1"/>
  <c r="M155" i="1"/>
  <c r="I130" i="1"/>
  <c r="K102" i="1"/>
  <c r="K131" i="1"/>
  <c r="C77" i="1"/>
  <c r="C184" i="1"/>
  <c r="C134" i="1"/>
  <c r="I156" i="1"/>
  <c r="I100" i="1"/>
  <c r="C96" i="1"/>
  <c r="M99" i="1"/>
  <c r="M147" i="1"/>
  <c r="M72" i="1"/>
  <c r="E66" i="1"/>
  <c r="M40" i="1"/>
  <c r="K75" i="1"/>
  <c r="E72" i="1"/>
  <c r="K180" i="1"/>
  <c r="I162" i="1"/>
  <c r="E47" i="1"/>
  <c r="C125" i="1"/>
  <c r="C155" i="1"/>
  <c r="C40" i="1"/>
  <c r="K72" i="1"/>
  <c r="K149" i="1"/>
  <c r="E190" i="1"/>
  <c r="E184" i="1"/>
  <c r="E41" i="1"/>
  <c r="G43" i="1"/>
  <c r="I121" i="1"/>
  <c r="B119" i="1"/>
  <c r="C49" i="1"/>
  <c r="I161" i="1"/>
  <c r="M62" i="1"/>
  <c r="C147" i="1"/>
  <c r="M93" i="1"/>
  <c r="C47" i="1"/>
  <c r="I90" i="1"/>
  <c r="M106" i="1"/>
  <c r="K66" i="1"/>
  <c r="C71" i="1"/>
  <c r="I94" i="1"/>
  <c r="M37" i="1"/>
  <c r="K122" i="1"/>
  <c r="I40" i="1"/>
  <c r="K63" i="1"/>
  <c r="B41" i="1"/>
  <c r="I155" i="1"/>
  <c r="B77" i="1"/>
  <c r="I96" i="1"/>
  <c r="K187" i="1"/>
  <c r="G62" i="1"/>
  <c r="B161" i="1"/>
  <c r="E178" i="1"/>
  <c r="C146" i="1"/>
  <c r="B175" i="1"/>
  <c r="G177" i="1"/>
  <c r="E128" i="1"/>
  <c r="I72" i="1"/>
  <c r="G69" i="1"/>
  <c r="E124" i="1"/>
  <c r="G118" i="1"/>
  <c r="C158" i="1"/>
  <c r="K150" i="1"/>
  <c r="C65" i="1"/>
  <c r="B125" i="1"/>
  <c r="G63" i="1"/>
  <c r="M181" i="1"/>
  <c r="G119" i="1"/>
  <c r="G75" i="1"/>
  <c r="I158" i="1"/>
  <c r="C156" i="1"/>
  <c r="G174" i="1"/>
  <c r="E122" i="1"/>
  <c r="E119" i="1"/>
  <c r="B65" i="1"/>
  <c r="K153" i="1"/>
  <c r="I147" i="1"/>
  <c r="I75" i="1"/>
  <c r="B155" i="1"/>
  <c r="C100" i="1"/>
  <c r="I44" i="1"/>
  <c r="K128" i="1"/>
  <c r="G184" i="1"/>
  <c r="B162" i="1"/>
  <c r="C91" i="1"/>
  <c r="E96" i="1"/>
  <c r="G106" i="1"/>
  <c r="K152" i="1"/>
  <c r="G66" i="1"/>
  <c r="C72" i="1"/>
  <c r="C102" i="1"/>
  <c r="K124" i="1"/>
  <c r="K178" i="1"/>
  <c r="K162" i="1"/>
  <c r="C174" i="1"/>
  <c r="B184" i="1"/>
  <c r="E158" i="1"/>
  <c r="K125" i="1"/>
  <c r="B38" i="1"/>
  <c r="E90" i="1"/>
  <c r="C128" i="1"/>
  <c r="I180" i="1"/>
  <c r="E174" i="1"/>
  <c r="C121" i="1"/>
  <c r="K77" i="1"/>
  <c r="G44" i="1"/>
  <c r="B149" i="1"/>
  <c r="B150" i="1"/>
  <c r="M187" i="1"/>
  <c r="E118" i="1"/>
  <c r="M159" i="1"/>
  <c r="C190" i="1"/>
  <c r="C50" i="1"/>
  <c r="C186" i="1"/>
  <c r="K105" i="1"/>
  <c r="B177" i="1"/>
  <c r="C131" i="1"/>
  <c r="M50" i="1"/>
  <c r="M102" i="1"/>
  <c r="M68" i="1"/>
  <c r="M77" i="1"/>
  <c r="I62" i="1"/>
  <c r="I49" i="1"/>
  <c r="K90" i="1"/>
  <c r="M94" i="1"/>
  <c r="K184" i="1"/>
  <c r="C78" i="1"/>
  <c r="K133" i="1"/>
  <c r="M47" i="1"/>
  <c r="I65" i="1"/>
  <c r="M105" i="1"/>
  <c r="B127" i="1"/>
  <c r="M43" i="1"/>
  <c r="M161" i="1"/>
  <c r="I41" i="1"/>
  <c r="B100" i="1"/>
  <c r="E130" i="1"/>
  <c r="I63" i="1"/>
  <c r="G178" i="1"/>
  <c r="B124" i="1"/>
  <c r="E153" i="1"/>
  <c r="I102" i="1"/>
  <c r="E181" i="1"/>
  <c r="B37" i="1"/>
  <c r="E38" i="1"/>
  <c r="I152" i="1"/>
  <c r="G131" i="1"/>
  <c r="E34" i="1"/>
  <c r="G71" i="1"/>
  <c r="M35" i="1"/>
  <c r="C97" i="1"/>
  <c r="G161" i="1"/>
  <c r="I190" i="1"/>
  <c r="E155" i="1"/>
  <c r="E189" i="1"/>
  <c r="B94" i="1"/>
  <c r="I50" i="1"/>
  <c r="B103" i="1"/>
  <c r="G93" i="1"/>
  <c r="C93" i="1"/>
  <c r="E65" i="1"/>
  <c r="B187" i="1"/>
  <c r="M41" i="1"/>
  <c r="I186" i="1"/>
  <c r="C68" i="1"/>
  <c r="M122" i="1"/>
  <c r="B118" i="1"/>
  <c r="C43" i="1"/>
  <c r="G133" i="1"/>
  <c r="I66" i="1"/>
  <c r="E69" i="1"/>
  <c r="M119" i="1"/>
  <c r="K35" i="1"/>
  <c r="I38" i="1"/>
  <c r="G103" i="1"/>
  <c r="G49" i="1"/>
  <c r="G125" i="1"/>
  <c r="E62" i="1"/>
  <c r="I93" i="1"/>
  <c r="G100" i="1"/>
  <c r="I46" i="1"/>
  <c r="M125" i="1"/>
  <c r="M133" i="1"/>
  <c r="B91" i="1"/>
  <c r="M131" i="1"/>
  <c r="I91" i="1"/>
  <c r="M78" i="1"/>
  <c r="E49" i="1"/>
  <c r="C159" i="1"/>
  <c r="C41" i="1"/>
  <c r="C105" i="1"/>
  <c r="C63" i="1"/>
  <c r="M128" i="1"/>
  <c r="B106" i="1"/>
  <c r="M156" i="1"/>
  <c r="C177" i="1"/>
  <c r="B99" i="1"/>
  <c r="C175" i="1"/>
  <c r="B78" i="1"/>
  <c r="G94" i="1"/>
  <c r="C149" i="1"/>
  <c r="E94" i="1"/>
  <c r="G68" i="1"/>
  <c r="C180" i="1"/>
  <c r="C183" i="1"/>
  <c r="I187" i="1"/>
  <c r="E78" i="1"/>
  <c r="E177" i="1"/>
  <c r="G159" i="1"/>
  <c r="B146" i="1"/>
  <c r="E97" i="1"/>
  <c r="C44" i="1"/>
  <c r="G102" i="1"/>
  <c r="K78" i="1"/>
  <c r="B128" i="1"/>
  <c r="M158" i="1"/>
  <c r="E159" i="1"/>
  <c r="E147" i="1"/>
  <c r="K38" i="1"/>
  <c r="I68" i="1"/>
  <c r="C118" i="1"/>
  <c r="K183" i="1"/>
  <c r="B190" i="1"/>
  <c r="C153" i="1"/>
  <c r="I189" i="1"/>
  <c r="K50" i="1"/>
  <c r="B134" i="1"/>
  <c r="C124" i="1"/>
  <c r="K34" i="1"/>
  <c r="E43" i="1"/>
  <c r="C181" i="1"/>
  <c r="B121" i="1"/>
  <c r="M97" i="1"/>
  <c r="B5" i="1" l="1"/>
  <c r="I9" i="1"/>
  <c r="J25" i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I182" i="1"/>
  <c r="L180" i="1"/>
  <c r="D190" i="1"/>
  <c r="M185" i="1"/>
  <c r="G129" i="1"/>
  <c r="G101" i="1"/>
  <c r="L71" i="1"/>
  <c r="I73" i="1"/>
  <c r="J152" i="1"/>
  <c r="H154" i="1"/>
  <c r="G9" i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B26" i="1" l="1"/>
  <c r="G10" i="1"/>
  <c r="F160" i="1"/>
  <c r="F107" i="1"/>
  <c r="J98" i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<sst xmlns="http://schemas.openxmlformats.org/spreadsheetml/2006/main" count="13176" uniqueCount="1071">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</sst>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54" tableType="queryTable" totalsRowShown="0">
  <autoFilter ref="A1:Z1254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54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649</v>
      </c>
      <c r="P2">
        <v>2719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1969</v>
      </c>
      <c r="P3">
        <v>2162</v>
      </c>
      <c r="Q3">
        <v>3754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-1320</v>
      </c>
      <c r="P4">
        <v>557</v>
      </c>
      <c r="Q4">
        <v>-3754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386</v>
      </c>
      <c r="P6">
        <v>18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-386</v>
      </c>
      <c r="P7">
        <v>-18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399</v>
      </c>
      <c r="P8">
        <v>1198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726</v>
      </c>
      <c r="P9">
        <v>560</v>
      </c>
      <c r="Q9">
        <v>2292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-326</v>
      </c>
      <c r="P10">
        <v>638</v>
      </c>
      <c r="Q10">
        <v>-2292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8008</v>
      </c>
      <c r="P11">
        <v>8263</v>
      </c>
      <c r="Q11">
        <v>108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4344</v>
      </c>
      <c r="P12">
        <v>3714</v>
      </c>
      <c r="Q12">
        <v>6770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431112</v>
      </c>
      <c r="P13">
        <v>377921</v>
      </c>
      <c r="Q13">
        <v>413796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80713</v>
      </c>
      <c r="P14">
        <v>68076</v>
      </c>
      <c r="Q14">
        <v>85650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149381</v>
      </c>
      <c r="P15">
        <v>136321</v>
      </c>
      <c r="Q15">
        <v>112332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41282</v>
      </c>
      <c r="P16">
        <v>9109</v>
      </c>
      <c r="Q16">
        <v>7086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99649</v>
      </c>
      <c r="P17">
        <v>205218</v>
      </c>
      <c r="Q17">
        <v>17797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1008447</v>
      </c>
      <c r="P19">
        <v>1009274</v>
      </c>
      <c r="Q19">
        <v>912521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107224</v>
      </c>
      <c r="P20">
        <v>160134</v>
      </c>
      <c r="Q20">
        <v>9431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160675</v>
      </c>
      <c r="P21">
        <v>243053</v>
      </c>
      <c r="Q21">
        <v>7191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740548</v>
      </c>
      <c r="P22">
        <v>606087</v>
      </c>
      <c r="Q22">
        <v>895899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317463</v>
      </c>
      <c r="P23">
        <v>346134</v>
      </c>
      <c r="Q23">
        <v>37853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54220</v>
      </c>
      <c r="P24">
        <v>57078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201673</v>
      </c>
      <c r="P25">
        <v>186251</v>
      </c>
      <c r="Q25">
        <v>4673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574106</v>
      </c>
      <c r="P26">
        <v>590616</v>
      </c>
      <c r="Q26">
        <v>42526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166442</v>
      </c>
      <c r="P27">
        <v>15471</v>
      </c>
      <c r="Q27">
        <v>853374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214202</v>
      </c>
      <c r="P28">
        <v>64126</v>
      </c>
      <c r="Q28">
        <v>853374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7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11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1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15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-15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10901</v>
      </c>
      <c r="P42">
        <v>10844</v>
      </c>
      <c r="Q42">
        <v>39797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-6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-11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-1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-1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-8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19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-700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-137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5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6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771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2983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1800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492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-771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-2983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-1800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-492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58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50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3295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3475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76706</v>
      </c>
      <c r="P171">
        <v>170417</v>
      </c>
      <c r="Q171">
        <v>9034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5189</v>
      </c>
      <c r="P172">
        <v>25708</v>
      </c>
      <c r="Q172">
        <v>8836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35657</v>
      </c>
      <c r="P173">
        <v>6392</v>
      </c>
      <c r="Q173">
        <v>3568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5847</v>
      </c>
      <c r="P174">
        <v>805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5651</v>
      </c>
      <c r="P175">
        <v>3005</v>
      </c>
      <c r="Q175">
        <v>275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9529</v>
      </c>
      <c r="P176">
        <v>7621</v>
      </c>
      <c r="Q176">
        <v>3170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322490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30991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220150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46400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109136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128976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46814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9932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24436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12310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44519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3250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125571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18545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114110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22898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69346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63327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23136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39389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7738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32222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2552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42242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8993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25231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1092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37870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5491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100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275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1220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3543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8836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3468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1950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329965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37531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241823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49535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115704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137962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2418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4749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896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1368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2933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50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2229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454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947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577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324615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32731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238697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49081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114757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136017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2124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1741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18548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2681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5621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7041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2124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1741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18548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2681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5621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7041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322490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30991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220150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46400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109136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128976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7609</v>
      </c>
      <c r="P282">
        <v>7065</v>
      </c>
      <c r="Q282">
        <v>108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3147</v>
      </c>
      <c r="P283">
        <v>3576</v>
      </c>
      <c r="Q283">
        <v>232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763</v>
      </c>
      <c r="P284">
        <v>653</v>
      </c>
      <c r="Q284">
        <v>75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1782</v>
      </c>
      <c r="P285">
        <v>2641</v>
      </c>
      <c r="Q285">
        <v>381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864</v>
      </c>
      <c r="P286">
        <v>1019</v>
      </c>
      <c r="Q286">
        <v>75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659</v>
      </c>
      <c r="P287">
        <v>881</v>
      </c>
      <c r="Q287">
        <v>174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1791</v>
      </c>
      <c r="P288">
        <v>2114</v>
      </c>
      <c r="Q288">
        <v>263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579</v>
      </c>
      <c r="P290">
        <v>304</v>
      </c>
      <c r="Q290">
        <v>50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67</v>
      </c>
      <c r="P291">
        <v>160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512</v>
      </c>
      <c r="P292">
        <v>145</v>
      </c>
      <c r="Q292">
        <v>50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12275</v>
      </c>
      <c r="P311">
        <v>4236</v>
      </c>
      <c r="Q311">
        <v>718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9049</v>
      </c>
      <c r="P312">
        <v>5938</v>
      </c>
      <c r="Q312">
        <v>1312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994</v>
      </c>
      <c r="P317">
        <v>432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0</v>
      </c>
      <c r="E322">
        <v>34136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100767</v>
      </c>
      <c r="P322">
        <v>172579</v>
      </c>
      <c r="Q322">
        <v>33308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17219</v>
      </c>
      <c r="P325">
        <v>7059</v>
      </c>
      <c r="Q325">
        <v>4634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-8980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13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35</v>
      </c>
      <c r="P328">
        <v>31</v>
      </c>
      <c r="Q328">
        <v>6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6381</v>
      </c>
      <c r="P329">
        <v>4042</v>
      </c>
      <c r="Q329">
        <v>58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1013</v>
      </c>
      <c r="P330">
        <v>799</v>
      </c>
      <c r="Q330">
        <v>724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5368</v>
      </c>
      <c r="P331">
        <v>3242</v>
      </c>
      <c r="Q331">
        <v>-666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135465</v>
      </c>
      <c r="P332">
        <v>145918</v>
      </c>
      <c r="Q332">
        <v>180499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58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724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58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-724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101826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40588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9907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12768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10349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3664</v>
      </c>
      <c r="P357">
        <v>4549</v>
      </c>
      <c r="Q357">
        <v>-6662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58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-3295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-3475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50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7</v>
      </c>
      <c r="P372">
        <v>7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2442</v>
      </c>
      <c r="P374">
        <v>2405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140932</v>
      </c>
      <c r="P375">
        <v>214327</v>
      </c>
      <c r="Q375">
        <v>24883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108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724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4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3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3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10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3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3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-4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-3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-3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-10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-1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-3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-3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1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20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7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97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9034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8836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3567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275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3169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9650</v>
      </c>
      <c r="P510">
        <v>9713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2064</v>
      </c>
      <c r="P511">
        <v>667</v>
      </c>
      <c r="Q511">
        <v>-361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10134</v>
      </c>
      <c r="F514">
        <v>9647</v>
      </c>
      <c r="G514">
        <v>9424</v>
      </c>
      <c r="H514">
        <v>9606</v>
      </c>
      <c r="I514">
        <v>9652</v>
      </c>
      <c r="J514">
        <v>9323</v>
      </c>
      <c r="K514">
        <v>9494</v>
      </c>
      <c r="L514">
        <v>9318</v>
      </c>
      <c r="M514">
        <v>9462</v>
      </c>
      <c r="N514">
        <v>9908</v>
      </c>
      <c r="O514">
        <v>10085</v>
      </c>
      <c r="P514">
        <v>10483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10134</v>
      </c>
      <c r="F515">
        <v>9647</v>
      </c>
      <c r="G515">
        <v>9424</v>
      </c>
      <c r="H515">
        <v>9606</v>
      </c>
      <c r="I515">
        <v>9652</v>
      </c>
      <c r="J515">
        <v>9323</v>
      </c>
      <c r="K515">
        <v>9494</v>
      </c>
      <c r="L515">
        <v>9318</v>
      </c>
      <c r="M515">
        <v>9462</v>
      </c>
      <c r="N515">
        <v>9908</v>
      </c>
      <c r="O515">
        <v>10085</v>
      </c>
      <c r="P515">
        <v>10483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74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1018</v>
      </c>
      <c r="P517">
        <v>3628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6529</v>
      </c>
      <c r="P518">
        <v>4042</v>
      </c>
      <c r="Q518">
        <v>58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12</v>
      </c>
      <c r="P526">
        <v>13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190</v>
      </c>
      <c r="P528">
        <v>124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10</v>
      </c>
      <c r="P535">
        <v>7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95</v>
      </c>
      <c r="P537">
        <v>126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13</v>
      </c>
      <c r="P541">
        <v>8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99</v>
      </c>
      <c r="P543">
        <v>100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13</v>
      </c>
      <c r="P548">
        <v>16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194</v>
      </c>
      <c r="P550">
        <v>196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4405</v>
      </c>
      <c r="P556">
        <v>14114</v>
      </c>
      <c r="Q556">
        <v>2931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2403</v>
      </c>
      <c r="P557">
        <v>3038</v>
      </c>
      <c r="Q557">
        <v>50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14465</v>
      </c>
      <c r="P558">
        <v>41833</v>
      </c>
      <c r="Q558">
        <v>1977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2429</v>
      </c>
      <c r="P559">
        <v>2643</v>
      </c>
      <c r="Q559">
        <v>454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986</v>
      </c>
      <c r="P560">
        <v>6606</v>
      </c>
      <c r="Q560">
        <v>918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4858</v>
      </c>
      <c r="P561">
        <v>7055</v>
      </c>
      <c r="Q561">
        <v>577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531</v>
      </c>
      <c r="P562">
        <v>528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12</v>
      </c>
      <c r="P563">
        <v>13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272</v>
      </c>
      <c r="P565">
        <v>259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3</v>
      </c>
      <c r="P566">
        <v>3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94</v>
      </c>
      <c r="P567">
        <v>130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697</v>
      </c>
      <c r="P568">
        <v>798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9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223</v>
      </c>
      <c r="P571">
        <v>208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41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122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447</v>
      </c>
      <c r="P574">
        <v>279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991</v>
      </c>
      <c r="B575" t="s">
        <v>611</v>
      </c>
      <c r="C575">
        <v>7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5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996</v>
      </c>
      <c r="B580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5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399</v>
      </c>
      <c r="P584">
        <v>1198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1112</v>
      </c>
      <c r="P585">
        <v>578</v>
      </c>
      <c r="Q585">
        <v>2292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-713</v>
      </c>
      <c r="P586">
        <v>620</v>
      </c>
      <c r="Q586">
        <v>-2292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113</v>
      </c>
      <c r="P587">
        <v>88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90</v>
      </c>
      <c r="P588">
        <v>0</v>
      </c>
      <c r="Q588">
        <v>2983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16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95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130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6061</v>
      </c>
      <c r="P596">
        <v>6861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1643</v>
      </c>
      <c r="P597">
        <v>995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290</v>
      </c>
      <c r="P599">
        <v>750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290</v>
      </c>
      <c r="P602">
        <v>1857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88537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398458</v>
      </c>
      <c r="P607">
        <v>275824</v>
      </c>
      <c r="Q607">
        <v>23506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143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85025</v>
      </c>
      <c r="P618">
        <v>-6185</v>
      </c>
      <c r="Q618">
        <v>851019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533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215</v>
      </c>
      <c r="P631">
        <v>6852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27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1003</v>
      </c>
      <c r="P633">
        <v>2896</v>
      </c>
      <c r="Q633">
        <v>12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159</v>
      </c>
      <c r="P634">
        <v>221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71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749</v>
      </c>
      <c r="Q635">
        <v>253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508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257</v>
      </c>
      <c r="P636">
        <v>567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3250</v>
      </c>
      <c r="P637">
        <v>6409</v>
      </c>
      <c r="Q637">
        <v>2735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2390</v>
      </c>
      <c r="P638">
        <v>1078</v>
      </c>
      <c r="Q638">
        <v>50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6155</v>
      </c>
      <c r="P639">
        <v>33269</v>
      </c>
      <c r="Q639">
        <v>1901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1475</v>
      </c>
      <c r="P640">
        <v>1961</v>
      </c>
      <c r="Q640">
        <v>154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-223</v>
      </c>
      <c r="P641">
        <v>4424</v>
      </c>
      <c r="Q641">
        <v>581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4107</v>
      </c>
      <c r="P642">
        <v>6186</v>
      </c>
      <c r="Q642">
        <v>383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1013</v>
      </c>
      <c r="P654">
        <v>815</v>
      </c>
      <c r="Q654">
        <v>724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8008</v>
      </c>
      <c r="P667">
        <v>8263</v>
      </c>
      <c r="Q667">
        <v>108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4344</v>
      </c>
      <c r="P668">
        <v>3714</v>
      </c>
      <c r="Q668">
        <v>6770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86697</v>
      </c>
      <c r="P670">
        <v>-6185</v>
      </c>
      <c r="Q670">
        <v>851019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58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100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67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100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6809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3465</v>
      </c>
      <c r="P699">
        <v>13261</v>
      </c>
      <c r="Q699">
        <v>2735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2214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2390</v>
      </c>
      <c r="P700">
        <v>2954</v>
      </c>
      <c r="Q700">
        <v>50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18833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7158</v>
      </c>
      <c r="P701">
        <v>36166</v>
      </c>
      <c r="Q701">
        <v>1913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2022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1634</v>
      </c>
      <c r="P702">
        <v>2183</v>
      </c>
      <c r="Q702">
        <v>154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5216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-223</v>
      </c>
      <c r="P703">
        <v>5174</v>
      </c>
      <c r="Q703">
        <v>834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9181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4364</v>
      </c>
      <c r="P704">
        <v>6753</v>
      </c>
      <c r="Q704">
        <v>383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3468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59944</v>
      </c>
      <c r="P737">
        <v>55866</v>
      </c>
      <c r="Q737">
        <v>55564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195409</v>
      </c>
      <c r="P780">
        <v>201785</v>
      </c>
      <c r="Q780">
        <v>236062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1228</v>
      </c>
      <c r="P793">
        <v>3023</v>
      </c>
      <c r="Q793">
        <v>50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2036</v>
      </c>
      <c r="P794">
        <v>2337</v>
      </c>
      <c r="Q794">
        <v>3754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105</v>
      </c>
      <c r="P795">
        <v>138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61</v>
      </c>
      <c r="P796">
        <v>61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25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139</v>
      </c>
      <c r="P821">
        <v>122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139</v>
      </c>
      <c r="P822">
        <v>122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5</v>
      </c>
      <c r="P824">
        <v>7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867515</v>
      </c>
      <c r="P837">
        <v>794947</v>
      </c>
      <c r="Q837">
        <v>887637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320931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28695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238255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49535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115429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134792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9</v>
      </c>
      <c r="P853">
        <v>9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79</v>
      </c>
      <c r="P856">
        <v>102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1627</v>
      </c>
      <c r="P859">
        <v>4221</v>
      </c>
      <c r="Q859">
        <v>50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128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600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218202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225810</v>
      </c>
      <c r="P893">
        <v>248867</v>
      </c>
      <c r="Q893">
        <v>48116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2</v>
      </c>
      <c r="P912">
        <v>3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600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40691</v>
      </c>
      <c r="P962">
        <v>30145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124</v>
      </c>
      <c r="P1015">
        <v>114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86</v>
      </c>
      <c r="P1016">
        <v>84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12</v>
      </c>
      <c r="P1025">
        <v>11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11</v>
      </c>
      <c r="P1026">
        <v>8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201</v>
      </c>
      <c r="P1047">
        <v>187</v>
      </c>
      <c r="Q1047">
        <v>1350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531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92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442013</v>
      </c>
      <c r="P1087">
        <v>388764</v>
      </c>
      <c r="Q1087">
        <v>453593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1865</v>
      </c>
      <c r="B1089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3</v>
      </c>
      <c r="P1090">
        <v>3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47</v>
      </c>
      <c r="P1091">
        <v>78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145</v>
      </c>
      <c r="P1092">
        <v>164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55384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157011</v>
      </c>
      <c r="P1093">
        <v>131666</v>
      </c>
      <c r="Q1093">
        <v>44519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16</v>
      </c>
      <c r="P1096">
        <v>10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137</v>
      </c>
      <c r="P1098">
        <v>190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5</v>
      </c>
      <c r="P1115">
        <v>7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137</v>
      </c>
      <c r="P1117">
        <v>114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5</v>
      </c>
      <c r="P1118">
        <v>6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147</v>
      </c>
      <c r="P1120">
        <v>72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5</v>
      </c>
      <c r="P1121">
        <v>5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50</v>
      </c>
      <c r="P1122">
        <v>48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8</v>
      </c>
      <c r="P1123">
        <v>9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131</v>
      </c>
      <c r="P1125">
        <v>117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1902</v>
      </c>
      <c r="B1126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1026</v>
      </c>
      <c r="C1127">
        <v>0</v>
      </c>
      <c r="D1127">
        <v>16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12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t="s">
        <v>1027</v>
      </c>
      <c r="C1128">
        <v>0</v>
      </c>
      <c r="D1128">
        <v>5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5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t="s">
        <v>1028</v>
      </c>
      <c r="C1129">
        <v>0</v>
      </c>
      <c r="D1129">
        <v>19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13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1906</v>
      </c>
      <c r="B1130" t="s">
        <v>1029</v>
      </c>
      <c r="C1130">
        <v>0</v>
      </c>
      <c r="D1130">
        <v>5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4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1907</v>
      </c>
      <c r="B1131" t="s">
        <v>1030</v>
      </c>
      <c r="C1131">
        <v>0</v>
      </c>
      <c r="D1131">
        <v>8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4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t="s">
        <v>1031</v>
      </c>
      <c r="C1132">
        <v>0</v>
      </c>
      <c r="D1132">
        <v>9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6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50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361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756</v>
      </c>
      <c r="P1140">
        <v>30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361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3532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100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100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1926</v>
      </c>
      <c r="B1150" t="s">
        <v>1033</v>
      </c>
      <c r="C1150">
        <v>32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32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1927</v>
      </c>
      <c r="B1151" t="s">
        <v>1034</v>
      </c>
      <c r="C1151">
        <v>442</v>
      </c>
      <c r="D1151">
        <v>442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594</v>
      </c>
      <c r="P1151">
        <v>484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1928</v>
      </c>
      <c r="B1152" t="s">
        <v>1035</v>
      </c>
      <c r="C1152">
        <v>136</v>
      </c>
      <c r="D1152">
        <v>136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173</v>
      </c>
      <c r="P1152">
        <v>112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1929</v>
      </c>
      <c r="B1153" t="s">
        <v>1035</v>
      </c>
      <c r="C1153">
        <v>40</v>
      </c>
      <c r="D1153">
        <v>40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1035</v>
      </c>
      <c r="C1154">
        <v>136</v>
      </c>
      <c r="D1154">
        <v>136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173</v>
      </c>
      <c r="P1154">
        <v>112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1931</v>
      </c>
      <c r="B1155" t="s">
        <v>1035</v>
      </c>
      <c r="C1155">
        <v>136</v>
      </c>
      <c r="D1155">
        <v>136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173</v>
      </c>
      <c r="P1155">
        <v>112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1932</v>
      </c>
      <c r="B1156" t="s">
        <v>1035</v>
      </c>
      <c r="C1156">
        <v>52</v>
      </c>
      <c r="D1156">
        <v>52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72</v>
      </c>
      <c r="P1156">
        <v>63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1933</v>
      </c>
      <c r="B1157" t="s">
        <v>1035</v>
      </c>
      <c r="C1157">
        <v>58</v>
      </c>
      <c r="D1157">
        <v>58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85</v>
      </c>
      <c r="P1157">
        <v>44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1934</v>
      </c>
      <c r="B1158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1935</v>
      </c>
      <c r="B1159" t="s">
        <v>1035</v>
      </c>
      <c r="C1159">
        <v>52</v>
      </c>
      <c r="D1159">
        <v>52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72</v>
      </c>
      <c r="P1159">
        <v>63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1936</v>
      </c>
      <c r="B1160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1937</v>
      </c>
      <c r="B1161" t="s">
        <v>1035</v>
      </c>
      <c r="C1161">
        <v>83</v>
      </c>
      <c r="D1161">
        <v>83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126</v>
      </c>
      <c r="P1161">
        <v>96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1938</v>
      </c>
      <c r="B1162" t="s">
        <v>1035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1939</v>
      </c>
      <c r="B1163" t="s">
        <v>1035</v>
      </c>
      <c r="C1163">
        <v>52</v>
      </c>
      <c r="D1163">
        <v>52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72</v>
      </c>
      <c r="P1163">
        <v>63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1940</v>
      </c>
      <c r="B1164" t="s">
        <v>1035</v>
      </c>
      <c r="C1164">
        <v>83</v>
      </c>
      <c r="D1164">
        <v>83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126</v>
      </c>
      <c r="P1164">
        <v>96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1941</v>
      </c>
      <c r="B1165" t="s">
        <v>1035</v>
      </c>
      <c r="C1165">
        <v>136</v>
      </c>
      <c r="D1165">
        <v>136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173</v>
      </c>
      <c r="P1165">
        <v>112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1942</v>
      </c>
      <c r="B1166" t="s">
        <v>1035</v>
      </c>
      <c r="C1166">
        <v>136</v>
      </c>
      <c r="D1166">
        <v>136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173</v>
      </c>
      <c r="P1166">
        <v>112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1943</v>
      </c>
      <c r="B1167" t="s">
        <v>1035</v>
      </c>
      <c r="C1167">
        <v>136</v>
      </c>
      <c r="D1167">
        <v>136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173</v>
      </c>
      <c r="P1167">
        <v>112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1944</v>
      </c>
      <c r="B1168" t="s">
        <v>1035</v>
      </c>
      <c r="C1168">
        <v>83</v>
      </c>
      <c r="D1168">
        <v>83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126</v>
      </c>
      <c r="P1168">
        <v>96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1945</v>
      </c>
      <c r="B1169" t="s">
        <v>1036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1946</v>
      </c>
      <c r="B1170" t="s">
        <v>1036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1036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1948</v>
      </c>
      <c r="B1172" t="s">
        <v>1036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1949</v>
      </c>
      <c r="B1173" t="s">
        <v>1036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1950</v>
      </c>
      <c r="B1174" t="s">
        <v>1036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1951</v>
      </c>
      <c r="B1175" t="s">
        <v>1036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1952</v>
      </c>
      <c r="B1176" t="s">
        <v>1036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1953</v>
      </c>
      <c r="B1177" t="s">
        <v>1036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1954</v>
      </c>
      <c r="B1178" t="s">
        <v>1036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1955</v>
      </c>
      <c r="B1179" t="s">
        <v>1036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1956</v>
      </c>
      <c r="B1180" t="s">
        <v>1036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1957</v>
      </c>
      <c r="B1181" t="s">
        <v>1036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1958</v>
      </c>
      <c r="B1182" t="s">
        <v>1036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1959</v>
      </c>
      <c r="B1183" t="s">
        <v>1036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1960</v>
      </c>
      <c r="B1184" t="s">
        <v>1036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1961</v>
      </c>
      <c r="B1185" t="s">
        <v>1036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1962</v>
      </c>
      <c r="B1186" t="s">
        <v>1037</v>
      </c>
      <c r="C1186">
        <v>1</v>
      </c>
      <c r="D1186">
        <v>9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9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1963</v>
      </c>
      <c r="B1187" t="s">
        <v>1037</v>
      </c>
      <c r="C1187">
        <v>0</v>
      </c>
      <c r="D1187">
        <v>2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1037</v>
      </c>
      <c r="C1188">
        <v>1</v>
      </c>
      <c r="D1188">
        <v>9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</v>
      </c>
      <c r="P1188">
        <v>9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1965</v>
      </c>
      <c r="B1189" t="s">
        <v>1037</v>
      </c>
      <c r="C1189">
        <v>1</v>
      </c>
      <c r="D1189">
        <v>9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1</v>
      </c>
      <c r="P1189">
        <v>9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1966</v>
      </c>
      <c r="B1190" t="s">
        <v>1037</v>
      </c>
      <c r="C1190">
        <v>9</v>
      </c>
      <c r="D1190">
        <v>3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9</v>
      </c>
      <c r="P1190">
        <v>6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1967</v>
      </c>
      <c r="B1191" t="s">
        <v>1037</v>
      </c>
      <c r="C1191">
        <v>0</v>
      </c>
      <c r="D1191">
        <v>3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4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1968</v>
      </c>
      <c r="B1192" t="s">
        <v>1037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1969</v>
      </c>
      <c r="B1193" t="s">
        <v>1037</v>
      </c>
      <c r="C1193">
        <v>9</v>
      </c>
      <c r="D1193">
        <v>3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9</v>
      </c>
      <c r="P1193">
        <v>6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1970</v>
      </c>
      <c r="B1194" t="s">
        <v>1037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1971</v>
      </c>
      <c r="B1195" t="s">
        <v>1037</v>
      </c>
      <c r="C1195">
        <v>0</v>
      </c>
      <c r="D1195">
        <v>2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2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1972</v>
      </c>
      <c r="B1196" t="s">
        <v>1037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1973</v>
      </c>
      <c r="B1197" t="s">
        <v>1037</v>
      </c>
      <c r="C1197">
        <v>9</v>
      </c>
      <c r="D1197">
        <v>3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9</v>
      </c>
      <c r="P1197">
        <v>6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1974</v>
      </c>
      <c r="B1198" t="s">
        <v>1037</v>
      </c>
      <c r="C1198">
        <v>0</v>
      </c>
      <c r="D1198">
        <v>2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2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1975</v>
      </c>
      <c r="B1199" t="s">
        <v>1037</v>
      </c>
      <c r="C1199">
        <v>1</v>
      </c>
      <c r="D1199">
        <v>9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1</v>
      </c>
      <c r="P1199">
        <v>9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1976</v>
      </c>
      <c r="B1200" t="s">
        <v>1037</v>
      </c>
      <c r="C1200">
        <v>1</v>
      </c>
      <c r="D1200">
        <v>9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9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1977</v>
      </c>
      <c r="B1201" t="s">
        <v>1037</v>
      </c>
      <c r="C1201">
        <v>1</v>
      </c>
      <c r="D1201">
        <v>9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1</v>
      </c>
      <c r="P1201">
        <v>9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1978</v>
      </c>
      <c r="B1202" t="s">
        <v>1037</v>
      </c>
      <c r="C1202">
        <v>0</v>
      </c>
      <c r="D1202">
        <v>2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1979</v>
      </c>
      <c r="B1203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1980</v>
      </c>
      <c r="B1204" t="s">
        <v>1038</v>
      </c>
      <c r="C1204">
        <v>21</v>
      </c>
      <c r="D1204">
        <v>21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1038</v>
      </c>
      <c r="C1205">
        <v>13</v>
      </c>
      <c r="D1205">
        <v>13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9</v>
      </c>
      <c r="P1205">
        <v>16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1982</v>
      </c>
      <c r="B1206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1983</v>
      </c>
      <c r="B1207" t="s">
        <v>1038</v>
      </c>
      <c r="C1207">
        <v>17</v>
      </c>
      <c r="D1207">
        <v>17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44</v>
      </c>
      <c r="P1207">
        <v>43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1984</v>
      </c>
      <c r="B1208" t="s">
        <v>1038</v>
      </c>
      <c r="C1208">
        <v>27</v>
      </c>
      <c r="D1208">
        <v>27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47</v>
      </c>
      <c r="P1208">
        <v>78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1985</v>
      </c>
      <c r="B1209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1986</v>
      </c>
      <c r="B1210" t="s">
        <v>1038</v>
      </c>
      <c r="C1210">
        <v>17</v>
      </c>
      <c r="D1210">
        <v>17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68</v>
      </c>
      <c r="P1210">
        <v>32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1987</v>
      </c>
      <c r="B121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1988</v>
      </c>
      <c r="B1212" t="s">
        <v>1038</v>
      </c>
      <c r="C1212">
        <v>15</v>
      </c>
      <c r="D1212">
        <v>15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21</v>
      </c>
      <c r="P1212">
        <v>28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1989</v>
      </c>
      <c r="B1213" t="s">
        <v>1038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1990</v>
      </c>
      <c r="B1214" t="s">
        <v>1038</v>
      </c>
      <c r="C1214">
        <v>17</v>
      </c>
      <c r="D1214">
        <v>17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44</v>
      </c>
      <c r="P1214">
        <v>32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1991</v>
      </c>
      <c r="B1215" t="s">
        <v>1038</v>
      </c>
      <c r="C1215">
        <v>15</v>
      </c>
      <c r="D1215">
        <v>15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43</v>
      </c>
      <c r="P1215">
        <v>17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1992</v>
      </c>
      <c r="B1216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1993</v>
      </c>
      <c r="B1217" t="s">
        <v>1038</v>
      </c>
      <c r="C1217">
        <v>13</v>
      </c>
      <c r="D1217">
        <v>13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17</v>
      </c>
      <c r="P1217">
        <v>14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1994</v>
      </c>
      <c r="B1218" t="s">
        <v>1038</v>
      </c>
      <c r="C1218">
        <v>13</v>
      </c>
      <c r="D1218">
        <v>13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18</v>
      </c>
      <c r="P1218">
        <v>13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1995</v>
      </c>
      <c r="B1219" t="s">
        <v>1038</v>
      </c>
      <c r="C1219">
        <v>15</v>
      </c>
      <c r="D1219">
        <v>15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40</v>
      </c>
      <c r="P1219">
        <v>25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1996</v>
      </c>
      <c r="B1220" t="s">
        <v>1039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1997</v>
      </c>
      <c r="B1221" t="s">
        <v>1040</v>
      </c>
      <c r="C1221">
        <v>10</v>
      </c>
      <c r="D1221">
        <v>21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10</v>
      </c>
      <c r="P1221">
        <v>21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1998</v>
      </c>
      <c r="B1222" t="s">
        <v>1041</v>
      </c>
      <c r="C1222">
        <v>302</v>
      </c>
      <c r="D1222">
        <v>281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511</v>
      </c>
      <c r="P1222">
        <v>441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1999</v>
      </c>
      <c r="B1223" t="s">
        <v>1042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2000</v>
      </c>
      <c r="B1224" t="s">
        <v>1043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2001</v>
      </c>
      <c r="B1225" t="s">
        <v>1044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2002</v>
      </c>
      <c r="B1226" t="s">
        <v>1045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2003</v>
      </c>
      <c r="B1227" t="s">
        <v>1046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2004</v>
      </c>
      <c r="B1228" t="s">
        <v>1047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2005</v>
      </c>
      <c r="B1229" t="s">
        <v>1048</v>
      </c>
      <c r="C1229">
        <v>83</v>
      </c>
      <c r="D1229">
        <v>83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126</v>
      </c>
      <c r="P1229">
        <v>96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2006</v>
      </c>
      <c r="B1230" t="s">
        <v>1049</v>
      </c>
      <c r="C1230">
        <v>58</v>
      </c>
      <c r="D1230">
        <v>58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64</v>
      </c>
      <c r="P1230">
        <v>63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2007</v>
      </c>
      <c r="B1231" t="s">
        <v>1050</v>
      </c>
      <c r="C1231">
        <v>136</v>
      </c>
      <c r="D1231">
        <v>136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173</v>
      </c>
      <c r="P1231">
        <v>112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2008</v>
      </c>
      <c r="B1232" t="s">
        <v>1051</v>
      </c>
      <c r="C1232">
        <v>40</v>
      </c>
      <c r="D1232">
        <v>40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71</v>
      </c>
      <c r="P1232">
        <v>54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2009</v>
      </c>
      <c r="B1233" t="s">
        <v>1052</v>
      </c>
      <c r="C1233">
        <v>52</v>
      </c>
      <c r="D1233">
        <v>52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72</v>
      </c>
      <c r="P1233">
        <v>63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2010</v>
      </c>
      <c r="B1234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2011</v>
      </c>
      <c r="B1235" t="s">
        <v>1054</v>
      </c>
      <c r="C1235">
        <v>0</v>
      </c>
      <c r="D1235">
        <v>2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2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2012</v>
      </c>
      <c r="B1236" t="s">
        <v>1055</v>
      </c>
      <c r="C1236">
        <v>0</v>
      </c>
      <c r="D1236">
        <v>3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4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2013</v>
      </c>
      <c r="B1237" t="s">
        <v>1056</v>
      </c>
      <c r="C1237">
        <v>1</v>
      </c>
      <c r="D1237">
        <v>9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9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2014</v>
      </c>
      <c r="B1238" t="s">
        <v>1057</v>
      </c>
      <c r="C1238">
        <v>0</v>
      </c>
      <c r="D1238">
        <v>2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2015</v>
      </c>
      <c r="B1239" t="s">
        <v>1058</v>
      </c>
      <c r="C1239">
        <v>9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9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2016</v>
      </c>
      <c r="B1240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2017</v>
      </c>
      <c r="B1241" t="s">
        <v>1060</v>
      </c>
      <c r="C1241">
        <v>59</v>
      </c>
      <c r="D1241">
        <v>59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104</v>
      </c>
      <c r="P1241">
        <v>71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2018</v>
      </c>
      <c r="B1242" t="s">
        <v>1061</v>
      </c>
      <c r="C1242">
        <v>55</v>
      </c>
      <c r="D1242">
        <v>55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94</v>
      </c>
      <c r="P1242">
        <v>130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2019</v>
      </c>
      <c r="B1243" t="s">
        <v>1062</v>
      </c>
      <c r="C1243">
        <v>76</v>
      </c>
      <c r="D1243">
        <v>76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94</v>
      </c>
      <c r="P1243">
        <v>78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2020</v>
      </c>
      <c r="B1244" t="s">
        <v>1063</v>
      </c>
      <c r="C1244">
        <v>42</v>
      </c>
      <c r="D1244">
        <v>21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41</v>
      </c>
      <c r="P1244">
        <v>20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2021</v>
      </c>
      <c r="B1245" t="s">
        <v>1064</v>
      </c>
      <c r="C1245">
        <v>50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157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2022</v>
      </c>
      <c r="B1246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2023</v>
      </c>
      <c r="B1247" t="s">
        <v>1066</v>
      </c>
      <c r="C1247">
        <v>1781</v>
      </c>
      <c r="D1247">
        <v>1781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1947</v>
      </c>
      <c r="P1247">
        <v>1938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2024</v>
      </c>
      <c r="B1248" t="s">
        <v>1067</v>
      </c>
      <c r="C1248">
        <v>445</v>
      </c>
      <c r="D1248">
        <v>445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495</v>
      </c>
      <c r="P1248">
        <v>467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149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2" sqref="G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D</v>
      </c>
      <c r="P1" t="str">
        <f>VLOOKUP(G2,N3:P14,3,FALSE)</f>
        <v>P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1070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5116.7945439045179</v>
      </c>
      <c r="C5" s="25">
        <f ca="1">+C34+C62+C90+C118+C146+C174</f>
        <v>2719</v>
      </c>
      <c r="D5" s="238">
        <f ca="1">IF(B5=0,"",1-((B5-C5)/ABS(B5)))</f>
        <v>0.53138737087637455</v>
      </c>
      <c r="E5" s="25">
        <f ca="1">+E34+E62+E90+E118+E146+E174</f>
        <v>1388</v>
      </c>
      <c r="F5" s="26">
        <f t="shared" ref="F5:F28" ca="1" si="0">IF(ISERROR(((C5-E5)/ABS(E5))-1),0,((C5-E5)/ABS(E5)))</f>
        <v>0.95893371757925072</v>
      </c>
      <c r="G5" s="27">
        <f t="shared" ref="G5:I6" ca="1" si="1">+G34+G62+G90+G118+G146+G174</f>
        <v>11</v>
      </c>
      <c r="H5" s="23">
        <f t="shared" ca="1" si="1"/>
        <v>9210.571184995737</v>
      </c>
      <c r="I5" s="24">
        <f t="shared" ca="1" si="1"/>
        <v>3368</v>
      </c>
      <c r="J5" s="238">
        <f ca="1">IF(H5=0,"",1-((H5-I5)/ABS(H5)))</f>
        <v>0.36566679007774905</v>
      </c>
      <c r="K5" s="25">
        <f ca="1">+K34+K62+K90+K118+K146+K174</f>
        <v>2893</v>
      </c>
      <c r="L5" s="26">
        <f t="shared" ref="L5:L28" ca="1" si="2">IF(ISERROR(((I5-K5)/ABS(K5))-1),0,((I5-K5)/ABS(K5)))</f>
        <v>0.16418942274455584</v>
      </c>
      <c r="M5" s="28">
        <f ca="1">+M34+M62+M90+M118+M146+M174</f>
        <v>18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1035.7941834451901</v>
      </c>
      <c r="C6" s="32">
        <f ca="1">+C35+C63+C91+C119+C147+C175</f>
        <v>2162</v>
      </c>
      <c r="D6" s="239">
        <f ca="1">IF(B6=0,"",1+((B6-C6)/ABS(B6)))</f>
        <v>-8.7287257019438513E-2</v>
      </c>
      <c r="E6" s="32">
        <f ca="1">+E35+E63+E91+E119+E147+E175</f>
        <v>1110</v>
      </c>
      <c r="F6" s="33">
        <f t="shared" ca="1" si="0"/>
        <v>0.94774774774774773</v>
      </c>
      <c r="G6" s="34">
        <f t="shared" ca="1" si="1"/>
        <v>6</v>
      </c>
      <c r="H6" s="30">
        <f t="shared" ca="1" si="1"/>
        <v>2071.5883668903803</v>
      </c>
      <c r="I6" s="31">
        <f t="shared" ca="1" si="1"/>
        <v>4131</v>
      </c>
      <c r="J6" s="239">
        <f ca="1">IF(H6=0,"",1+((H6-I6)/ABS(H6)))</f>
        <v>5.8779697624189442E-3</v>
      </c>
      <c r="K6" s="32">
        <f ca="1">+K35+K63+K91+K119+K147+K175</f>
        <v>2451</v>
      </c>
      <c r="L6" s="33">
        <f t="shared" ca="1" si="2"/>
        <v>0.68543451652386778</v>
      </c>
      <c r="M6" s="35">
        <f ca="1">+M35+M63+M91+M119+M147+M175</f>
        <v>14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4081.0003604593276</v>
      </c>
      <c r="C7" s="38">
        <f ca="1">+C5-C6</f>
        <v>557</v>
      </c>
      <c r="D7" s="240">
        <f ca="1">IF(B7=0,"",1-((B7-C7)/ABS(B7)))</f>
        <v>0.13648614329877395</v>
      </c>
      <c r="E7" s="38">
        <f ca="1">+E5-E6</f>
        <v>278</v>
      </c>
      <c r="F7" s="39">
        <f t="shared" ca="1" si="0"/>
        <v>1.0035971223021583</v>
      </c>
      <c r="G7" s="40">
        <f ca="1">+G5-G6</f>
        <v>5</v>
      </c>
      <c r="H7" s="37">
        <f ca="1">+H5-H6</f>
        <v>7138.9828181053563</v>
      </c>
      <c r="I7" s="38">
        <f ca="1">+I5-I6</f>
        <v>-763</v>
      </c>
      <c r="J7" s="240">
        <f ca="1">IF(H7=0,"",1-((H7-I7)/ABS(H7)))</f>
        <v>-0.10687797119569131</v>
      </c>
      <c r="K7" s="38">
        <f ca="1">+K5-K6</f>
        <v>442</v>
      </c>
      <c r="L7" s="39">
        <f t="shared" ca="1" si="2"/>
        <v>-2.7262443438914028</v>
      </c>
      <c r="M7" s="41">
        <f ca="1">+M5-M6</f>
        <v>4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670.07672634271103</v>
      </c>
      <c r="C8" s="45">
        <f ca="1">+C37+C65+C93+C121+C149+C177</f>
        <v>304</v>
      </c>
      <c r="D8" s="241">
        <f t="shared" ref="D8" ca="1" si="3">IF(B8=0,"",1-((B8-C8)/ABS(B8)))</f>
        <v>0.45367938931297713</v>
      </c>
      <c r="E8" s="45">
        <f ca="1">+E37+E65+E93+E121+E149+E177</f>
        <v>331</v>
      </c>
      <c r="F8" s="46">
        <f t="shared" ca="1" si="0"/>
        <v>-8.1570996978851965E-2</v>
      </c>
      <c r="G8" s="47">
        <f t="shared" ref="G8:I9" ca="1" si="4">+G37+G65+G93+G121+G149+G177</f>
        <v>6</v>
      </c>
      <c r="H8" s="43">
        <f t="shared" ca="1" si="4"/>
        <v>1205.4560954816709</v>
      </c>
      <c r="I8" s="44">
        <f t="shared" ca="1" si="4"/>
        <v>883</v>
      </c>
      <c r="J8" s="241">
        <f t="shared" ref="J8" ca="1" si="5">IF(H8=0,"",1-((H8-I8)/ABS(H8)))</f>
        <v>0.73250282885431406</v>
      </c>
      <c r="K8" s="45">
        <f ca="1">+K37+K65+K93+K121+K149+K177</f>
        <v>1132</v>
      </c>
      <c r="L8" s="46">
        <f t="shared" ca="1" si="2"/>
        <v>-0.21996466431095407</v>
      </c>
      <c r="M8" s="48">
        <f ca="1">+M37+M65+M93+M121+M149+M177</f>
        <v>9</v>
      </c>
      <c r="N8" s="259" t="s">
        <v>129</v>
      </c>
      <c r="O8" s="259" t="s">
        <v>135</v>
      </c>
      <c r="P8" s="259" t="s">
        <v>146</v>
      </c>
      <c r="T8" s="264">
        <f ca="1">+B8+B17+B20</f>
        <v>7577.1526001705042</v>
      </c>
    </row>
    <row r="9" spans="1:20" x14ac:dyDescent="0.25">
      <c r="A9" s="29" t="s">
        <v>123</v>
      </c>
      <c r="B9" s="31">
        <f ca="1">+B38+B66+B94+B122+B150+B178</f>
        <v>109.61968680089484</v>
      </c>
      <c r="C9" s="32">
        <f ca="1">+C38+C66+C94+C122+C150+C178</f>
        <v>160</v>
      </c>
      <c r="D9" s="239">
        <f ca="1">IF(B9=0,"",1+((B9-C9)/ABS(B9)))</f>
        <v>0.54040816326530594</v>
      </c>
      <c r="E9" s="32">
        <f ca="1">+E38+E66+E94+E122+E150+E178</f>
        <v>0</v>
      </c>
      <c r="F9" s="33">
        <f t="shared" ca="1" si="0"/>
        <v>0</v>
      </c>
      <c r="G9" s="34">
        <f t="shared" ca="1" si="4"/>
        <v>4</v>
      </c>
      <c r="H9" s="30">
        <f t="shared" ca="1" si="4"/>
        <v>219.23937360178968</v>
      </c>
      <c r="I9" s="31">
        <f ca="1">+I38+I66+I94+I122+I150+I178</f>
        <v>227</v>
      </c>
      <c r="J9" s="239">
        <f ca="1">IF(H9=0,"",1+((H9-I9)/ABS(H9)))</f>
        <v>0.96460204081632639</v>
      </c>
      <c r="K9" s="32">
        <f ca="1">+K38+K66+K94+K122+K150+K178</f>
        <v>0</v>
      </c>
      <c r="L9" s="33">
        <f t="shared" ca="1" si="2"/>
        <v>0</v>
      </c>
      <c r="M9" s="35">
        <f ca="1">+M38+M66+M94+M122+M150+M178</f>
        <v>11</v>
      </c>
      <c r="N9" s="259" t="s">
        <v>130</v>
      </c>
      <c r="O9" s="259" t="s">
        <v>136</v>
      </c>
      <c r="P9" s="259" t="s">
        <v>149</v>
      </c>
      <c r="T9" s="264">
        <f ca="1">+B9+B18+B21</f>
        <v>1420.5816554809844</v>
      </c>
    </row>
    <row r="10" spans="1:20" x14ac:dyDescent="0.25">
      <c r="A10" s="36" t="s">
        <v>124</v>
      </c>
      <c r="B10" s="38">
        <f ca="1">+B8-B9</f>
        <v>560.45703954181613</v>
      </c>
      <c r="C10" s="38">
        <f ca="1">+C8-C9</f>
        <v>144</v>
      </c>
      <c r="D10" s="240">
        <f ca="1">IF(B10=0,"",1-((B10-C10)/ABS(B10)))</f>
        <v>0.25693316318717774</v>
      </c>
      <c r="E10" s="38">
        <f ca="1">+E8-E9</f>
        <v>331</v>
      </c>
      <c r="F10" s="39">
        <f t="shared" ca="1" si="0"/>
        <v>-0.56495468277945615</v>
      </c>
      <c r="G10" s="40">
        <f ca="1">+G8-G9</f>
        <v>2</v>
      </c>
      <c r="H10" s="37">
        <f t="shared" ref="H10:I10" ca="1" si="6">+H8-H9</f>
        <v>986.21672187988122</v>
      </c>
      <c r="I10" s="38">
        <f t="shared" ca="1" si="6"/>
        <v>656</v>
      </c>
      <c r="J10" s="240">
        <f ca="1">IF(H10=0,"",1-((H10-I10)/ABS(H10)))</f>
        <v>0.66516819827346141</v>
      </c>
      <c r="K10" s="38">
        <f ca="1">+K8-K9</f>
        <v>1132</v>
      </c>
      <c r="L10" s="39">
        <f t="shared" ca="1" si="2"/>
        <v>-0.4204946996466431</v>
      </c>
      <c r="M10" s="41">
        <f ca="1">+M8-M9</f>
        <v>-2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752.770673486786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0</v>
      </c>
      <c r="H11" s="43">
        <f t="shared" ca="1" si="7"/>
        <v>1354.6462063086103</v>
      </c>
      <c r="I11" s="44">
        <f t="shared" ca="1" si="7"/>
        <v>0</v>
      </c>
      <c r="J11" s="241">
        <f ca="1">IF(H11=0,"",1-((H11-I11)/ABS(H11)))</f>
        <v>0</v>
      </c>
      <c r="K11" s="45">
        <f ca="1">+K40+K68+K96+K124+K152+K180</f>
        <v>0</v>
      </c>
      <c r="L11" s="46">
        <f t="shared" ca="1" si="2"/>
        <v>0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280.62639821029086</v>
      </c>
      <c r="C12" s="32">
        <f ca="1">+C41+C69+C97+C125+C153+C181</f>
        <v>18</v>
      </c>
      <c r="D12" s="239">
        <f ca="1">IF(B12=0,"",1+((B12-C12)/ABS(B12)))</f>
        <v>1.935857780612245</v>
      </c>
      <c r="E12" s="32">
        <f ca="1">+E41+E69+E97+E125+E153+E181</f>
        <v>601</v>
      </c>
      <c r="F12" s="33">
        <f t="shared" ca="1" si="0"/>
        <v>-0.97004991680532449</v>
      </c>
      <c r="G12" s="34">
        <f t="shared" ca="1" si="7"/>
        <v>0</v>
      </c>
      <c r="H12" s="30">
        <f t="shared" ca="1" si="7"/>
        <v>565.99552572706943</v>
      </c>
      <c r="I12" s="31">
        <f t="shared" ca="1" si="7"/>
        <v>404</v>
      </c>
      <c r="J12" s="239">
        <f ca="1">IF(H12=0,"",1+((H12-I12)/ABS(H12)))</f>
        <v>1.286213438735178</v>
      </c>
      <c r="K12" s="32">
        <f ca="1">+K41+K69+K97+K125+K153+K181</f>
        <v>648</v>
      </c>
      <c r="L12" s="33">
        <f t="shared" ca="1" si="2"/>
        <v>-0.37654320987654322</v>
      </c>
      <c r="M12" s="35">
        <f ca="1">+M41+M69+M97+M125+M153+M181</f>
        <v>2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472.14427527649514</v>
      </c>
      <c r="C13" s="38">
        <f ca="1">+C11-C12</f>
        <v>-18</v>
      </c>
      <c r="D13" s="240">
        <f ca="1">IF(B13=0,"",1-((B13-C13)/ABS(B13)))</f>
        <v>-3.812393995343677E-2</v>
      </c>
      <c r="E13" s="38">
        <f ca="1">+E11-E12</f>
        <v>-601</v>
      </c>
      <c r="F13" s="39">
        <f t="shared" ca="1" si="0"/>
        <v>0.97004991680532449</v>
      </c>
      <c r="G13" s="40">
        <f ca="1">+G11-G12</f>
        <v>0</v>
      </c>
      <c r="H13" s="37">
        <f t="shared" ref="H13:I13" ca="1" si="8">+H11-H12</f>
        <v>788.65068058154088</v>
      </c>
      <c r="I13" s="38">
        <f t="shared" ca="1" si="8"/>
        <v>-404</v>
      </c>
      <c r="J13" s="240">
        <f ca="1">IF(H13=0,"",1-((H13-I13)/ABS(H13)))</f>
        <v>-0.51226735733252093</v>
      </c>
      <c r="K13" s="38">
        <f ca="1">+K11-K12</f>
        <v>-648</v>
      </c>
      <c r="L13" s="39">
        <f t="shared" ca="1" si="2"/>
        <v>0.37654320987654322</v>
      </c>
      <c r="M13" s="41">
        <f ca="1">+M11-M12</f>
        <v>-2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1861.8925831202046</v>
      </c>
      <c r="C14" s="45">
        <f ca="1">+C43+C71+C99+C127+C155+C183</f>
        <v>1198</v>
      </c>
      <c r="D14" s="241">
        <f ca="1">IF(B14=0,"",1-((B14-C14)/ABS(B14)))</f>
        <v>0.64343131868131875</v>
      </c>
      <c r="E14" s="45">
        <f ca="1">+E43+E71+E99+E127+E155+E183</f>
        <v>921</v>
      </c>
      <c r="F14" s="46">
        <f t="shared" ca="1" si="0"/>
        <v>0.30076004343105323</v>
      </c>
      <c r="G14" s="47">
        <f t="shared" ref="G14:I15" ca="1" si="9">+G43+G71+G99+G127+G155+G183</f>
        <v>4</v>
      </c>
      <c r="H14" s="43">
        <f t="shared" ca="1" si="9"/>
        <v>3352.9411764705878</v>
      </c>
      <c r="I14" s="44">
        <f t="shared" ca="1" si="9"/>
        <v>1597</v>
      </c>
      <c r="J14" s="241">
        <f ca="1">IF(H14=0,"",1-((H14-I14)/ABS(H14)))</f>
        <v>0.47629824561403511</v>
      </c>
      <c r="K14" s="45">
        <f ca="1">+K43+K71+K99+K127+K155+K183</f>
        <v>1453</v>
      </c>
      <c r="L14" s="46">
        <f t="shared" ca="1" si="2"/>
        <v>9.9105299380591885E-2</v>
      </c>
      <c r="M14" s="48">
        <f ca="1">+M43+M71+M99+M127+M155+M183</f>
        <v>4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438.47874720357947</v>
      </c>
      <c r="C15" s="32">
        <f ca="1">+C44+C72+C100+C128+C156+C184</f>
        <v>560</v>
      </c>
      <c r="D15" s="239">
        <f ca="1">IF(B15=0,"",1+((B15-C15)/ABS(B15)))</f>
        <v>0.72285714285714309</v>
      </c>
      <c r="E15" s="32">
        <f ca="1">+E44+E72+E100+E128+E156+E184</f>
        <v>1049</v>
      </c>
      <c r="F15" s="33">
        <f t="shared" ca="1" si="0"/>
        <v>-0.4661582459485224</v>
      </c>
      <c r="G15" s="34">
        <f t="shared" ca="1" si="9"/>
        <v>1</v>
      </c>
      <c r="H15" s="30">
        <f t="shared" ca="1" si="9"/>
        <v>876.95749440715895</v>
      </c>
      <c r="I15" s="31">
        <f t="shared" ca="1" si="9"/>
        <v>1286</v>
      </c>
      <c r="J15" s="239">
        <f ca="1">IF(H15=0,"",1+((H15-I15)/ABS(H15)))</f>
        <v>0.53356632653061242</v>
      </c>
      <c r="K15" s="32">
        <f ca="1">+K44+K72+K100+K128+K156+K184</f>
        <v>1669</v>
      </c>
      <c r="L15" s="33">
        <f t="shared" ca="1" si="2"/>
        <v>-0.22947872977831035</v>
      </c>
      <c r="M15" s="35">
        <f ca="1">+M44+M72+M100+M128+M156+M184</f>
        <v>3</v>
      </c>
    </row>
    <row r="16" spans="1:20" x14ac:dyDescent="0.25">
      <c r="A16" s="36" t="s">
        <v>110</v>
      </c>
      <c r="B16" s="38">
        <f ca="1">+B14-B15</f>
        <v>1423.413835916625</v>
      </c>
      <c r="C16" s="38">
        <f ca="1">+C14-C15</f>
        <v>638</v>
      </c>
      <c r="D16" s="240">
        <f ca="1">IF(B16=0,"",1-((B16-C16)/ABS(B16)))</f>
        <v>0.44821820885923314</v>
      </c>
      <c r="E16" s="38">
        <f ca="1">+E14-E15</f>
        <v>-128</v>
      </c>
      <c r="F16" s="39">
        <f t="shared" ca="1" si="0"/>
        <v>5.984375</v>
      </c>
      <c r="G16" s="40">
        <f ca="1">+G14-G15</f>
        <v>3</v>
      </c>
      <c r="H16" s="37">
        <f t="shared" ref="H16:I16" ca="1" si="10">+H14-H15</f>
        <v>2475.9836820634291</v>
      </c>
      <c r="I16" s="38">
        <f t="shared" ca="1" si="10"/>
        <v>311</v>
      </c>
      <c r="J16" s="240">
        <f ca="1">IF(H16=0,"",1-((H16-I16)/ABS(H16)))</f>
        <v>0.12560664363539731</v>
      </c>
      <c r="K16" s="38">
        <f ca="1">+K14-K15</f>
        <v>-216</v>
      </c>
      <c r="L16" s="39">
        <f t="shared" ca="1" si="2"/>
        <v>2.4398148148148149</v>
      </c>
      <c r="M16" s="41">
        <f ca="1">+M14-M15</f>
        <v>1</v>
      </c>
    </row>
    <row r="17" spans="1:17" x14ac:dyDescent="0.25">
      <c r="A17" s="29" t="s">
        <v>109</v>
      </c>
      <c r="B17" s="31">
        <f ca="1">+B46+B74+B102+B130+B158+B186</f>
        <v>6079.283887468031</v>
      </c>
      <c r="C17" s="32">
        <f ca="1">+C46+C74+C102+C130+C158+C186</f>
        <v>4042</v>
      </c>
      <c r="D17" s="239">
        <f ca="1">IF(B17=0,"",1-((B17-C17)/ABS(B17)))</f>
        <v>0.66488094236432471</v>
      </c>
      <c r="E17" s="32">
        <f ca="1">+E46+E74+E102+E130+E158+E186</f>
        <v>2637</v>
      </c>
      <c r="F17" s="33">
        <f t="shared" ca="1" si="0"/>
        <v>0.53280242700037916</v>
      </c>
      <c r="G17" s="34">
        <f t="shared" ref="G17:I18" ca="1" si="11">+G46+G74+G102+G130+G158+G186</f>
        <v>23</v>
      </c>
      <c r="H17" s="30">
        <f t="shared" ca="1" si="11"/>
        <v>10941.176470588234</v>
      </c>
      <c r="I17" s="31">
        <f t="shared" ca="1" si="11"/>
        <v>10423</v>
      </c>
      <c r="J17" s="239">
        <f ca="1">IF(H17=0,"",1-((H17-I17)/ABS(H17)))</f>
        <v>0.95263978494623669</v>
      </c>
      <c r="K17" s="32">
        <f ca="1">+K46+K74+K102+K130+K158+K186</f>
        <v>3305</v>
      </c>
      <c r="L17" s="33">
        <f t="shared" ca="1" si="2"/>
        <v>2.1537065052950077</v>
      </c>
      <c r="M17" s="35">
        <f ca="1">+M46+M74+M102+M130+M158+M186</f>
        <v>57</v>
      </c>
    </row>
    <row r="18" spans="1:17" x14ac:dyDescent="0.25">
      <c r="A18" s="29" t="s">
        <v>108</v>
      </c>
      <c r="B18" s="31">
        <f ca="1">+B47+B75+B103+B131+B159+B187</f>
        <v>1077.1812080536913</v>
      </c>
      <c r="C18" s="32">
        <f ca="1">+C47+C75+C103+C131+C159+C187</f>
        <v>800</v>
      </c>
      <c r="D18" s="239">
        <f t="shared" ref="D18" ca="1" si="12">IF(B18=0,"",1+((B18-C18)/ABS(B18)))</f>
        <v>1.2573208722741434</v>
      </c>
      <c r="E18" s="32">
        <f ca="1">+E47+E75+E103+E131+E159+E187</f>
        <v>1427</v>
      </c>
      <c r="F18" s="33">
        <f t="shared" ca="1" si="0"/>
        <v>-0.43938332165381921</v>
      </c>
      <c r="G18" s="34">
        <f t="shared" ca="1" si="11"/>
        <v>0</v>
      </c>
      <c r="H18" s="30">
        <f t="shared" ca="1" si="11"/>
        <v>2154.3624161073826</v>
      </c>
      <c r="I18" s="31">
        <f t="shared" ca="1" si="11"/>
        <v>1815</v>
      </c>
      <c r="J18" s="239">
        <f t="shared" ref="J18" ca="1" si="13">IF(H18=0,"",1+((H18-I18)/ABS(H18)))</f>
        <v>1.1575233644859813</v>
      </c>
      <c r="K18" s="32">
        <f ca="1">+K47+K75+K103+K131+K159+K187</f>
        <v>1744</v>
      </c>
      <c r="L18" s="33">
        <f t="shared" ca="1" si="2"/>
        <v>4.0711009174311925E-2</v>
      </c>
      <c r="M18" s="35">
        <f ca="1">+M47+M75+M103+M131+M159+M187</f>
        <v>2</v>
      </c>
    </row>
    <row r="19" spans="1:17" x14ac:dyDescent="0.25">
      <c r="A19" s="215" t="s">
        <v>107</v>
      </c>
      <c r="B19" s="38">
        <f ca="1">+B17-B18</f>
        <v>5002.1026794143399</v>
      </c>
      <c r="C19" s="217">
        <f ca="1">+C17-C18</f>
        <v>3242</v>
      </c>
      <c r="D19" s="242">
        <f t="shared" ref="D19:D20" ca="1" si="14">IF(B19=0,"",1-((B19-C19)/ABS(B19)))</f>
        <v>0.64812743915516391</v>
      </c>
      <c r="E19" s="217">
        <f ca="1">+E17-E18</f>
        <v>1210</v>
      </c>
      <c r="F19" s="218">
        <f t="shared" ca="1" si="0"/>
        <v>1.6793388429752065</v>
      </c>
      <c r="G19" s="219">
        <f ca="1">+G17-G18</f>
        <v>23</v>
      </c>
      <c r="H19" s="216">
        <f t="shared" ref="H19:I19" ca="1" si="15">+H17-H18</f>
        <v>8786.8140544808521</v>
      </c>
      <c r="I19" s="217">
        <f t="shared" ca="1" si="15"/>
        <v>8608</v>
      </c>
      <c r="J19" s="242">
        <f t="shared" ref="J19:J20" ca="1" si="16">IF(H19=0,"",1-((H19-I19)/ABS(H19)))</f>
        <v>0.97964972817540552</v>
      </c>
      <c r="K19" s="217">
        <f ca="1">+K17-K18</f>
        <v>1561</v>
      </c>
      <c r="L19" s="218">
        <f t="shared" ca="1" si="2"/>
        <v>4.5144138372837928</v>
      </c>
      <c r="M19" s="220">
        <f ca="1">+M17-M18</f>
        <v>55</v>
      </c>
    </row>
    <row r="20" spans="1:17" x14ac:dyDescent="0.25">
      <c r="A20" s="42" t="s">
        <v>105</v>
      </c>
      <c r="B20" s="44">
        <f ca="1">+B49+B77+B105+B133+B161+B189</f>
        <v>827.79198635976127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194</v>
      </c>
      <c r="F20" s="46">
        <f t="shared" ca="1" si="0"/>
        <v>-1</v>
      </c>
      <c r="G20" s="47">
        <f t="shared" ref="G20:I21" ca="1" si="17">+G49+G77+G105+G133+G161+G189</f>
        <v>0</v>
      </c>
      <c r="H20" s="43">
        <f t="shared" ca="1" si="17"/>
        <v>1491.0485933503837</v>
      </c>
      <c r="I20" s="44">
        <f t="shared" ca="1" si="17"/>
        <v>0</v>
      </c>
      <c r="J20" s="241">
        <f t="shared" ca="1" si="16"/>
        <v>0</v>
      </c>
      <c r="K20" s="45">
        <f ca="1">+K49+K77+K105+K133+K161+K189</f>
        <v>532</v>
      </c>
      <c r="L20" s="46">
        <f t="shared" ca="1" si="2"/>
        <v>-1</v>
      </c>
      <c r="M20" s="48">
        <f ca="1">+M49+M77+M105+M133+M161+M189</f>
        <v>0</v>
      </c>
    </row>
    <row r="21" spans="1:17" x14ac:dyDescent="0.25">
      <c r="A21" s="29" t="s">
        <v>104</v>
      </c>
      <c r="B21" s="31">
        <f ca="1">+B50+B78+B106+B134+B162+B190</f>
        <v>233.78076062639818</v>
      </c>
      <c r="C21" s="32">
        <f ca="1">+C50+C78+C106+C134+C162+C190</f>
        <v>15</v>
      </c>
      <c r="D21" s="239">
        <f t="shared" ref="D21" ca="1" si="18">IF(B21=0,"",1+((B21-C21)/ABS(B21)))</f>
        <v>1.9358373205741626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467.56152125279635</v>
      </c>
      <c r="I21" s="31">
        <f t="shared" ca="1" si="17"/>
        <v>15</v>
      </c>
      <c r="J21" s="239">
        <f t="shared" ref="J21" ca="1" si="19">IF(H21=0,"",1+((H21-I21)/ABS(H21)))</f>
        <v>1.9679186602870813</v>
      </c>
      <c r="K21" s="32">
        <f ca="1">+K50+K78+K106+K134+K162+K190</f>
        <v>205</v>
      </c>
      <c r="L21" s="33">
        <f t="shared" ca="1" si="2"/>
        <v>-0.92682926829268297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594.01122573336306</v>
      </c>
      <c r="C22" s="38">
        <f ca="1">+C20-C21</f>
        <v>-15</v>
      </c>
      <c r="D22" s="240">
        <f t="shared" ref="D22:D26" ca="1" si="20">IF(B22=0,"",1-((B22-C22)/ABS(B22)))</f>
        <v>-2.5252048025659946E-2</v>
      </c>
      <c r="E22" s="38">
        <f ca="1">+E20-E21</f>
        <v>194</v>
      </c>
      <c r="F22" s="39">
        <f t="shared" ca="1" si="0"/>
        <v>-1.0773195876288659</v>
      </c>
      <c r="G22" s="40">
        <f ca="1">+G20-G21</f>
        <v>0</v>
      </c>
      <c r="H22" s="37">
        <f t="shared" ref="H22:I22" ca="1" si="21">+H20-H21</f>
        <v>1023.4870720975873</v>
      </c>
      <c r="I22" s="38">
        <f t="shared" ca="1" si="21"/>
        <v>-15</v>
      </c>
      <c r="J22" s="240">
        <f t="shared" ref="J22:J26" ca="1" si="22">IF(H22=0,"",1-((H22-I22)/ABS(H22)))</f>
        <v>-1.4655778669737662E-2</v>
      </c>
      <c r="K22" s="38"/>
      <c r="L22" s="39">
        <f t="shared" ca="1" si="2"/>
        <v>0</v>
      </c>
      <c r="M22" s="41">
        <f ca="1">+M20-M21</f>
        <v>0</v>
      </c>
    </row>
    <row r="23" spans="1:17" x14ac:dyDescent="0.25">
      <c r="A23" s="42" t="s">
        <v>859</v>
      </c>
      <c r="B23" s="44">
        <f ca="1">+B52+B80+B108+B136+B164+B192</f>
        <v>65.643648763853363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118.49957374254049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266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26.845637583892618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53.691275167785236</v>
      </c>
      <c r="I24" s="31">
        <f t="shared" ca="1" si="24"/>
        <v>182</v>
      </c>
      <c r="J24" s="239">
        <f t="shared" ref="J24" ca="1" si="27">IF(H24=0,"",1+((H24-I24)/ABS(H24)))</f>
        <v>-1.3897499999999998</v>
      </c>
      <c r="K24" s="32">
        <f ca="1">+K53+K81+K109+K137+K165+K193</f>
        <v>0</v>
      </c>
      <c r="L24" s="33">
        <f t="shared" ca="1" si="25"/>
        <v>0</v>
      </c>
      <c r="M24" s="35">
        <f ca="1">+M53+M81+M109+M137+M165+M193</f>
        <v>1</v>
      </c>
    </row>
    <row r="25" spans="1:17" x14ac:dyDescent="0.25">
      <c r="A25" s="36" t="s">
        <v>861</v>
      </c>
      <c r="B25" s="38">
        <f ca="1">+B23-B24</f>
        <v>38.798011179960746</v>
      </c>
      <c r="C25" s="38">
        <f ca="1">+C23-C24</f>
        <v>0</v>
      </c>
      <c r="D25" s="240">
        <f t="shared" ref="D25" ca="1" si="28">IF(B25=0,"",1-((B25-C25)/ABS(B25)))</f>
        <v>0</v>
      </c>
      <c r="E25" s="38">
        <f ca="1">+E23-E24</f>
        <v>0</v>
      </c>
      <c r="F25" s="39">
        <f t="shared" ca="1" si="23"/>
        <v>0</v>
      </c>
      <c r="G25" s="40">
        <f ca="1">+G23-G24</f>
        <v>0</v>
      </c>
      <c r="H25" s="37">
        <f t="shared" ref="H25:I25" ca="1" si="29">+H23-H24</f>
        <v>64.808298574755256</v>
      </c>
      <c r="I25" s="38">
        <f t="shared" ca="1" si="29"/>
        <v>-182</v>
      </c>
      <c r="J25" s="240">
        <f t="shared" ref="J25" ca="1" si="30">IF(H25=0,"",1-((H25-I25)/ABS(H25)))</f>
        <v>-2.8082823342456082</v>
      </c>
      <c r="K25" s="38"/>
      <c r="L25" s="39">
        <f t="shared" ca="1" si="25"/>
        <v>0</v>
      </c>
      <c r="M25" s="41">
        <f ca="1">+M23-M24</f>
        <v>-1</v>
      </c>
    </row>
    <row r="26" spans="1:17" x14ac:dyDescent="0.25">
      <c r="A26" s="42" t="s">
        <v>90</v>
      </c>
      <c r="B26" s="44">
        <f ca="1">+B5+B8+B11+B14+B17+B20+B23</f>
        <v>15374.254049445866</v>
      </c>
      <c r="C26" s="45">
        <f ca="1">+C5+C8+C11+C14+C17+C20+C23</f>
        <v>8263</v>
      </c>
      <c r="D26" s="241">
        <f t="shared" ca="1" si="20"/>
        <v>0.53745697016746141</v>
      </c>
      <c r="E26" s="45">
        <f ca="1">+E55+E83+E111+E139+E167+E195</f>
        <v>5471</v>
      </c>
      <c r="F26" s="46">
        <f t="shared" ca="1" si="0"/>
        <v>0.51032717967464813</v>
      </c>
      <c r="G26" s="47">
        <f t="shared" ref="G26:G27" ca="1" si="31">+G55+G83+G111+G139+G167+G195</f>
        <v>44</v>
      </c>
      <c r="H26" s="44">
        <f t="shared" ref="H26" ca="1" si="32">+H5+H8+H11+H14+H17+H20+H23</f>
        <v>27674.339300937765</v>
      </c>
      <c r="I26" s="45">
        <f ca="1">+I5+I8+I11+I14+I17+I20+I23</f>
        <v>16271</v>
      </c>
      <c r="J26" s="241">
        <f t="shared" ca="1" si="22"/>
        <v>0.58794538229314286</v>
      </c>
      <c r="K26" s="45">
        <f ca="1">K5+K8+K11+K14+K17+K20</f>
        <v>9315</v>
      </c>
      <c r="L26" s="46">
        <f t="shared" ca="1" si="2"/>
        <v>0.74675254965110038</v>
      </c>
      <c r="M26" s="48">
        <f ca="1">+M55+M83+M111+M139+M167+M195</f>
        <v>88</v>
      </c>
    </row>
    <row r="27" spans="1:17" ht="15.75" thickBot="1" x14ac:dyDescent="0.3">
      <c r="A27" s="29" t="s">
        <v>91</v>
      </c>
      <c r="B27" s="31">
        <f ca="1">+B6+B9+B12+B15+B18+B21+B24</f>
        <v>3202.3266219239376</v>
      </c>
      <c r="C27" s="32">
        <f t="shared" ref="C27" ca="1" si="33">+C6+C9+C12+C15+C18+C21+C24</f>
        <v>3715</v>
      </c>
      <c r="D27" s="239">
        <f t="shared" ref="D27" ca="1" si="34">IF(B27=0,"",1+((B27-C27)/ABS(B27)))</f>
        <v>0.83990596881462032</v>
      </c>
      <c r="E27" s="32">
        <f ca="1">+E56+E84+E112+E140+E168+E196</f>
        <v>4187</v>
      </c>
      <c r="F27" s="33">
        <f t="shared" ca="1" si="0"/>
        <v>-0.11272987819441127</v>
      </c>
      <c r="G27" s="34">
        <f t="shared" ca="1" si="31"/>
        <v>11</v>
      </c>
      <c r="H27" s="31">
        <f t="shared" ref="H27:I27" ca="1" si="35">+H6+H9+H12+H15+H18+H21+H24</f>
        <v>6409.3959731543637</v>
      </c>
      <c r="I27" s="32">
        <f t="shared" ca="1" si="35"/>
        <v>8060</v>
      </c>
      <c r="J27" s="239">
        <f t="shared" ref="J27" ca="1" si="36">IF(H27=0,"",1+((H27-I27)/ABS(H27)))</f>
        <v>0.742471204188482</v>
      </c>
      <c r="K27" s="45">
        <f ca="1">K6+K9+K12+K15+K18+K21</f>
        <v>6717</v>
      </c>
      <c r="L27" s="33">
        <f t="shared" ca="1" si="2"/>
        <v>0.19994044960547863</v>
      </c>
      <c r="M27" s="35">
        <f ca="1">+M56+M84+M112+M140+M168+M196</f>
        <v>32</v>
      </c>
    </row>
    <row r="28" spans="1:17" ht="15.75" thickBot="1" x14ac:dyDescent="0.3">
      <c r="A28" s="49" t="s">
        <v>92</v>
      </c>
      <c r="B28" s="51">
        <f ca="1">+B7+B10+B13+B16+B19+B22+B25</f>
        <v>12171.927427521927</v>
      </c>
      <c r="C28" s="51">
        <f ca="1">+C7+C10+C13+C16+C19+C22+C25</f>
        <v>4548</v>
      </c>
      <c r="D28" s="243">
        <f t="shared" ref="D28" ca="1" si="37">IF(B28=0,"",1-((B28-C28)/ABS(B28)))</f>
        <v>0.37364665761287108</v>
      </c>
      <c r="E28" s="51">
        <f ca="1">+E26-E27</f>
        <v>1284</v>
      </c>
      <c r="F28" s="52">
        <f t="shared" ca="1" si="0"/>
        <v>2.542056074766355</v>
      </c>
      <c r="G28" s="53">
        <f ca="1">+G26-G27</f>
        <v>33</v>
      </c>
      <c r="H28" s="50">
        <f ca="1">+H26-H27</f>
        <v>21264.943327783403</v>
      </c>
      <c r="I28" s="51">
        <f t="shared" ref="I28" ca="1" si="38">+I26-I27</f>
        <v>8211</v>
      </c>
      <c r="J28" s="243">
        <f t="shared" ref="J28" ca="1" si="39">IF(H28=0,"",1-((H28-I28)/ABS(H28)))</f>
        <v>0.38612846850487659</v>
      </c>
      <c r="K28" s="51">
        <f ca="1">K26-K27</f>
        <v>2598</v>
      </c>
      <c r="L28" s="52">
        <f t="shared" ca="1" si="2"/>
        <v>2.1605080831408774</v>
      </c>
      <c r="M28" s="54">
        <f ca="1">+M26-M27</f>
        <v>56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1791.1338448422846</v>
      </c>
      <c r="C34" s="72">
        <f ca="1">INDIRECT($N$1&amp; "!" &amp;$P$1&amp;N34)</f>
        <v>2000</v>
      </c>
      <c r="D34" s="244">
        <f ca="1">IF(B34=0,"",1-((B34-C34)/ABS(B34)))</f>
        <v>1.1166111375535461</v>
      </c>
      <c r="E34" s="73">
        <f ca="1">INDIRECT($Q$1&amp; "!" &amp;$P$1&amp;P34)</f>
        <v>708</v>
      </c>
      <c r="F34" s="74">
        <f t="shared" ref="F34:F57" ca="1" si="40">IF(ISERROR(((C34-E34)/ABS(E34))-1),0,((C34-E34)/ABS(E34)))</f>
        <v>1.8248587570621468</v>
      </c>
      <c r="G34" s="75">
        <f ca="1">INDIRECT($N$1&amp; "!" &amp;$P$1&amp;R34)</f>
        <v>4</v>
      </c>
      <c r="H34" s="71">
        <f ca="1">SUM(INDIRECT($N$1&amp;"!"&amp;$O$3&amp;N34&amp;":"&amp;$O$1&amp;N34))/1.173</f>
        <v>3224.2114236999146</v>
      </c>
      <c r="I34" s="71">
        <f ca="1">SUM(INDIRECT($N$1&amp;"!"&amp;$P$3&amp;N34&amp;":"&amp;$P$1&amp;N34))</f>
        <v>2236</v>
      </c>
      <c r="J34" s="244">
        <f ca="1">IF(H34=0,"",1-((H34-I34)/ABS(H34)))</f>
        <v>0.69350290851401386</v>
      </c>
      <c r="K34" s="73">
        <f ca="1">SUM(INDIRECT($Q$1&amp;"!"&amp;$P$3&amp;P34&amp;":"&amp;$P$1&amp;P34))</f>
        <v>1863</v>
      </c>
      <c r="L34" s="74">
        <f t="shared" ref="L34:L57" ca="1" si="41">IF(ISERROR(((I34-K34)/ABS(K34))-1),0,((I34-K34)/ABS(K34)))</f>
        <v>0.20021470746108427</v>
      </c>
      <c r="M34" s="76">
        <f ca="1">SUM(INDIRECT($N$1&amp;"!"&amp;$P$3&amp;R34&amp;":"&amp;$P$1&amp;R34))</f>
        <v>8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413.87024608501116</v>
      </c>
      <c r="C35" s="79">
        <f ca="1">INDIRECT($N$1&amp; "!" &amp;$P$1&amp;N35)</f>
        <v>1569</v>
      </c>
      <c r="D35" s="237">
        <f ca="1">IF(B35=0,"",1+((B35-C35)/ABS(B35)))</f>
        <v>-1.7910432432432435</v>
      </c>
      <c r="E35" s="79">
        <f ca="1">INDIRECT($Q$1&amp; "!" &amp;$P$1&amp;P35)</f>
        <v>535</v>
      </c>
      <c r="F35" s="80">
        <f t="shared" ca="1" si="40"/>
        <v>1.9327102803738319</v>
      </c>
      <c r="G35" s="81">
        <f ca="1">INDIRECT($N$1&amp; "!" &amp;$P$1&amp;R35)</f>
        <v>1</v>
      </c>
      <c r="H35" s="77">
        <f ca="1">SUM(INDIRECT($N$1&amp;"!"&amp;$O$3&amp;N35&amp;":"&amp;$O$1&amp;N35))/0.894</f>
        <v>827.74049217002232</v>
      </c>
      <c r="I35" s="78">
        <f ca="1">SUM(INDIRECT($N$1&amp;"!"&amp;$P$3&amp;N35&amp;":"&amp;$P$1&amp;N35))</f>
        <v>2859</v>
      </c>
      <c r="J35" s="237">
        <f ca="1">IF(H35=0,"",1+((H35-I35)/ABS(H35)))</f>
        <v>-1.4539810810810816</v>
      </c>
      <c r="K35" s="79">
        <f ca="1">SUM(INDIRECT($Q$1&amp;"!"&amp;$P$3&amp;P35&amp;":"&amp;$P$1&amp;P35))</f>
        <v>1008</v>
      </c>
      <c r="L35" s="80">
        <f t="shared" ca="1" si="41"/>
        <v>1.8363095238095237</v>
      </c>
      <c r="M35" s="82">
        <f t="shared" ref="M35:M56" ca="1" si="42">SUM(INDIRECT($N$1&amp;"!"&amp;$P$3&amp;R35&amp;":"&amp;$P$1&amp;R35))</f>
        <v>5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1377.2635987572735</v>
      </c>
      <c r="C36" s="85">
        <f ca="1">+C34-C35</f>
        <v>431</v>
      </c>
      <c r="D36" s="245">
        <f ca="1">IF(B36=0,"",1-((B36-C36)/ABS(B36)))</f>
        <v>0.31293936788055532</v>
      </c>
      <c r="E36" s="85">
        <f ca="1">+E34-E35</f>
        <v>173</v>
      </c>
      <c r="F36" s="86">
        <f t="shared" ca="1" si="40"/>
        <v>1.4913294797687862</v>
      </c>
      <c r="G36" s="87">
        <f ca="1">+G34-G35</f>
        <v>3</v>
      </c>
      <c r="H36" s="84">
        <f t="shared" ref="H36:I36" ca="1" si="45">+H34-H35</f>
        <v>2396.4709315298924</v>
      </c>
      <c r="I36" s="85">
        <f t="shared" ca="1" si="45"/>
        <v>-623</v>
      </c>
      <c r="J36" s="245">
        <f ca="1">IF(H36=0,"",1-((H36-I36)/ABS(H36)))</f>
        <v>-0.25996559849873946</v>
      </c>
      <c r="K36" s="85">
        <f ca="1">+K34-K35</f>
        <v>855</v>
      </c>
      <c r="L36" s="86">
        <f t="shared" ca="1" si="41"/>
        <v>-1.7286549707602339</v>
      </c>
      <c r="M36" s="88">
        <f ca="1">+M34-M35</f>
        <v>3</v>
      </c>
    </row>
    <row r="37" spans="1:21" x14ac:dyDescent="0.25">
      <c r="A37" s="42" t="s">
        <v>122</v>
      </c>
      <c r="B37" s="89">
        <f ca="1">INDIRECT($N$1&amp; "!" &amp;$O$1&amp;N37)/1.173</f>
        <v>227.62148337595906</v>
      </c>
      <c r="C37" s="90">
        <f ca="1">INDIRECT($N$1&amp; "!" &amp;$P$1&amp;N37)</f>
        <v>30</v>
      </c>
      <c r="D37" s="246">
        <f t="shared" ref="D37" ca="1" si="46">IF(B37=0,"",1-((B37-C37)/ABS(B37)))</f>
        <v>0.13179775280898876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3</v>
      </c>
      <c r="H37" s="89">
        <f ca="1">SUM(INDIRECT($N$1&amp;"!"&amp;$O$3&amp;N37&amp;":"&amp;$O$1&amp;N37))/1.173</f>
        <v>410.05967604433079</v>
      </c>
      <c r="I37" s="90">
        <f t="shared" ref="I37:I38" ca="1" si="47">SUM(INDIRECT($N$1&amp;"!"&amp;$P$3&amp;N37&amp;":"&amp;$P$1&amp;N37))</f>
        <v>609</v>
      </c>
      <c r="J37" s="246">
        <f t="shared" ref="J37" ca="1" si="48">IF(H37=0,"",1-((H37-I37)/ABS(H37)))</f>
        <v>1.4851496881496882</v>
      </c>
      <c r="K37" s="91">
        <f ca="1">SUM(INDIRECT($Q$1&amp;"!"&amp;$P$3&amp;P37&amp;":"&amp;$P$1&amp;P37))</f>
        <v>170</v>
      </c>
      <c r="L37" s="92">
        <f t="shared" ca="1" si="41"/>
        <v>2.5823529411764707</v>
      </c>
      <c r="M37" s="94">
        <f t="shared" ca="1" si="42"/>
        <v>4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43.624161073825505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1</v>
      </c>
      <c r="H38" s="77">
        <f ca="1">SUM(INDIRECT($N$1&amp;"!"&amp;$O$3&amp;N38&amp;":"&amp;$O$1&amp;N38))/0.894</f>
        <v>87.24832214765101</v>
      </c>
      <c r="I38" s="78">
        <f t="shared" ca="1" si="47"/>
        <v>27</v>
      </c>
      <c r="J38" s="237">
        <f ca="1">IF(H38=0,"",1+((H38-I38)/ABS(H38)))</f>
        <v>1.6905384615384615</v>
      </c>
      <c r="K38" s="79">
        <f ca="1">SUM(INDIRECT($Q$1&amp;"!"&amp;$P$3&amp;P38&amp;":"&amp;$P$1&amp;P38))</f>
        <v>0</v>
      </c>
      <c r="L38" s="80">
        <f t="shared" ca="1" si="41"/>
        <v>0</v>
      </c>
      <c r="M38" s="82">
        <f t="shared" ca="1" si="42"/>
        <v>4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183.99732230213357</v>
      </c>
      <c r="C39" s="85">
        <f ca="1">+C37-C38</f>
        <v>30</v>
      </c>
      <c r="D39" s="245">
        <f ca="1">IF(B39=0,"",1-((B39-C39)/ABS(B39)))</f>
        <v>0.16304585101917068</v>
      </c>
      <c r="E39" s="85">
        <f ca="1">+E37-E38</f>
        <v>0</v>
      </c>
      <c r="F39" s="86">
        <f t="shared" ca="1" si="40"/>
        <v>0</v>
      </c>
      <c r="G39" s="87">
        <f ca="1">+G37-G38</f>
        <v>2</v>
      </c>
      <c r="H39" s="84">
        <f t="shared" ref="H39:I39" ca="1" si="49">+H37-H38</f>
        <v>322.81135389667975</v>
      </c>
      <c r="I39" s="85">
        <f t="shared" ca="1" si="49"/>
        <v>582</v>
      </c>
      <c r="J39" s="245">
        <f ca="1">IF(H39=0,"",1-((H39-I39)/ABS(H39)))</f>
        <v>1.8029105636299185</v>
      </c>
      <c r="K39" s="85">
        <f ca="1">+K37-K38</f>
        <v>170</v>
      </c>
      <c r="L39" s="86">
        <f t="shared" ca="1" si="41"/>
        <v>2.4235294117647057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263.42710997442452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473.99829497016196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112.97539149888144</v>
      </c>
      <c r="C41" s="78">
        <f ca="1">INDIRECT($N$1&amp; "!" &amp;$P$1&amp;N41)</f>
        <v>0</v>
      </c>
      <c r="D41" s="237">
        <f ca="1">IF(B41=0,"",1+((B41-C41)/ABS(B41)))</f>
        <v>2</v>
      </c>
      <c r="E41" s="79">
        <f ca="1">INDIRECT($Q$1&amp; "!" &amp;$P$1&amp;P41)</f>
        <v>86</v>
      </c>
      <c r="F41" s="80">
        <f t="shared" ca="1" si="40"/>
        <v>-1</v>
      </c>
      <c r="G41" s="81">
        <f ca="1">INDIRECT($N$1&amp; "!" &amp;$P$1&amp;R41)</f>
        <v>0</v>
      </c>
      <c r="H41" s="77">
        <f ca="1">SUM(INDIRECT($N$1&amp;"!"&amp;$O$3&amp;N41&amp;":"&amp;$O$1&amp;N41))/0.894</f>
        <v>225.95078299776287</v>
      </c>
      <c r="I41" s="78">
        <f t="shared" ca="1" si="50"/>
        <v>96</v>
      </c>
      <c r="J41" s="237">
        <f ca="1">IF(H41=0,"",1+((H41-I41)/ABS(H41)))</f>
        <v>1.5751287128712872</v>
      </c>
      <c r="K41" s="79">
        <f ca="1">SUM(INDIRECT($Q$1&amp;"!"&amp;$P$3&amp;P41&amp;":"&amp;$P$1&amp;P41))</f>
        <v>120</v>
      </c>
      <c r="L41" s="80">
        <f t="shared" ca="1" si="41"/>
        <v>-0.2</v>
      </c>
      <c r="M41" s="82">
        <f t="shared" ca="1" si="42"/>
        <v>0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150.45171847554309</v>
      </c>
      <c r="C42" s="85">
        <f ca="1">+C40-C41</f>
        <v>0</v>
      </c>
      <c r="D42" s="245">
        <f ca="1">IF(B42=0,"",1-((B42-C42)/ABS(B42)))</f>
        <v>0</v>
      </c>
      <c r="E42" s="85">
        <f ca="1">+E40-E41</f>
        <v>-86</v>
      </c>
      <c r="F42" s="86">
        <f t="shared" ca="1" si="40"/>
        <v>1</v>
      </c>
      <c r="G42" s="87">
        <f ca="1">+G40-G41</f>
        <v>0</v>
      </c>
      <c r="H42" s="84">
        <f t="shared" ref="H42:I42" ca="1" si="51">+H40-H41</f>
        <v>248.04751197239909</v>
      </c>
      <c r="I42" s="85">
        <f t="shared" ca="1" si="51"/>
        <v>-96</v>
      </c>
      <c r="J42" s="245">
        <f ca="1">IF(H42=0,"",1-((H42-I42)/ABS(H42)))</f>
        <v>-0.38702262819182076</v>
      </c>
      <c r="K42" s="85">
        <f ca="1">+K40-K41</f>
        <v>-120</v>
      </c>
      <c r="L42" s="86">
        <f t="shared" ca="1" si="41"/>
        <v>0.2</v>
      </c>
      <c r="M42" s="88">
        <f ca="1">+M40-M41</f>
        <v>0</v>
      </c>
    </row>
    <row r="43" spans="1:21" x14ac:dyDescent="0.25">
      <c r="A43" s="42" t="s">
        <v>111</v>
      </c>
      <c r="B43" s="89">
        <f ca="1">INDIRECT($N$1&amp;"!"&amp;$O$1&amp;N43)/1.173</f>
        <v>652.17391304347825</v>
      </c>
      <c r="C43" s="90">
        <f ca="1">INDIRECT($N$1&amp; "!" &amp;$P$1&amp;N43)</f>
        <v>845</v>
      </c>
      <c r="D43" s="246">
        <f ca="1">IF(B43=0,"",1-((B43-C43)/ABS(B43)))</f>
        <v>1.2956666666666667</v>
      </c>
      <c r="E43" s="91">
        <f ca="1">INDIRECT($Q$1&amp; "!" &amp;$P$1&amp;P43)</f>
        <v>121</v>
      </c>
      <c r="F43" s="92">
        <f t="shared" ca="1" si="40"/>
        <v>5.9834710743801649</v>
      </c>
      <c r="G43" s="93">
        <f ca="1">INDIRECT($N$1&amp; "!" &amp;$P$1&amp;R43)</f>
        <v>3</v>
      </c>
      <c r="H43" s="89">
        <f ca="1">SUM(INDIRECT($N$1&amp;"!"&amp;$O$3&amp;N43&amp;":"&amp;$O$1&amp;N43))/1.173</f>
        <v>1173.9130434782608</v>
      </c>
      <c r="I43" s="90">
        <f t="shared" ref="I43:I44" ca="1" si="52">SUM(INDIRECT($N$1&amp;"!"&amp;$P$3&amp;N43&amp;":"&amp;$P$1&amp;N43))</f>
        <v>1214</v>
      </c>
      <c r="J43" s="246">
        <f ca="1">IF(H43=0,"",1-((H43-I43)/ABS(H43)))</f>
        <v>1.0341481481481483</v>
      </c>
      <c r="K43" s="91">
        <f ca="1">SUM(INDIRECT($Q$1&amp;"!"&amp;$P$3&amp;P43&amp;":"&amp;$P$1&amp;P43))</f>
        <v>461</v>
      </c>
      <c r="L43" s="92">
        <f t="shared" ca="1" si="41"/>
        <v>1.6334056399132322</v>
      </c>
      <c r="M43" s="94">
        <f t="shared" ca="1" si="42"/>
        <v>3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175.61521252796419</v>
      </c>
      <c r="C44" s="78">
        <f ca="1">INDIRECT($N$1&amp; "!" &amp;$P$1&amp;N44)</f>
        <v>0</v>
      </c>
      <c r="D44" s="237">
        <f ca="1">IF(B44=0,"",1+((B44-C44)/ABS(B44)))</f>
        <v>2</v>
      </c>
      <c r="E44" s="79">
        <f ca="1">INDIRECT($Q$1&amp; "!" &amp;$P$1&amp;P44)</f>
        <v>207</v>
      </c>
      <c r="F44" s="80">
        <f t="shared" ca="1" si="40"/>
        <v>-1</v>
      </c>
      <c r="G44" s="81">
        <f ca="1">INDIRECT($N$1&amp; "!" &amp;$P$1&amp;R44)</f>
        <v>0</v>
      </c>
      <c r="H44" s="77">
        <f ca="1">SUM(INDIRECT($N$1&amp;"!"&amp;$O$3&amp;N44&amp;":"&amp;$O$1&amp;N44))/0.894</f>
        <v>351.23042505592838</v>
      </c>
      <c r="I44" s="78">
        <f t="shared" ca="1" si="52"/>
        <v>560</v>
      </c>
      <c r="J44" s="237">
        <f ca="1">IF(H44=0,"",1+((H44-I44)/ABS(H44)))</f>
        <v>0.40560509554140112</v>
      </c>
      <c r="K44" s="79">
        <f ca="1">SUM(INDIRECT($Q$1&amp;"!"&amp;$P$3&amp;P44&amp;":"&amp;$P$1&amp;P44))</f>
        <v>671</v>
      </c>
      <c r="L44" s="80">
        <f t="shared" ca="1" si="41"/>
        <v>-0.16542473919523099</v>
      </c>
      <c r="M44" s="82">
        <f t="shared" ca="1" si="42"/>
        <v>1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476.55870051551403</v>
      </c>
      <c r="C45" s="85">
        <f ca="1">+C43-C44</f>
        <v>845</v>
      </c>
      <c r="D45" s="245">
        <f ca="1">IF(B45=0,"",1-((B45-C45)/ABS(B45)))</f>
        <v>1.7731288907031331</v>
      </c>
      <c r="E45" s="85">
        <f ca="1">+E43-E44</f>
        <v>-86</v>
      </c>
      <c r="F45" s="86">
        <f t="shared" ca="1" si="40"/>
        <v>10.825581395348838</v>
      </c>
      <c r="G45" s="87">
        <f ca="1">+G43-G44</f>
        <v>3</v>
      </c>
      <c r="H45" s="84">
        <f t="shared" ref="H45:I45" ca="1" si="53">+H43-H44</f>
        <v>822.68261842233233</v>
      </c>
      <c r="I45" s="85">
        <f t="shared" ca="1" si="53"/>
        <v>654</v>
      </c>
      <c r="J45" s="245">
        <f ca="1">IF(H45=0,"",1-((H45-I45)/ABS(H45)))</f>
        <v>0.79496027429652416</v>
      </c>
      <c r="K45" s="85">
        <f ca="1">+K43-K44</f>
        <v>-210</v>
      </c>
      <c r="L45" s="86">
        <f t="shared" ca="1" si="41"/>
        <v>4.1142857142857139</v>
      </c>
      <c r="M45" s="88">
        <f ca="1">+M43-M44</f>
        <v>2</v>
      </c>
    </row>
    <row r="46" spans="1:21" x14ac:dyDescent="0.25">
      <c r="A46" s="42" t="s">
        <v>109</v>
      </c>
      <c r="B46" s="89">
        <f ca="1">INDIRECT($N$1&amp; "!" &amp;$O$1&amp;N46)/1.173</f>
        <v>2127.8772378516624</v>
      </c>
      <c r="C46" s="90">
        <f ca="1">INDIRECT($N$1&amp; "!" &amp;$P$1&amp;N46)</f>
        <v>750</v>
      </c>
      <c r="D46" s="246">
        <f t="shared" ref="D46" ca="1" si="54">IF(B46=0,"",1-((B46-C46)/ABS(B46)))</f>
        <v>0.35246394230769229</v>
      </c>
      <c r="E46" s="91">
        <f ca="1">INDIRECT($Q$1&amp; "!" &amp;$P$1&amp;P46)</f>
        <v>365</v>
      </c>
      <c r="F46" s="92">
        <f t="shared" ca="1" si="40"/>
        <v>1.0547945205479452</v>
      </c>
      <c r="G46" s="93">
        <f ca="1">INDIRECT($N$1&amp; "!" &amp;$P$1&amp;R46)</f>
        <v>4</v>
      </c>
      <c r="H46" s="89">
        <f ca="1">SUM(INDIRECT($N$1&amp;"!"&amp;$O$3&amp;N46&amp;":"&amp;$O$1&amp;N46))/1.173</f>
        <v>3829.4970161977835</v>
      </c>
      <c r="I46" s="90">
        <f t="shared" ref="I46:I47" ca="1" si="55">SUM(INDIRECT($N$1&amp;"!"&amp;$P$3&amp;N46&amp;":"&amp;$P$1&amp;N46))</f>
        <v>1242</v>
      </c>
      <c r="J46" s="246">
        <f ca="1">IF(H46=0,"",1-((H46-I46)/ABS(H46)))</f>
        <v>0.32432457702582373</v>
      </c>
      <c r="K46" s="91">
        <f ca="1">SUM(INDIRECT($Q$1&amp;"!"&amp;$P$3&amp;P46&amp;":"&amp;$P$1&amp;P46))</f>
        <v>365</v>
      </c>
      <c r="L46" s="92">
        <f t="shared" ca="1" si="41"/>
        <v>2.4027397260273973</v>
      </c>
      <c r="M46" s="94">
        <f t="shared" ca="1" si="42"/>
        <v>7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430.64876957494408</v>
      </c>
      <c r="C47" s="78">
        <f ca="1">INDIRECT($N$1&amp; "!" &amp;$P$1&amp;N47)</f>
        <v>179</v>
      </c>
      <c r="D47" s="237">
        <f t="shared" ref="D47" ca="1" si="56">IF(B47=0,"",1+((B47-C47)/ABS(B47)))</f>
        <v>1.5843480519480519</v>
      </c>
      <c r="E47" s="79">
        <f ca="1">INDIRECT($Q$1&amp; "!" &amp;$P$1&amp;P47)</f>
        <v>956</v>
      </c>
      <c r="F47" s="80">
        <f t="shared" ca="1" si="40"/>
        <v>-0.81276150627615062</v>
      </c>
      <c r="G47" s="81">
        <f ca="1">INDIRECT($N$1&amp; "!" &amp;$P$1&amp;R47)</f>
        <v>0</v>
      </c>
      <c r="H47" s="77">
        <f ca="1">SUM(INDIRECT($N$1&amp;"!"&amp;$O$3&amp;N47&amp;":"&amp;$O$1&amp;N47))/0.894</f>
        <v>861.29753914988817</v>
      </c>
      <c r="I47" s="78">
        <f t="shared" ca="1" si="55"/>
        <v>854</v>
      </c>
      <c r="J47" s="237">
        <f t="shared" ref="J47" ca="1" si="57">IF(H47=0,"",1+((H47-I47)/ABS(H47)))</f>
        <v>1.0084727272727274</v>
      </c>
      <c r="K47" s="79">
        <f ca="1">SUM(INDIRECT($Q$1&amp;"!"&amp;$P$3&amp;P47&amp;":"&amp;$P$1&amp;P47))</f>
        <v>1191</v>
      </c>
      <c r="L47" s="80">
        <f t="shared" ca="1" si="41"/>
        <v>-0.28295549958018473</v>
      </c>
      <c r="M47" s="82">
        <f t="shared" ca="1" si="42"/>
        <v>1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1697.2284682767183</v>
      </c>
      <c r="C48" s="85">
        <f ca="1">+C46-C47</f>
        <v>571</v>
      </c>
      <c r="D48" s="245">
        <f t="shared" ref="D48:D49" ca="1" si="58">IF(B48=0,"",1-((B48-C48)/ABS(B48)))</f>
        <v>0.33643084043939298</v>
      </c>
      <c r="E48" s="85">
        <f ca="1">+E46-E47</f>
        <v>-591</v>
      </c>
      <c r="F48" s="86">
        <f t="shared" ca="1" si="40"/>
        <v>1.9661590524534687</v>
      </c>
      <c r="G48" s="87">
        <f ca="1">+G46-G47</f>
        <v>4</v>
      </c>
      <c r="H48" s="84">
        <f t="shared" ref="H48:I48" ca="1" si="59">+H46-H47</f>
        <v>2968.1994770478955</v>
      </c>
      <c r="I48" s="85">
        <f t="shared" ca="1" si="59"/>
        <v>388</v>
      </c>
      <c r="J48" s="245">
        <f t="shared" ref="J48:J49" ca="1" si="60">IF(H48=0,"",1-((H48-I48)/ABS(H48)))</f>
        <v>0.13071897727907966</v>
      </c>
      <c r="K48" s="85">
        <f ca="1">+K46-K47</f>
        <v>-826</v>
      </c>
      <c r="L48" s="86">
        <f t="shared" ca="1" si="41"/>
        <v>1.4697336561743342</v>
      </c>
      <c r="M48" s="88">
        <f ca="1">+M46-M47</f>
        <v>6</v>
      </c>
    </row>
    <row r="49" spans="1:18" x14ac:dyDescent="0.25">
      <c r="A49" s="42" t="s">
        <v>105</v>
      </c>
      <c r="B49" s="95">
        <f ca="1">INDIRECT($N$1&amp; "!" &amp;$O$1&amp;N49)/1.173</f>
        <v>265.13213981244672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477.40835464620631</v>
      </c>
      <c r="I49" s="90">
        <f t="shared" ref="I49:I50" ca="1" si="61">SUM(INDIRECT($N$1&amp;"!"&amp;$P$3&amp;N49&amp;":"&amp;$P$1&amp;N49))</f>
        <v>0</v>
      </c>
      <c r="J49" s="246">
        <f t="shared" ca="1" si="60"/>
        <v>0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0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92.84116331096196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185.68232662192392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172.29097650148475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291.72602802428241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0</v>
      </c>
      <c r="L51" s="86">
        <f t="shared" ca="1" si="41"/>
        <v>0</v>
      </c>
      <c r="M51" s="88">
        <f ca="1">+M49-M50</f>
        <v>0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5327.3657289002549</v>
      </c>
      <c r="C55" s="96">
        <f ca="1">+C34+C37+C40+C43+C46+C49+C52</f>
        <v>3625</v>
      </c>
      <c r="D55" s="247">
        <f t="shared" ca="1" si="64"/>
        <v>0.68044887181949121</v>
      </c>
      <c r="E55" s="229">
        <f ca="1">+E34+E37+E40+E43+E46+E49</f>
        <v>1194</v>
      </c>
      <c r="F55" s="230">
        <f t="shared" ca="1" si="40"/>
        <v>2.0360134003350083</v>
      </c>
      <c r="G55" s="231">
        <f ca="1">INDIRECT($N$1&amp; "!" &amp;$P$1&amp;R55)</f>
        <v>14</v>
      </c>
      <c r="H55" s="44">
        <f t="shared" ref="H55" ca="1" si="76">+H34+H37+H40+H43+H46+H49+H52</f>
        <v>9589.0878090366568</v>
      </c>
      <c r="I55" s="45">
        <f ca="1">+I34+I37+I40+I43+I46+I49+I52</f>
        <v>5301</v>
      </c>
      <c r="J55" s="247">
        <f t="shared" ca="1" si="66"/>
        <v>0.55281587837837853</v>
      </c>
      <c r="K55" s="229">
        <f ca="1">K34+K37+K40+K43+K46+K49</f>
        <v>2859</v>
      </c>
      <c r="L55" s="230">
        <f t="shared" ca="1" si="41"/>
        <v>0.85414480587618047</v>
      </c>
      <c r="M55" s="234">
        <f t="shared" ca="1" si="42"/>
        <v>22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1269.5749440715883</v>
      </c>
      <c r="C56" s="89">
        <f ca="1">+C35+C38+C41+C44+C47+C50+C53</f>
        <v>1748</v>
      </c>
      <c r="D56" s="237">
        <f t="shared" ref="D56" ca="1" si="77">IF(B56=0,"",1+((B56-C56)/ABS(B56)))</f>
        <v>0.62316123348017616</v>
      </c>
      <c r="E56" s="79">
        <f ca="1">+E35+E38+E41+E44+E47+E50</f>
        <v>1784</v>
      </c>
      <c r="F56" s="80">
        <f t="shared" ca="1" si="40"/>
        <v>-2.0179372197309416E-2</v>
      </c>
      <c r="G56" s="81">
        <f ca="1">INDIRECT($N$1&amp; "!" &amp;$P$1&amp;R56)</f>
        <v>2</v>
      </c>
      <c r="H56" s="31">
        <f t="shared" ref="H56:I56" ca="1" si="78">+H35+H38+H41+H44+H47+H50+H53</f>
        <v>2539.1498881431767</v>
      </c>
      <c r="I56" s="32">
        <f t="shared" ca="1" si="78"/>
        <v>4396</v>
      </c>
      <c r="J56" s="237">
        <f t="shared" ref="J56" ca="1" si="79">IF(H56=0,"",1+((H56-I56)/ABS(H56)))</f>
        <v>0.26871189427312769</v>
      </c>
      <c r="K56" s="79">
        <f ca="1">K35+K38+K41+K44+K47+K50</f>
        <v>2990</v>
      </c>
      <c r="L56" s="80">
        <f t="shared" ca="1" si="41"/>
        <v>0.47023411371237456</v>
      </c>
      <c r="M56" s="82">
        <f t="shared" ca="1" si="42"/>
        <v>11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4057.7907848286668</v>
      </c>
      <c r="C57" s="99">
        <f ca="1">+C36+C39+C42+C45+C48+C51</f>
        <v>1877</v>
      </c>
      <c r="D57" s="248">
        <f t="shared" ref="D57" ca="1" si="80">IF(B57=0,"",1-((B57-C57)/ABS(B57)))</f>
        <v>0.46256697290007109</v>
      </c>
      <c r="E57" s="100">
        <f ca="1">+E36+E39+E42+E45+E48+E51</f>
        <v>-590</v>
      </c>
      <c r="F57" s="101">
        <f t="shared" ca="1" si="40"/>
        <v>4.18135593220339</v>
      </c>
      <c r="G57" s="102">
        <f ca="1">+G55-G56</f>
        <v>12</v>
      </c>
      <c r="H57" s="98">
        <f t="shared" ref="H57:I57" ca="1" si="81">+H55-H56</f>
        <v>7049.9379208934806</v>
      </c>
      <c r="I57" s="100">
        <f t="shared" ca="1" si="81"/>
        <v>905</v>
      </c>
      <c r="J57" s="248">
        <f t="shared" ref="J57" ca="1" si="82">IF(H57=0,"",1-((H57-I57)/ABS(H57)))</f>
        <v>0.1283699246936495</v>
      </c>
      <c r="K57" s="100">
        <f ca="1">+K36+K39+K42+K45+K48+K51</f>
        <v>-131</v>
      </c>
      <c r="L57" s="101">
        <f t="shared" ca="1" si="41"/>
        <v>7.9083969465648858</v>
      </c>
      <c r="M57" s="103">
        <f ca="1">+M55-M56</f>
        <v>11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613.81074168797954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0</v>
      </c>
      <c r="F62" s="74">
        <f t="shared" ref="F62:F85" ca="1" si="83">IF(ISERROR(((C62-E62)/ABS(E62))-1),0,((C62-E62)/ABS(E62)))</f>
        <v>0</v>
      </c>
      <c r="G62" s="75">
        <f ca="1">INDIRECT($N$1&amp; "!" &amp;$P$1&amp;R62)</f>
        <v>0</v>
      </c>
      <c r="H62" s="71">
        <f ca="1">SUM(INDIRECT($N$1&amp;"!"&amp;$O$3&amp;N62&amp;":"&amp;$O$1&amp;N62))/1.173</f>
        <v>1104.859335038363</v>
      </c>
      <c r="I62" s="72">
        <f t="shared" ref="I62:I63" ca="1" si="84">SUM(INDIRECT($N$1&amp;"!"&amp;$P$3&amp;N62&amp;":"&amp;$P$1&amp;N62))</f>
        <v>0</v>
      </c>
      <c r="J62" s="244">
        <f ca="1">IF(H62=0,"",1-((H62-I62)/ABS(H62)))</f>
        <v>0</v>
      </c>
      <c r="K62" s="73">
        <f ca="1">SUM(INDIRECT($Q$1&amp;"!"&amp;$P$3&amp;P62&amp;":"&amp;$P$1&amp;P62))</f>
        <v>0</v>
      </c>
      <c r="L62" s="74">
        <f t="shared" ref="L62:L85" ca="1" si="85">IF(ISERROR(((I62-K62)/ABS(K62))-1),0,((I62-K62)/ABS(K62)))</f>
        <v>0</v>
      </c>
      <c r="M62" s="76">
        <f ca="1">SUM(INDIRECT($N$1&amp;"!"&amp;$P$3&amp;R62&amp;":"&amp;$P$1&amp;R62))</f>
        <v>0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145.413870246085</v>
      </c>
      <c r="C63" s="78">
        <f ca="1">INDIRECT($N$1&amp; "!" &amp;$P$1&amp;N63)</f>
        <v>257</v>
      </c>
      <c r="D63" s="237">
        <f ca="1">IF(B63=0,"",1+((B63-C63)/ABS(B63)))</f>
        <v>0.23263076923076909</v>
      </c>
      <c r="E63" s="79">
        <f ca="1">INDIRECT($Q$1&amp; "!" &amp;$P$1&amp;P63)</f>
        <v>260</v>
      </c>
      <c r="F63" s="80">
        <f t="shared" ca="1" si="83"/>
        <v>-1.1538461538461539E-2</v>
      </c>
      <c r="G63" s="81">
        <f ca="1">INDIRECT($N$1&amp; "!" &amp;$P$1&amp;R63)</f>
        <v>1</v>
      </c>
      <c r="H63" s="77">
        <f ca="1">SUM(INDIRECT($N$1&amp;"!"&amp;$O$3&amp;N63&amp;":"&amp;$O$1&amp;N63))/0.894</f>
        <v>290.82774049216999</v>
      </c>
      <c r="I63" s="78">
        <f t="shared" ca="1" si="84"/>
        <v>257</v>
      </c>
      <c r="J63" s="237">
        <f ca="1">IF(H63=0,"",1+((H63-I63)/ABS(H63)))</f>
        <v>1.1163153846153846</v>
      </c>
      <c r="K63" s="79">
        <f ca="1">SUM(INDIRECT($Q$1&amp;"!"&amp;$P$3&amp;P63&amp;":"&amp;$P$1&amp;P63))</f>
        <v>699</v>
      </c>
      <c r="L63" s="80">
        <f t="shared" ca="1" si="85"/>
        <v>-0.63233190271816886</v>
      </c>
      <c r="M63" s="82">
        <f t="shared" ref="M63:M84" ca="1" si="86">SUM(INDIRECT($N$1&amp;"!"&amp;$P$3&amp;R63&amp;":"&amp;$P$1&amp;R63))</f>
        <v>1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468.39687144189452</v>
      </c>
      <c r="C64" s="38">
        <f ca="1">+C62-C63</f>
        <v>-257</v>
      </c>
      <c r="D64" s="240">
        <f ca="1">IF(B64=0,"",1-((B64-C64)/ABS(B64)))</f>
        <v>-0.54868000977218601</v>
      </c>
      <c r="E64" s="38">
        <f ca="1">+E62-E63</f>
        <v>-260</v>
      </c>
      <c r="F64" s="39">
        <f t="shared" ca="1" si="83"/>
        <v>1.1538461538461539E-2</v>
      </c>
      <c r="G64" s="40">
        <f ca="1">+G62-G63</f>
        <v>-1</v>
      </c>
      <c r="H64" s="37">
        <f ca="1">+H62-H63</f>
        <v>814.03159454619299</v>
      </c>
      <c r="I64" s="38">
        <f t="shared" ref="I64" ca="1" si="89">+I62-I63</f>
        <v>-257</v>
      </c>
      <c r="J64" s="240">
        <f ca="1">IF(H64=0,"",1-((H64-I64)/ABS(H64)))</f>
        <v>-0.31571256167676465</v>
      </c>
      <c r="K64" s="38">
        <f ca="1">+K62-K63</f>
        <v>-699</v>
      </c>
      <c r="L64" s="39">
        <f t="shared" ca="1" si="85"/>
        <v>0.63233190271816886</v>
      </c>
      <c r="M64" s="41">
        <f ca="1">+M62-M63</f>
        <v>-1</v>
      </c>
    </row>
    <row r="65" spans="1:18" x14ac:dyDescent="0.25">
      <c r="A65" s="42" t="s">
        <v>122</v>
      </c>
      <c r="B65" s="89">
        <f ca="1">INDIRECT($N$1&amp; "!" &amp;$O$1&amp;N65)/1.173</f>
        <v>80.13640238704177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144.07502131287296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301</v>
      </c>
      <c r="L65" s="92">
        <f t="shared" ca="1" si="85"/>
        <v>-1</v>
      </c>
      <c r="M65" s="94">
        <f t="shared" ca="1" si="86"/>
        <v>0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15.659955257270694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1</v>
      </c>
      <c r="H66" s="77">
        <f ca="1">SUM(INDIRECT($N$1&amp;"!"&amp;$O$3&amp;N66&amp;":"&amp;$O$1&amp;N66))/0.894</f>
        <v>31.319910514541387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1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-1</v>
      </c>
      <c r="H67" s="37">
        <f ca="1">+H65-H66</f>
        <v>112.75511079833157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301</v>
      </c>
      <c r="L67" s="39">
        <f t="shared" ca="1" si="85"/>
        <v>-1</v>
      </c>
      <c r="M67" s="41">
        <f ca="1">+M65-M66</f>
        <v>-1</v>
      </c>
    </row>
    <row r="68" spans="1:18" x14ac:dyDescent="0.25">
      <c r="A68" s="42" t="s">
        <v>101</v>
      </c>
      <c r="B68" s="89">
        <f ca="1">INDIRECT($N$1&amp; "!" &amp;$O$1&amp;N68)/1.173</f>
        <v>90.366581415174764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162.83034953111678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0</v>
      </c>
      <c r="L68" s="92">
        <f t="shared" ca="1" si="85"/>
        <v>0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40.268456375838923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108</v>
      </c>
      <c r="F69" s="80">
        <f t="shared" ca="1" si="83"/>
        <v>-1</v>
      </c>
      <c r="G69" s="81">
        <f ca="1">INDIRECT($N$1&amp; "!" &amp;$P$1&amp;R69)</f>
        <v>0</v>
      </c>
      <c r="H69" s="77">
        <f ca="1">SUM(INDIRECT($N$1&amp;"!"&amp;$O$3&amp;N69&amp;":"&amp;$O$1&amp;N69))/0.894</f>
        <v>80.536912751677846</v>
      </c>
      <c r="I69" s="78">
        <f t="shared" ca="1" si="93"/>
        <v>162</v>
      </c>
      <c r="J69" s="237">
        <f ca="1">IF(H69=0,"",1+((H69-I69)/ABS(H69)))</f>
        <v>-1.1500000000000066E-2</v>
      </c>
      <c r="K69" s="79">
        <f ca="1">SUM(INDIRECT($Q$1&amp;"!"&amp;$P$3&amp;P69&amp;":"&amp;$P$1&amp;P69))</f>
        <v>121</v>
      </c>
      <c r="L69" s="80">
        <f t="shared" ca="1" si="85"/>
        <v>0.33884297520661155</v>
      </c>
      <c r="M69" s="82">
        <f t="shared" ca="1" si="86"/>
        <v>1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50.098125039335841</v>
      </c>
      <c r="C70" s="38">
        <f ca="1">+C68-C69</f>
        <v>0</v>
      </c>
      <c r="D70" s="240">
        <f ca="1">IF(B70=0,"",1-((B70-C70)/ABS(B70)))</f>
        <v>0</v>
      </c>
      <c r="E70" s="38">
        <f ca="1">+E68-E69</f>
        <v>-108</v>
      </c>
      <c r="F70" s="39">
        <f t="shared" ca="1" si="83"/>
        <v>1</v>
      </c>
      <c r="G70" s="40">
        <f ca="1">+G68-G69</f>
        <v>0</v>
      </c>
      <c r="H70" s="37">
        <f t="shared" ref="H70:I70" ca="1" si="94">+H68-H69</f>
        <v>82.293436779438935</v>
      </c>
      <c r="I70" s="38">
        <f t="shared" ca="1" si="94"/>
        <v>-162</v>
      </c>
      <c r="J70" s="240">
        <f ca="1">IF(H70=0,"",1-((H70-I70)/ABS(H70)))</f>
        <v>-1.9685652506431204</v>
      </c>
      <c r="K70" s="38">
        <f ca="1">+K68-K69</f>
        <v>-121</v>
      </c>
      <c r="L70" s="39">
        <f t="shared" ca="1" si="85"/>
        <v>-0.33884297520661155</v>
      </c>
      <c r="M70" s="41">
        <f ca="1">+M68-M69</f>
        <v>-1</v>
      </c>
    </row>
    <row r="71" spans="1:18" x14ac:dyDescent="0.25">
      <c r="A71" s="42" t="s">
        <v>111</v>
      </c>
      <c r="B71" s="89">
        <f ca="1">INDIRECT($N$1&amp; "!" &amp;$O$1&amp;N71)/1.173</f>
        <v>223.35890878090365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402.38704177323103</v>
      </c>
      <c r="I71" s="90">
        <f t="shared" ref="I71:I72" ca="1" si="95">SUM(INDIRECT($N$1&amp;"!"&amp;$P$3&amp;N71&amp;":"&amp;$P$1&amp;N71))</f>
        <v>0</v>
      </c>
      <c r="J71" s="246">
        <f ca="1">IF(H71=0,"",1-((H71-I71)/ABS(H71)))</f>
        <v>0</v>
      </c>
      <c r="K71" s="91">
        <f ca="1">SUM(INDIRECT($Q$1&amp;"!"&amp;$P$3&amp;P71&amp;":"&amp;$P$1&amp;P71))</f>
        <v>0</v>
      </c>
      <c r="L71" s="92">
        <f t="shared" ca="1" si="85"/>
        <v>0</v>
      </c>
      <c r="M71" s="94">
        <f t="shared" ca="1" si="86"/>
        <v>0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61.521252796420583</v>
      </c>
      <c r="C72" s="78">
        <f ca="1">INDIRECT($N$1&amp; "!" &amp;$P$1&amp;N72)</f>
        <v>351</v>
      </c>
      <c r="D72" s="237">
        <f ca="1">IF(B72=0,"",1+((B72-C72)/ABS(B72)))</f>
        <v>-3.7053454545454541</v>
      </c>
      <c r="E72" s="79">
        <f ca="1">INDIRECT($Q$1&amp; "!" &amp;$P$1&amp;P72)</f>
        <v>186</v>
      </c>
      <c r="F72" s="80">
        <f t="shared" ca="1" si="83"/>
        <v>0.88709677419354838</v>
      </c>
      <c r="G72" s="81">
        <f ca="1">INDIRECT($N$1&amp; "!" &amp;$P$1&amp;R72)</f>
        <v>1</v>
      </c>
      <c r="H72" s="77">
        <f ca="1">SUM(INDIRECT($N$1&amp;"!"&amp;$O$3&amp;N72&amp;":"&amp;$O$1&amp;N72))/0.894</f>
        <v>123.04250559284117</v>
      </c>
      <c r="I72" s="78">
        <f t="shared" ca="1" si="95"/>
        <v>351</v>
      </c>
      <c r="J72" s="237">
        <f ca="1">IF(H72=0,"",1+((H72-I72)/ABS(H72)))</f>
        <v>-0.85267272727272725</v>
      </c>
      <c r="K72" s="79">
        <f ca="1">SUM(INDIRECT($Q$1&amp;"!"&amp;$P$3&amp;P72&amp;":"&amp;$P$1&amp;P72))</f>
        <v>186</v>
      </c>
      <c r="L72" s="80">
        <f t="shared" ca="1" si="85"/>
        <v>0.88709677419354838</v>
      </c>
      <c r="M72" s="82">
        <f t="shared" ca="1" si="86"/>
        <v>1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161.83765598448306</v>
      </c>
      <c r="C73" s="38">
        <f ca="1">+C71-C72</f>
        <v>-351</v>
      </c>
      <c r="D73" s="240">
        <f ca="1">IF(B73=0,"",1-((B73-C73)/ABS(B73)))</f>
        <v>-2.1688401124250944</v>
      </c>
      <c r="E73" s="38">
        <f ca="1">+E71-E72</f>
        <v>-186</v>
      </c>
      <c r="F73" s="39">
        <f t="shared" ca="1" si="83"/>
        <v>-0.88709677419354838</v>
      </c>
      <c r="G73" s="40">
        <f ca="1">+G71-G72</f>
        <v>-1</v>
      </c>
      <c r="H73" s="37">
        <f t="shared" ref="H73:I73" ca="1" si="96">+H71-H72</f>
        <v>279.34453618038987</v>
      </c>
      <c r="I73" s="38">
        <f t="shared" ca="1" si="96"/>
        <v>-351</v>
      </c>
      <c r="J73" s="240">
        <f ca="1">IF(H73=0,"",1-((H73-I73)/ABS(H73)))</f>
        <v>-1.2565128525490037</v>
      </c>
      <c r="K73" s="38">
        <f ca="1">+K71-K72</f>
        <v>-186</v>
      </c>
      <c r="L73" s="39">
        <f t="shared" ca="1" si="85"/>
        <v>-0.88709677419354838</v>
      </c>
      <c r="M73" s="41">
        <f ca="1">+M71-M72</f>
        <v>-1</v>
      </c>
    </row>
    <row r="74" spans="1:18" x14ac:dyDescent="0.25">
      <c r="A74" s="42" t="s">
        <v>109</v>
      </c>
      <c r="B74" s="89">
        <f ca="1">INDIRECT($N$1&amp; "!" &amp;$O$1&amp;N74)/1.173</f>
        <v>790.28132992327357</v>
      </c>
      <c r="C74" s="90">
        <f ca="1">INDIRECT($N$1&amp; "!" &amp;$P$1&amp;N74)</f>
        <v>600</v>
      </c>
      <c r="D74" s="246">
        <f ca="1">IF(B74=0,"",1-((B74-C74)/ABS(B74)))</f>
        <v>0.75922330097087387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1</v>
      </c>
      <c r="H74" s="89">
        <f ca="1">SUM(INDIRECT($N$1&amp;"!"&amp;$O$3&amp;N74&amp;":"&amp;$O$1&amp;N74))/1.173</f>
        <v>1422.8473998294969</v>
      </c>
      <c r="I74" s="90">
        <f t="shared" ref="I74:I75" ca="1" si="97">SUM(INDIRECT($N$1&amp;"!"&amp;$P$3&amp;N74&amp;":"&amp;$P$1&amp;N74))</f>
        <v>1126</v>
      </c>
      <c r="J74" s="246">
        <f ca="1">IF(H74=0,"",1-((H74-I74)/ABS(H74)))</f>
        <v>0.79137088076692641</v>
      </c>
      <c r="K74" s="91">
        <f ca="1">SUM(INDIRECT($Q$1&amp;"!"&amp;$P$3&amp;P74&amp;":"&amp;$P$1&amp;P74))</f>
        <v>0</v>
      </c>
      <c r="L74" s="92">
        <f t="shared" ca="1" si="85"/>
        <v>0</v>
      </c>
      <c r="M74" s="94">
        <f t="shared" ca="1" si="86"/>
        <v>3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151.00671140939596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131</v>
      </c>
      <c r="F75" s="80">
        <f t="shared" ca="1" si="83"/>
        <v>-1</v>
      </c>
      <c r="G75" s="81">
        <f ca="1">INDIRECT($N$1&amp; "!" &amp;$P$1&amp;R75)</f>
        <v>0</v>
      </c>
      <c r="H75" s="77">
        <f ca="1">SUM(INDIRECT($N$1&amp;"!"&amp;$O$3&amp;N75&amp;":"&amp;$O$1&amp;N75))/0.894</f>
        <v>302.01342281879192</v>
      </c>
      <c r="I75" s="78">
        <f t="shared" ca="1" si="97"/>
        <v>0</v>
      </c>
      <c r="J75" s="237">
        <f t="shared" ref="J75" ca="1" si="98">IF(H75=0,"",1+((H75-I75)/ABS(H75)))</f>
        <v>2</v>
      </c>
      <c r="K75" s="79">
        <f ca="1">SUM(INDIRECT($Q$1&amp;"!"&amp;$P$3&amp;P75&amp;":"&amp;$P$1&amp;P75))</f>
        <v>131</v>
      </c>
      <c r="L75" s="80">
        <f t="shared" ca="1" si="85"/>
        <v>-1</v>
      </c>
      <c r="M75" s="82">
        <f t="shared" ca="1" si="86"/>
        <v>0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639.27461851387761</v>
      </c>
      <c r="C76" s="38">
        <f ca="1">+C74-C75</f>
        <v>600</v>
      </c>
      <c r="D76" s="240">
        <f ca="1">IF(B76=0,"",1-((B76-C76)/ABS(B76)))</f>
        <v>0.93856377622940923</v>
      </c>
      <c r="E76" s="38">
        <f ca="1">+E74-E75</f>
        <v>-131</v>
      </c>
      <c r="F76" s="39">
        <f t="shared" ca="1" si="83"/>
        <v>5.5801526717557248</v>
      </c>
      <c r="G76" s="40">
        <f ca="1">+G74-G75</f>
        <v>1</v>
      </c>
      <c r="H76" s="37">
        <f t="shared" ref="H76:I76" ca="1" si="99">+H74-H75</f>
        <v>1120.833977010705</v>
      </c>
      <c r="I76" s="38">
        <f t="shared" ca="1" si="99"/>
        <v>1126</v>
      </c>
      <c r="J76" s="240">
        <f t="shared" ref="J76:J77" ca="1" si="100">IF(H76=0,"",1-((H76-I76)/ABS(H76)))</f>
        <v>1.0046090884959367</v>
      </c>
      <c r="K76" s="38">
        <f ca="1">+K74--K75</f>
        <v>131</v>
      </c>
      <c r="L76" s="39">
        <f t="shared" ca="1" si="85"/>
        <v>7.5954198473282446</v>
      </c>
      <c r="M76" s="41">
        <f ca="1">+M74-M75</f>
        <v>3</v>
      </c>
    </row>
    <row r="77" spans="1:18" x14ac:dyDescent="0.25">
      <c r="A77" s="42" t="s">
        <v>105</v>
      </c>
      <c r="B77" s="89">
        <f ca="1">INDIRECT($N$1&amp; "!" &amp;$O$1&amp;N77)/1.173</f>
        <v>107.41687979539641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193.52088661551576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32.438478747203575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64.876957494407151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74.978401048192836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128.64392912110861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1905.3708439897698</v>
      </c>
      <c r="C83" s="96">
        <f t="shared" ca="1" si="114"/>
        <v>600</v>
      </c>
      <c r="D83" s="247">
        <f t="shared" ca="1" si="104"/>
        <v>0.31489932885906036</v>
      </c>
      <c r="E83" s="229">
        <f ca="1">+E62+E65+E68+E71+E74+E77</f>
        <v>0</v>
      </c>
      <c r="F83" s="230">
        <f t="shared" ca="1" si="83"/>
        <v>0</v>
      </c>
      <c r="G83" s="231">
        <f ca="1">INDIRECT($N$1&amp; "!" &amp;$P$1&amp;R83)</f>
        <v>1</v>
      </c>
      <c r="H83" s="44">
        <f t="shared" ref="H83" ca="1" si="115">+H62+H65+H68+H71+H74+H77+H80</f>
        <v>3430.5200341005961</v>
      </c>
      <c r="I83" s="45">
        <f ca="1">+I62+I65+I68+I71+I74+I77+I80</f>
        <v>1126</v>
      </c>
      <c r="J83" s="247">
        <f t="shared" ca="1" si="106"/>
        <v>0.32823011928429424</v>
      </c>
      <c r="K83" s="229">
        <f ca="1">K62+K65+K68+K71+K74+K77</f>
        <v>301</v>
      </c>
      <c r="L83" s="230">
        <f t="shared" ca="1" si="85"/>
        <v>2.7408637873754151</v>
      </c>
      <c r="M83" s="234">
        <f t="shared" ca="1" si="86"/>
        <v>3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446.30872483221475</v>
      </c>
      <c r="C84" s="89">
        <f t="shared" ca="1" si="114"/>
        <v>608</v>
      </c>
      <c r="D84" s="237">
        <f t="shared" ref="D84" ca="1" si="116">IF(B84=0,"",1+((B84-C84)/ABS(B84)))</f>
        <v>0.63771428571428568</v>
      </c>
      <c r="E84" s="79">
        <f ca="1">+E63+E66+E69+E72+E75+E78</f>
        <v>685</v>
      </c>
      <c r="F84" s="80">
        <f t="shared" ca="1" si="83"/>
        <v>-0.11240875912408758</v>
      </c>
      <c r="G84" s="81">
        <f ca="1">INDIRECT($N$1&amp; "!" &amp;$P$1&amp;R84)</f>
        <v>3</v>
      </c>
      <c r="H84" s="31">
        <f t="shared" ref="H84:I84" ca="1" si="117">+H63+H66+H69+H72+H75+H78+H81</f>
        <v>892.6174496644295</v>
      </c>
      <c r="I84" s="32">
        <f t="shared" ca="1" si="117"/>
        <v>770</v>
      </c>
      <c r="J84" s="237">
        <f t="shared" ref="J84" ca="1" si="118">IF(H84=0,"",1+((H84-I84)/ABS(H84)))</f>
        <v>1.1373684210526316</v>
      </c>
      <c r="K84" s="79">
        <f ca="1">K63+K66+K69+K72+K75+K78</f>
        <v>1137</v>
      </c>
      <c r="L84" s="80">
        <f t="shared" ca="1" si="85"/>
        <v>-0.3227792436235708</v>
      </c>
      <c r="M84" s="82">
        <f t="shared" ca="1" si="86"/>
        <v>4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1623.5856720277839</v>
      </c>
      <c r="C85" s="106">
        <f t="shared" ca="1" si="114"/>
        <v>-588</v>
      </c>
      <c r="D85" s="249">
        <f t="shared" ref="D85" ca="1" si="119">IF(B85=0,"",1-((B85-C85)/ABS(B85)))</f>
        <v>-0.36216136304382074</v>
      </c>
      <c r="E85" s="106">
        <f ca="1">+E64+E67+E70+E73+E76+E79</f>
        <v>-685</v>
      </c>
      <c r="F85" s="107">
        <f t="shared" ca="1" si="83"/>
        <v>0.14160583941605839</v>
      </c>
      <c r="G85" s="108">
        <f ca="1">+G83-G84</f>
        <v>-2</v>
      </c>
      <c r="H85" s="105">
        <f t="shared" ref="H85:I85" ca="1" si="120">+H83-H84</f>
        <v>2537.9025844361668</v>
      </c>
      <c r="I85" s="106">
        <f t="shared" ca="1" si="120"/>
        <v>356</v>
      </c>
      <c r="J85" s="249">
        <f t="shared" ref="J85" ca="1" si="121">IF(H85=0,"",1-((H85-I85)/ABS(H85)))</f>
        <v>0.14027331158539746</v>
      </c>
      <c r="K85" s="106">
        <f ca="1">+K83-K84</f>
        <v>-836</v>
      </c>
      <c r="L85" s="107">
        <f t="shared" ca="1" si="85"/>
        <v>1.4258373205741626</v>
      </c>
      <c r="M85" s="109">
        <f ca="1">+M83-M84</f>
        <v>-1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1279.6248934356352</v>
      </c>
      <c r="C90" s="72">
        <f ca="1">INDIRECT($N$1&amp; "!" &amp;$P$1&amp;N90)</f>
        <v>70</v>
      </c>
      <c r="D90" s="244">
        <f ca="1">IF(B90=0,"",1-((B90-C90)/ABS(B90)))</f>
        <v>5.4703530979347104E-2</v>
      </c>
      <c r="E90" s="73">
        <f ca="1">INDIRECT($Q$1&amp; "!" &amp;$P$1&amp;P90)</f>
        <v>680</v>
      </c>
      <c r="F90" s="74">
        <f t="shared" ref="F90:F113" ca="1" si="122">IF(ISERROR(((C90-E90)/ABS(E90))-1),0,((C90-E90)/ABS(E90)))</f>
        <v>-0.8970588235294118</v>
      </c>
      <c r="G90" s="75">
        <f ca="1">INDIRECT($N$1&amp; "!" &amp;$P$1&amp;R90)</f>
        <v>2</v>
      </c>
      <c r="H90" s="71">
        <f ca="1">SUM(INDIRECT($N$1&amp;"!"&amp;$O$3&amp;N90&amp;":"&amp;$O$1&amp;N90))/1.173</f>
        <v>2303.4953111679451</v>
      </c>
      <c r="I90" s="72">
        <f t="shared" ref="I90:I91" ca="1" si="123">SUM(INDIRECT($N$1&amp;"!"&amp;$P$3&amp;N90&amp;":"&amp;$P$1&amp;N90))</f>
        <v>313</v>
      </c>
      <c r="J90" s="244">
        <f ca="1">IF(H90=0,"",1-((H90-I90)/ABS(H90)))</f>
        <v>0.13588045891931899</v>
      </c>
      <c r="K90" s="73">
        <f ca="1">SUM(INDIRECT($Q$1&amp;"!"&amp;$P$3&amp;P90&amp;":"&amp;$P$1&amp;P90))</f>
        <v>790</v>
      </c>
      <c r="L90" s="74">
        <f t="shared" ref="L90:L113" ca="1" si="124">IF(ISERROR(((I90-K90)/ABS(K90))-1),0,((I90-K90)/ABS(K90)))</f>
        <v>-0.60379746835443038</v>
      </c>
      <c r="M90" s="76">
        <f ca="1">SUM(INDIRECT($N$1&amp;"!"&amp;$P$3&amp;R90&amp;":"&amp;$P$1&amp;R90))</f>
        <v>4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228.18791946308724</v>
      </c>
      <c r="C91" s="78">
        <f ca="1">INDIRECT($N$1&amp; "!" &amp;$P$1&amp;N91)</f>
        <v>14</v>
      </c>
      <c r="D91" s="237">
        <f ca="1">IF(B91=0,"",1+((B91-C91)/ABS(B91)))</f>
        <v>1.9386470588235294</v>
      </c>
      <c r="E91" s="79">
        <f ca="1">INDIRECT($Q$1&amp; "!" &amp;$P$1&amp;P91)</f>
        <v>236</v>
      </c>
      <c r="F91" s="80">
        <f t="shared" ca="1" si="122"/>
        <v>-0.94067796610169496</v>
      </c>
      <c r="G91" s="81">
        <f ca="1">INDIRECT($N$1&amp; "!" &amp;$P$1&amp;R91)</f>
        <v>0</v>
      </c>
      <c r="H91" s="77">
        <f ca="1">SUM(INDIRECT($N$1&amp;"!"&amp;$O$3&amp;N91&amp;":"&amp;$O$1&amp;N91))/0.894</f>
        <v>456.37583892617448</v>
      </c>
      <c r="I91" s="78">
        <f t="shared" ca="1" si="123"/>
        <v>14</v>
      </c>
      <c r="J91" s="237">
        <f ca="1">IF(H91=0,"",1+((H91-I91)/ABS(H91)))</f>
        <v>1.9693235294117648</v>
      </c>
      <c r="K91" s="79">
        <f ca="1">SUM(INDIRECT($Q$1&amp;"!"&amp;$P$3&amp;P91&amp;":"&amp;$P$1&amp;P91))</f>
        <v>574</v>
      </c>
      <c r="L91" s="80">
        <f t="shared" ca="1" si="124"/>
        <v>-0.97560975609756095</v>
      </c>
      <c r="M91" s="82">
        <f t="shared" ref="M91:M112" ca="1" si="125">SUM(INDIRECT($N$1&amp;"!"&amp;$P$3&amp;R91&amp;":"&amp;$P$1&amp;R91))</f>
        <v>0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1051.436973972548</v>
      </c>
      <c r="C92" s="127">
        <f ca="1">+C90-C91</f>
        <v>56</v>
      </c>
      <c r="D92" s="250">
        <f ca="1">IF(B92=0,"",1-((B92-C92)/ABS(B92)))</f>
        <v>5.3260443931717916E-2</v>
      </c>
      <c r="E92" s="127">
        <f ca="1">+E90-E91</f>
        <v>444</v>
      </c>
      <c r="F92" s="128">
        <f t="shared" ca="1" si="122"/>
        <v>-0.87387387387387383</v>
      </c>
      <c r="G92" s="129">
        <f ca="1">+G90-G91</f>
        <v>2</v>
      </c>
      <c r="H92" s="126">
        <f t="shared" ref="H92:I92" ca="1" si="128">+H90-H91</f>
        <v>1847.1194722417706</v>
      </c>
      <c r="I92" s="127">
        <f t="shared" ca="1" si="128"/>
        <v>299</v>
      </c>
      <c r="J92" s="250">
        <f ca="1">IF(H92=0,"",1-((H92-I92)/ABS(H92)))</f>
        <v>0.16187366572294126</v>
      </c>
      <c r="K92" s="127">
        <f ca="1">+K90-K91</f>
        <v>216</v>
      </c>
      <c r="L92" s="128">
        <f t="shared" ca="1" si="124"/>
        <v>0.38425925925925924</v>
      </c>
      <c r="M92" s="130">
        <f ca="1">+M90-M91</f>
        <v>4</v>
      </c>
    </row>
    <row r="93" spans="1:18" x14ac:dyDescent="0.25">
      <c r="A93" s="42" t="s">
        <v>122</v>
      </c>
      <c r="B93" s="89">
        <f ca="1">INDIRECT($N$1&amp; "!" &amp;$O$1&amp;N93)/1.173</f>
        <v>167.94543904518329</v>
      </c>
      <c r="C93" s="90">
        <f ca="1">INDIRECT($N$1&amp; "!" &amp;$P$1&amp;N93)</f>
        <v>118</v>
      </c>
      <c r="D93" s="246">
        <f t="shared" ref="D93" ca="1" si="129">IF(B93=0,"",1-((B93-C93)/ABS(B93)))</f>
        <v>0.70260913705583761</v>
      </c>
      <c r="E93" s="91">
        <f ca="1">INDIRECT($Q$1&amp; "!" &amp;$P$1&amp;P93)</f>
        <v>331</v>
      </c>
      <c r="F93" s="92">
        <f t="shared" ca="1" si="122"/>
        <v>-0.64350453172205435</v>
      </c>
      <c r="G93" s="93">
        <f ca="1">INDIRECT($N$1&amp; "!" &amp;$P$1&amp;R93)</f>
        <v>1</v>
      </c>
      <c r="H93" s="89">
        <f ca="1">SUM(INDIRECT($N$1&amp;"!"&amp;$O$3&amp;N93&amp;":"&amp;$O$1&amp;N93))/1.173</f>
        <v>301.79028132992329</v>
      </c>
      <c r="I93" s="90">
        <f t="shared" ref="I93:I94" ca="1" si="130">SUM(INDIRECT($N$1&amp;"!"&amp;$P$3&amp;N93&amp;":"&amp;$P$1&amp;N93))</f>
        <v>118</v>
      </c>
      <c r="J93" s="246">
        <f t="shared" ref="J93" ca="1" si="131">IF(H93=0,"",1-((H93-I93)/ABS(H93)))</f>
        <v>0.39100000000000001</v>
      </c>
      <c r="K93" s="91">
        <f ca="1">SUM(INDIRECT($Q$1&amp;"!"&amp;$P$3&amp;P93&amp;":"&amp;$P$1&amp;P93))</f>
        <v>661</v>
      </c>
      <c r="L93" s="92">
        <f t="shared" ca="1" si="124"/>
        <v>-0.82148260211800306</v>
      </c>
      <c r="M93" s="94">
        <f t="shared" ca="1" si="125"/>
        <v>3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23.48993288590604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46.979865771812079</v>
      </c>
      <c r="I94" s="78">
        <f t="shared" ca="1" si="130"/>
        <v>0</v>
      </c>
      <c r="J94" s="237">
        <f ca="1">IF(H94=0,"",1+((H94-I94)/ABS(H94)))</f>
        <v>2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0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144.45550615927726</v>
      </c>
      <c r="C95" s="127">
        <f ca="1">+C93-C94</f>
        <v>118</v>
      </c>
      <c r="D95" s="250">
        <f ca="1">IF(B95=0,"",1-((B95-C95)/ABS(B95)))</f>
        <v>0.8168605208436478</v>
      </c>
      <c r="E95" s="127">
        <f ca="1">+E93-E94</f>
        <v>331</v>
      </c>
      <c r="F95" s="128">
        <f t="shared" ca="1" si="122"/>
        <v>-0.64350453172205435</v>
      </c>
      <c r="G95" s="129">
        <f ca="1">+G93-G94</f>
        <v>1</v>
      </c>
      <c r="H95" s="126">
        <f t="shared" ref="H95:I95" ca="1" si="132">+H93-H94</f>
        <v>254.8104155581112</v>
      </c>
      <c r="I95" s="127">
        <f t="shared" ca="1" si="132"/>
        <v>118</v>
      </c>
      <c r="J95" s="250">
        <f ca="1">IF(H95=0,"",1-((H95-I95)/ABS(H95)))</f>
        <v>0.46308939036712693</v>
      </c>
      <c r="K95" s="127">
        <f ca="1">+K93-K94</f>
        <v>661</v>
      </c>
      <c r="L95" s="128">
        <f t="shared" ca="1" si="124"/>
        <v>-0.82148260211800306</v>
      </c>
      <c r="M95" s="130">
        <f ca="1">+M93-M94</f>
        <v>3</v>
      </c>
    </row>
    <row r="96" spans="1:18" x14ac:dyDescent="0.25">
      <c r="A96" s="42" t="s">
        <v>101</v>
      </c>
      <c r="B96" s="89">
        <f ca="1">INDIRECT($N$1&amp; "!" &amp;$O$1&amp;N96)/1.173</f>
        <v>188.40579710144928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338.4484228473998</v>
      </c>
      <c r="I96" s="90">
        <f t="shared" ref="I96:I97" ca="1" si="133">SUM(INDIRECT($N$1&amp;"!"&amp;$P$3&amp;N96&amp;":"&amp;$P$1&amp;N96))</f>
        <v>0</v>
      </c>
      <c r="J96" s="246">
        <f ca="1">IF(H96=0,"",1-((H96-I96)/ABS(H96)))</f>
        <v>0</v>
      </c>
      <c r="K96" s="91">
        <f ca="1">SUM(INDIRECT($Q$1&amp;"!"&amp;$P$3&amp;P96&amp;":"&amp;$P$1&amp;P96))</f>
        <v>0</v>
      </c>
      <c r="L96" s="92">
        <f t="shared" ca="1" si="124"/>
        <v>0</v>
      </c>
      <c r="M96" s="94">
        <f t="shared" ca="1" si="125"/>
        <v>0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62.639821029082775</v>
      </c>
      <c r="C97" s="78">
        <f ca="1">INDIRECT($N$1&amp; "!" &amp;$P$1&amp;N97)</f>
        <v>18</v>
      </c>
      <c r="D97" s="237">
        <f ca="1">IF(B97=0,"",1+((B97-C97)/ABS(B97)))</f>
        <v>1.7126428571428571</v>
      </c>
      <c r="E97" s="79">
        <f ca="1">INDIRECT($Q$1&amp; "!" &amp;$P$1&amp;P97)</f>
        <v>31</v>
      </c>
      <c r="F97" s="80">
        <f t="shared" ca="1" si="122"/>
        <v>-0.41935483870967744</v>
      </c>
      <c r="G97" s="81">
        <f ca="1">INDIRECT($N$1&amp; "!" &amp;$P$1&amp;R97)</f>
        <v>0</v>
      </c>
      <c r="H97" s="77">
        <f ca="1">SUM(INDIRECT($N$1&amp;"!"&amp;$O$3&amp;N97&amp;":"&amp;$O$1&amp;N97))/0.894</f>
        <v>125.27964205816555</v>
      </c>
      <c r="I97" s="78">
        <f t="shared" ca="1" si="133"/>
        <v>146</v>
      </c>
      <c r="J97" s="237">
        <f ca="1">IF(H97=0,"",1+((H97-I97)/ABS(H97)))</f>
        <v>0.83460714285714288</v>
      </c>
      <c r="K97" s="79">
        <f ca="1">SUM(INDIRECT($Q$1&amp;"!"&amp;$P$3&amp;P97&amp;":"&amp;$P$1&amp;P97))</f>
        <v>31</v>
      </c>
      <c r="L97" s="80">
        <f t="shared" ca="1" si="124"/>
        <v>3.7096774193548385</v>
      </c>
      <c r="M97" s="82">
        <f t="shared" ca="1" si="125"/>
        <v>1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125.7659760723665</v>
      </c>
      <c r="C98" s="127">
        <f ca="1">+C96-C97</f>
        <v>-18</v>
      </c>
      <c r="D98" s="250">
        <f ca="1">IF(B98=0,"",1-((B98-C98)/ABS(B98)))</f>
        <v>-0.1431229698375871</v>
      </c>
      <c r="E98" s="127">
        <f ca="1">+E96-E97</f>
        <v>-31</v>
      </c>
      <c r="F98" s="128">
        <f t="shared" ca="1" si="122"/>
        <v>0.41935483870967744</v>
      </c>
      <c r="G98" s="129">
        <f ca="1">+G96-G97</f>
        <v>0</v>
      </c>
      <c r="H98" s="126">
        <f t="shared" ref="H98:I98" ca="1" si="134">+H96-H97</f>
        <v>213.16878078923423</v>
      </c>
      <c r="I98" s="127">
        <f t="shared" ca="1" si="134"/>
        <v>-146</v>
      </c>
      <c r="J98" s="250">
        <f ca="1">IF(H98=0,"",1-((H98-I98)/ABS(H98)))</f>
        <v>-0.68490329334084876</v>
      </c>
      <c r="K98" s="127">
        <f ca="1">+K96-K97</f>
        <v>-31</v>
      </c>
      <c r="L98" s="128">
        <f t="shared" ca="1" si="124"/>
        <v>-3.7096774193548385</v>
      </c>
      <c r="M98" s="130">
        <f ca="1">+M96-M97</f>
        <v>-1</v>
      </c>
    </row>
    <row r="99" spans="1:18" x14ac:dyDescent="0.25">
      <c r="A99" s="42" t="s">
        <v>111</v>
      </c>
      <c r="B99" s="89">
        <f ca="1">INDIRECT($N$1&amp; "!" &amp;$O$1&amp;N99)/1.173</f>
        <v>465.47314578005114</v>
      </c>
      <c r="C99" s="90">
        <f ca="1">INDIRECT($N$1&amp; "!" &amp;$P$1&amp;N99)</f>
        <v>310</v>
      </c>
      <c r="D99" s="246">
        <f ca="1">IF(B99=0,"",1-((B99-C99)/ABS(B99)))</f>
        <v>0.66598901098901098</v>
      </c>
      <c r="E99" s="91">
        <f ca="1">INDIRECT($Q$1&amp; "!" &amp;$P$1&amp;P99)</f>
        <v>800</v>
      </c>
      <c r="F99" s="92">
        <f t="shared" ca="1" si="122"/>
        <v>-0.61250000000000004</v>
      </c>
      <c r="G99" s="93">
        <f ca="1">INDIRECT($N$1&amp; "!" &amp;$P$1&amp;R99)</f>
        <v>1</v>
      </c>
      <c r="H99" s="89">
        <f ca="1">SUM(INDIRECT($N$1&amp;"!"&amp;$O$3&amp;N99&amp;":"&amp;$O$1&amp;N99))/1.173</f>
        <v>838.02216538789423</v>
      </c>
      <c r="I99" s="90">
        <f t="shared" ref="I99:I100" ca="1" si="135">SUM(INDIRECT($N$1&amp;"!"&amp;$P$3&amp;N99&amp;":"&amp;$P$1&amp;N99))</f>
        <v>340</v>
      </c>
      <c r="J99" s="246">
        <f ca="1">IF(H99=0,"",1-((H99-I99)/ABS(H99)))</f>
        <v>0.40571719226856562</v>
      </c>
      <c r="K99" s="91">
        <f ca="1">SUM(INDIRECT($Q$1&amp;"!"&amp;$P$3&amp;P99&amp;":"&amp;$P$1&amp;P99))</f>
        <v>992</v>
      </c>
      <c r="L99" s="92">
        <f t="shared" ca="1" si="124"/>
        <v>-0.657258064516129</v>
      </c>
      <c r="M99" s="94">
        <f t="shared" ca="1" si="125"/>
        <v>1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97.31543624161074</v>
      </c>
      <c r="C100" s="78">
        <f ca="1">INDIRECT($N$1&amp; "!" &amp;$P$1&amp;N100)</f>
        <v>14</v>
      </c>
      <c r="D100" s="237">
        <f ca="1">IF(B100=0,"",1+((B100-C100)/ABS(B100)))</f>
        <v>1.8561379310344828</v>
      </c>
      <c r="E100" s="79">
        <f ca="1">INDIRECT($Q$1&amp; "!" &amp;$P$1&amp;P100)</f>
        <v>613</v>
      </c>
      <c r="F100" s="80">
        <f t="shared" ca="1" si="122"/>
        <v>-0.97716150081566067</v>
      </c>
      <c r="G100" s="81">
        <f ca="1">INDIRECT($N$1&amp; "!" &amp;$P$1&amp;R100)</f>
        <v>0</v>
      </c>
      <c r="H100" s="77">
        <f ca="1">SUM(INDIRECT($N$1&amp;"!"&amp;$O$3&amp;N100&amp;":"&amp;$O$1&amp;N100))/0.894</f>
        <v>194.63087248322148</v>
      </c>
      <c r="I100" s="78">
        <f t="shared" ca="1" si="135"/>
        <v>30</v>
      </c>
      <c r="J100" s="237">
        <f ca="1">IF(H100=0,"",1+((H100-I100)/ABS(H100)))</f>
        <v>1.8458620689655172</v>
      </c>
      <c r="K100" s="79">
        <f ca="1">SUM(INDIRECT($Q$1&amp;"!"&amp;$P$3&amp;P100&amp;":"&amp;$P$1&amp;P100))</f>
        <v>613</v>
      </c>
      <c r="L100" s="80">
        <f t="shared" ca="1" si="124"/>
        <v>-0.95106035889070151</v>
      </c>
      <c r="M100" s="82">
        <f t="shared" ca="1" si="125"/>
        <v>0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368.15770953844037</v>
      </c>
      <c r="C101" s="127">
        <f ca="1">+C99-C100</f>
        <v>296</v>
      </c>
      <c r="D101" s="250">
        <f ca="1">IF(B101=0,"",1-((B101-C101)/ABS(B101)))</f>
        <v>0.80400326363148944</v>
      </c>
      <c r="E101" s="127">
        <f ca="1">+E99-E100</f>
        <v>187</v>
      </c>
      <c r="F101" s="128">
        <f t="shared" ca="1" si="122"/>
        <v>0.58288770053475936</v>
      </c>
      <c r="G101" s="129">
        <f ca="1">+G99-G100</f>
        <v>1</v>
      </c>
      <c r="H101" s="126">
        <f t="shared" ref="H101:I101" ca="1" si="136">+H99-H100</f>
        <v>643.39129290467281</v>
      </c>
      <c r="I101" s="127">
        <f t="shared" ca="1" si="136"/>
        <v>310</v>
      </c>
      <c r="J101" s="250">
        <f ca="1">IF(H101=0,"",1-((H101-I101)/ABS(H101)))</f>
        <v>0.48182187638950646</v>
      </c>
      <c r="K101" s="127">
        <f ca="1">+K99-K100</f>
        <v>379</v>
      </c>
      <c r="L101" s="128">
        <f t="shared" ca="1" si="124"/>
        <v>-0.18205804749340371</v>
      </c>
      <c r="M101" s="130">
        <f ca="1">+M99-M100</f>
        <v>1</v>
      </c>
    </row>
    <row r="102" spans="1:18" x14ac:dyDescent="0.25">
      <c r="A102" s="42" t="s">
        <v>109</v>
      </c>
      <c r="B102" s="89">
        <f ca="1">INDIRECT($N$1&amp; "!" &amp;$O$1&amp;N102)/1.173</f>
        <v>1580.5626598465471</v>
      </c>
      <c r="C102" s="90">
        <f ca="1">INDIRECT($N$1&amp; "!" &amp;$P$1&amp;N102)</f>
        <v>2279</v>
      </c>
      <c r="D102" s="246">
        <f t="shared" ref="D102" ca="1" si="137">IF(B102=0,"",1-((B102-C102)/ABS(B102)))</f>
        <v>1.4418915857605179</v>
      </c>
      <c r="E102" s="91">
        <f ca="1">INDIRECT($Q$1&amp; "!" &amp;$P$1&amp;P102)</f>
        <v>2147</v>
      </c>
      <c r="F102" s="92">
        <f t="shared" ca="1" si="122"/>
        <v>6.1481136469492312E-2</v>
      </c>
      <c r="G102" s="93">
        <f ca="1">INDIRECT($N$1&amp; "!" &amp;$P$1&amp;R102)</f>
        <v>16</v>
      </c>
      <c r="H102" s="89">
        <f ca="1">SUM(INDIRECT($N$1&amp;"!"&amp;$O$3&amp;N102&amp;":"&amp;$O$1&amp;N102))/1.173</f>
        <v>2844.8422847399829</v>
      </c>
      <c r="I102" s="90">
        <f t="shared" ref="I102:I103" ca="1" si="138">SUM(INDIRECT($N$1&amp;"!"&amp;$P$3&amp;N102&amp;":"&amp;$P$1&amp;N102))</f>
        <v>4999</v>
      </c>
      <c r="J102" s="246">
        <f ca="1">IF(H102=0,"",1-((H102-I102)/ABS(H102)))</f>
        <v>1.7572151633203477</v>
      </c>
      <c r="K102" s="91">
        <f ca="1">SUM(INDIRECT($Q$1&amp;"!"&amp;$P$3&amp;P102&amp;":"&amp;$P$1&amp;P102))</f>
        <v>2605</v>
      </c>
      <c r="L102" s="92">
        <f t="shared" ca="1" si="124"/>
        <v>0.91900191938579656</v>
      </c>
      <c r="M102" s="94">
        <f t="shared" ca="1" si="125"/>
        <v>35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237.13646532438477</v>
      </c>
      <c r="C103" s="78">
        <f ca="1">INDIRECT($N$1&amp; "!" &amp;$P$1&amp;N103)</f>
        <v>31</v>
      </c>
      <c r="D103" s="237">
        <f t="shared" ref="D103" ca="1" si="139">IF(B103=0,"",1+((B103-C103)/ABS(B103)))</f>
        <v>1.8692735849056605</v>
      </c>
      <c r="E103" s="79">
        <f ca="1">INDIRECT($Q$1&amp; "!" &amp;$P$1&amp;P103)</f>
        <v>0</v>
      </c>
      <c r="F103" s="80">
        <f t="shared" ca="1" si="122"/>
        <v>0</v>
      </c>
      <c r="G103" s="81">
        <f ca="1">INDIRECT($N$1&amp; "!" &amp;$P$1&amp;R103)</f>
        <v>0</v>
      </c>
      <c r="H103" s="77">
        <f ca="1">SUM(INDIRECT($N$1&amp;"!"&amp;$O$3&amp;N103&amp;":"&amp;$O$1&amp;N103))/0.894</f>
        <v>474.27293064876955</v>
      </c>
      <c r="I103" s="78">
        <f t="shared" ca="1" si="138"/>
        <v>161</v>
      </c>
      <c r="J103" s="237">
        <f t="shared" ref="J103" ca="1" si="140">IF(H103=0,"",1+((H103-I103)/ABS(H103)))</f>
        <v>1.6605330188679246</v>
      </c>
      <c r="K103" s="79">
        <f ca="1">SUM(INDIRECT($Q$1&amp;"!"&amp;$P$3&amp;P103&amp;":"&amp;$P$1&amp;P103))</f>
        <v>0</v>
      </c>
      <c r="L103" s="80">
        <f t="shared" ca="1" si="124"/>
        <v>0</v>
      </c>
      <c r="M103" s="82">
        <f t="shared" ca="1" si="125"/>
        <v>0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1343.4261945221624</v>
      </c>
      <c r="C104" s="127">
        <f ca="1">+C102-C103</f>
        <v>2248</v>
      </c>
      <c r="D104" s="250">
        <f t="shared" ref="D104:D105" ca="1" si="141">IF(B104=0,"",1-((B104-C104)/ABS(B104)))</f>
        <v>1.6733334582623511</v>
      </c>
      <c r="E104" s="127">
        <f ca="1">+E102-E103</f>
        <v>2147</v>
      </c>
      <c r="F104" s="128">
        <f t="shared" ca="1" si="122"/>
        <v>4.7042384722869118E-2</v>
      </c>
      <c r="G104" s="129">
        <f ca="1">+G102-G103</f>
        <v>16</v>
      </c>
      <c r="H104" s="126">
        <f t="shared" ref="H104:I104" ca="1" si="142">+H102-H103</f>
        <v>2370.5693540912134</v>
      </c>
      <c r="I104" s="127">
        <f t="shared" ca="1" si="142"/>
        <v>4838</v>
      </c>
      <c r="J104" s="250">
        <f t="shared" ref="J104:J105" ca="1" si="143">IF(H104=0,"",1-((H104-I104)/ABS(H104)))</f>
        <v>2.040859927447559</v>
      </c>
      <c r="K104" s="127">
        <f ca="1">+K102-K103</f>
        <v>2605</v>
      </c>
      <c r="L104" s="128">
        <f t="shared" ca="1" si="124"/>
        <v>0.85719769673704416</v>
      </c>
      <c r="M104" s="130">
        <f ca="1">+M102-M103</f>
        <v>35</v>
      </c>
    </row>
    <row r="105" spans="1:18" x14ac:dyDescent="0.25">
      <c r="A105" s="42" t="s">
        <v>105</v>
      </c>
      <c r="B105" s="89">
        <f ca="1">INDIRECT($N$1&amp; "!" &amp;$O$1&amp;N105)/1.173</f>
        <v>223.35890878090365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194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402.38704177323103</v>
      </c>
      <c r="I105" s="90">
        <f t="shared" ref="I105:I106" ca="1" si="144">SUM(INDIRECT($N$1&amp;"!"&amp;$P$3&amp;N105&amp;":"&amp;$P$1&amp;N105))</f>
        <v>0</v>
      </c>
      <c r="J105" s="246">
        <f t="shared" ca="1" si="143"/>
        <v>0</v>
      </c>
      <c r="K105" s="91">
        <f ca="1">SUM(INDIRECT($Q$1&amp;"!"&amp;$P$3&amp;P105&amp;":"&amp;$P$1&amp;P105))</f>
        <v>532</v>
      </c>
      <c r="L105" s="92">
        <f t="shared" ca="1" si="124"/>
        <v>-1</v>
      </c>
      <c r="M105" s="94">
        <f t="shared" ca="1" si="125"/>
        <v>0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51.454138702460853</v>
      </c>
      <c r="C106" s="96">
        <f ca="1">INDIRECT($N$1&amp; "!" &amp;$P$1&amp;N106)</f>
        <v>15</v>
      </c>
      <c r="D106" s="247">
        <f ca="1">IF(B106=0,"",1+((B106-C106)/ABS(B106)))</f>
        <v>1.7084782608695652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102.90827740492171</v>
      </c>
      <c r="I106" s="233">
        <f t="shared" ca="1" si="144"/>
        <v>15</v>
      </c>
      <c r="J106" s="247">
        <f t="shared" ref="J106" ca="1" si="145">IF(H106=0,"",1+((H106-I106)/ABS(H106)))</f>
        <v>1.8542391304347827</v>
      </c>
      <c r="K106" s="229">
        <f ca="1">SUM(INDIRECT($Q$1&amp;"!"&amp;$P$3&amp;P106&amp;":"&amp;$P$1&amp;P106))</f>
        <v>205</v>
      </c>
      <c r="L106" s="230">
        <f t="shared" ca="1" si="124"/>
        <v>-0.92682926829268297</v>
      </c>
      <c r="M106" s="234">
        <f t="shared" ca="1" si="125"/>
        <v>0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171.90477007844279</v>
      </c>
      <c r="C107" s="127">
        <f ca="1">+C105-C106</f>
        <v>-15</v>
      </c>
      <c r="D107" s="250">
        <f t="shared" ref="D107:D111" ca="1" si="146">IF(B107=0,"",1-((B107-C107)/ABS(B107)))</f>
        <v>-8.7257613579630577E-2</v>
      </c>
      <c r="E107" s="127">
        <f ca="1">+E105-E106</f>
        <v>194</v>
      </c>
      <c r="F107" s="128">
        <f t="shared" ca="1" si="122"/>
        <v>-1.0773195876288659</v>
      </c>
      <c r="G107" s="129">
        <f ca="1">+G105-G106</f>
        <v>0</v>
      </c>
      <c r="H107" s="126">
        <f t="shared" ref="H107:I107" ca="1" si="147">+H105-H106</f>
        <v>299.47876436830933</v>
      </c>
      <c r="I107" s="127">
        <f t="shared" ca="1" si="147"/>
        <v>-15</v>
      </c>
      <c r="J107" s="250">
        <f t="shared" ref="J107:J111" ca="1" si="148">IF(H107=0,"",1-((H107-I107)/ABS(H107)))</f>
        <v>-5.0087023804974873E-2</v>
      </c>
      <c r="K107" s="127">
        <f ca="1">+K105-K106</f>
        <v>327</v>
      </c>
      <c r="L107" s="128">
        <f t="shared" ca="1" si="124"/>
        <v>-1.0458715596330275</v>
      </c>
      <c r="M107" s="130">
        <f ca="1">+M105-M106</f>
        <v>0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3905.3708439897696</v>
      </c>
      <c r="C111" s="96">
        <f t="shared" ca="1" si="156"/>
        <v>2777</v>
      </c>
      <c r="D111" s="247">
        <f t="shared" ca="1" si="146"/>
        <v>0.7110720366732155</v>
      </c>
      <c r="E111" s="229">
        <f ca="1">+E90+E93+E96+E99+E102+E105</f>
        <v>4152</v>
      </c>
      <c r="F111" s="230">
        <f t="shared" ca="1" si="122"/>
        <v>-0.33116570327552985</v>
      </c>
      <c r="G111" s="231">
        <f ca="1">INDIRECT($N$1&amp; "!" &amp;$P$1&amp;R111)</f>
        <v>20</v>
      </c>
      <c r="H111" s="44">
        <f ca="1">+H90+H93+H96+H99+H102+H105+H108</f>
        <v>7028.985507246377</v>
      </c>
      <c r="I111" s="45">
        <f ca="1">+I90+I93+I96+I99+I102+I105+I108</f>
        <v>5770</v>
      </c>
      <c r="J111" s="247">
        <f t="shared" ca="1" si="148"/>
        <v>0.82088659793814434</v>
      </c>
      <c r="K111" s="229">
        <f ca="1">K90+K93+K96+K99+K102+K105</f>
        <v>5580</v>
      </c>
      <c r="L111" s="230">
        <f t="shared" ca="1" si="124"/>
        <v>3.4050179211469536E-2</v>
      </c>
      <c r="M111" s="234">
        <f t="shared" ca="1" si="125"/>
        <v>43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700.22371364653236</v>
      </c>
      <c r="C112" s="89">
        <f t="shared" ca="1" si="156"/>
        <v>92</v>
      </c>
      <c r="D112" s="237">
        <f t="shared" ref="D112" ca="1" si="157">IF(B112=0,"",1+((B112-C112)/ABS(B112)))</f>
        <v>1.8686134185303516</v>
      </c>
      <c r="E112" s="79">
        <f ca="1">+E91+E94+E97+E100+E103+E106</f>
        <v>880</v>
      </c>
      <c r="F112" s="80">
        <f t="shared" ca="1" si="122"/>
        <v>-0.8954545454545455</v>
      </c>
      <c r="G112" s="81">
        <f ca="1">INDIRECT($N$1&amp; "!" &amp;$P$1&amp;R112)</f>
        <v>0</v>
      </c>
      <c r="H112" s="31">
        <f t="shared" ref="H112:I112" ca="1" si="158">+H91+H94+H97+H100+H103+H106+H109</f>
        <v>1400.4474272930647</v>
      </c>
      <c r="I112" s="32">
        <f t="shared" ca="1" si="158"/>
        <v>366</v>
      </c>
      <c r="J112" s="237">
        <f t="shared" ref="J112" ca="1" si="159">IF(H112=0,"",1+((H112-I112)/ABS(H112)))</f>
        <v>1.7386549520766774</v>
      </c>
      <c r="K112" s="79">
        <f ca="1">K91+K94+K97+K100+K103+K106</f>
        <v>1423</v>
      </c>
      <c r="L112" s="80">
        <f t="shared" ca="1" si="124"/>
        <v>-0.74279690794096975</v>
      </c>
      <c r="M112" s="82">
        <f t="shared" ca="1" si="125"/>
        <v>1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3205.1471303432372</v>
      </c>
      <c r="C113" s="133">
        <f t="shared" ca="1" si="156"/>
        <v>2685</v>
      </c>
      <c r="D113" s="251">
        <f t="shared" ref="D113" ca="1" si="160">IF(B113=0,"",1-((B113-C113)/ABS(B113)))</f>
        <v>0.83771505357149234</v>
      </c>
      <c r="E113" s="134">
        <f ca="1">+E92+E95+E98+E101+E104+E107</f>
        <v>3272</v>
      </c>
      <c r="F113" s="135">
        <f t="shared" ca="1" si="122"/>
        <v>-0.17940097799511001</v>
      </c>
      <c r="G113" s="136">
        <f ca="1">+G111-G112</f>
        <v>20</v>
      </c>
      <c r="H113" s="132">
        <f t="shared" ref="H113:I113" ca="1" si="161">+H111-H112</f>
        <v>5628.5380799533123</v>
      </c>
      <c r="I113" s="134">
        <f t="shared" ca="1" si="161"/>
        <v>5404</v>
      </c>
      <c r="J113" s="251">
        <f t="shared" ref="J113" ca="1" si="162">IF(H113=0,"",1-((H113-I113)/ABS(H113)))</f>
        <v>0.9601072113639898</v>
      </c>
      <c r="K113" s="134">
        <f ca="1">+K111-K112</f>
        <v>4157</v>
      </c>
      <c r="L113" s="135">
        <f t="shared" ca="1" si="124"/>
        <v>0.29997594419052204</v>
      </c>
      <c r="M113" s="137">
        <f ca="1">+M111-M112</f>
        <v>42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613.81074168797954</v>
      </c>
      <c r="C118" s="72">
        <f ca="1">INDIRECT($N$1&amp; "!" &amp;$P$1&amp;N118)</f>
        <v>149</v>
      </c>
      <c r="D118" s="257">
        <f ca="1">IF(B118=0,"",1-((B118-C118)/ABS(B118)))</f>
        <v>0.24274583333333333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3</v>
      </c>
      <c r="H118" s="71">
        <f ca="1">SUM(INDIRECT($N$1&amp;"!"&amp;$O$3&amp;N118&amp;":"&amp;$O$1&amp;N118))/1.173</f>
        <v>1104.859335038363</v>
      </c>
      <c r="I118" s="72">
        <f t="shared" ref="I118:I119" ca="1" si="164">SUM(INDIRECT($N$1&amp;"!"&amp;$P$3&amp;N118&amp;":"&amp;$P$1&amp;N118))</f>
        <v>149</v>
      </c>
      <c r="J118" s="244">
        <f ca="1">IF(H118=0,"",1-((H118-I118)/ABS(H118)))</f>
        <v>0.13485879629629627</v>
      </c>
      <c r="K118" s="73">
        <f ca="1">SUM(INDIRECT($Q$1&amp;"!"&amp;$P$3&amp;P118&amp;":"&amp;$P$1&amp;P118))</f>
        <v>127</v>
      </c>
      <c r="L118" s="74">
        <f t="shared" ref="L118:L141" ca="1" si="165">IF(ISERROR(((I118-K118)/ABS(K118))-1),0,((I118-K118)/ABS(K118)))</f>
        <v>0.17322834645669291</v>
      </c>
      <c r="M118" s="76">
        <f ca="1">SUM(INDIRECT($N$1&amp;"!"&amp;$P$3&amp;R118&amp;":"&amp;$P$1&amp;R118))</f>
        <v>3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82.774049217002229</v>
      </c>
      <c r="C119" s="78">
        <f ca="1">INDIRECT($N$1&amp; "!" &amp;$P$1&amp;N119)</f>
        <v>135</v>
      </c>
      <c r="D119" s="258">
        <f ca="1">IF(B119=0,"",1+((B119-C119)/ABS(B119)))</f>
        <v>0.36905405405405389</v>
      </c>
      <c r="E119" s="79">
        <f ca="1">INDIRECT($Q$1&amp; "!" &amp;$P$1&amp;P119)</f>
        <v>0</v>
      </c>
      <c r="F119" s="80">
        <f t="shared" ca="1" si="163"/>
        <v>0</v>
      </c>
      <c r="G119" s="81">
        <f ca="1">INDIRECT($N$1&amp; "!" &amp;$P$1&amp;R119)</f>
        <v>1</v>
      </c>
      <c r="H119" s="77">
        <f ca="1">SUM(INDIRECT($N$1&amp;"!"&amp;$O$3&amp;N119&amp;":"&amp;$O$1&amp;N119))/0.894</f>
        <v>165.54809843400446</v>
      </c>
      <c r="I119" s="78">
        <f t="shared" ca="1" si="164"/>
        <v>135</v>
      </c>
      <c r="J119" s="237">
        <f ca="1">IF(H119=0,"",1+((H119-I119)/ABS(H119)))</f>
        <v>1.1845270270270269</v>
      </c>
      <c r="K119" s="79">
        <f ca="1">SUM(INDIRECT($Q$1&amp;"!"&amp;$P$3&amp;P119&amp;":"&amp;$P$1&amp;P119))</f>
        <v>91</v>
      </c>
      <c r="L119" s="80">
        <f t="shared" ca="1" si="165"/>
        <v>0.48351648351648352</v>
      </c>
      <c r="M119" s="82">
        <f t="shared" ref="M119:M140" ca="1" si="166">SUM(INDIRECT($N$1&amp;"!"&amp;$P$3&amp;R119&amp;":"&amp;$P$1&amp;R119))</f>
        <v>1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531.0366924709773</v>
      </c>
      <c r="C120" s="155">
        <f ca="1">+C118-C119</f>
        <v>14</v>
      </c>
      <c r="D120" s="252">
        <f ca="1">IF(B120=0,"",1-((B120-C120)/ABS(B120)))</f>
        <v>2.6363526661135839E-2</v>
      </c>
      <c r="E120" s="155">
        <f ca="1">+E118-E119</f>
        <v>0</v>
      </c>
      <c r="F120" s="156">
        <f t="shared" ca="1" si="163"/>
        <v>0</v>
      </c>
      <c r="G120" s="157">
        <f ca="1">+G118-G119</f>
        <v>2</v>
      </c>
      <c r="H120" s="154">
        <f t="shared" ref="H120:I120" ca="1" si="169">+H118-H119</f>
        <v>939.31123660435856</v>
      </c>
      <c r="I120" s="155">
        <f t="shared" ca="1" si="169"/>
        <v>14</v>
      </c>
      <c r="J120" s="252">
        <f ca="1">IF(H120=0,"",1-((H120-I120)/ABS(H120)))</f>
        <v>1.4904537978924326E-2</v>
      </c>
      <c r="K120" s="155">
        <f ca="1">+K118-K119</f>
        <v>36</v>
      </c>
      <c r="L120" s="156">
        <f t="shared" ca="1" si="165"/>
        <v>-0.61111111111111116</v>
      </c>
      <c r="M120" s="158">
        <f ca="1">+M118-M119</f>
        <v>2</v>
      </c>
    </row>
    <row r="121" spans="1:18" x14ac:dyDescent="0.25">
      <c r="A121" s="42" t="s">
        <v>122</v>
      </c>
      <c r="B121" s="236">
        <f ca="1">INDIRECT($N$1&amp; "!" &amp;$O$1&amp;N121)/1.173</f>
        <v>80.13640238704177</v>
      </c>
      <c r="C121" s="90">
        <f ca="1">INDIRECT($N$1&amp; "!" &amp;$P$1&amp;N121)</f>
        <v>50</v>
      </c>
      <c r="D121" s="246">
        <f t="shared" ref="D121" ca="1" si="170">IF(B121=0,"",1-((B121-C121)/ABS(B121)))</f>
        <v>0.62393617021276593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2</v>
      </c>
      <c r="H121" s="89">
        <f ca="1">SUM(INDIRECT($N$1&amp;"!"&amp;$O$3&amp;N121&amp;":"&amp;$O$1&amp;N121))/1.173</f>
        <v>144.07502131287296</v>
      </c>
      <c r="I121" s="90">
        <f t="shared" ref="I121:I122" ca="1" si="171">SUM(INDIRECT($N$1&amp;"!"&amp;$P$3&amp;N121&amp;":"&amp;$P$1&amp;N121))</f>
        <v>50</v>
      </c>
      <c r="J121" s="246">
        <f t="shared" ref="J121" ca="1" si="172">IF(H121=0,"",1-((H121-I121)/ABS(H121)))</f>
        <v>0.34704142011834327</v>
      </c>
      <c r="K121" s="91">
        <f ca="1">SUM(INDIRECT($Q$1&amp;"!"&amp;$P$3&amp;P121&amp;":"&amp;$P$1&amp;P121))</f>
        <v>0</v>
      </c>
      <c r="L121" s="92">
        <f t="shared" ca="1" si="165"/>
        <v>0</v>
      </c>
      <c r="M121" s="94">
        <f t="shared" ca="1" si="166"/>
        <v>2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8.9485458612975393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1</v>
      </c>
      <c r="H122" s="77">
        <f ca="1">SUM(INDIRECT($N$1&amp;"!"&amp;$O$3&amp;N122&amp;":"&amp;$O$1&amp;N122))/0.894</f>
        <v>17.897091722595079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1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71.187856525744223</v>
      </c>
      <c r="C123" s="155">
        <f ca="1">+C121-C122</f>
        <v>50</v>
      </c>
      <c r="D123" s="252">
        <f ca="1">IF(B123=0,"",1-((B123-C123)/ABS(B123)))</f>
        <v>0.70236698280019305</v>
      </c>
      <c r="E123" s="155">
        <f ca="1">+E121-E122</f>
        <v>0</v>
      </c>
      <c r="F123" s="156">
        <f t="shared" ca="1" si="163"/>
        <v>0</v>
      </c>
      <c r="G123" s="157">
        <f ca="1">+G121-G122</f>
        <v>1</v>
      </c>
      <c r="H123" s="154">
        <f t="shared" ref="H123:I123" ca="1" si="173">+H121-H122</f>
        <v>126.17792959027788</v>
      </c>
      <c r="I123" s="155">
        <f t="shared" ca="1" si="173"/>
        <v>50</v>
      </c>
      <c r="J123" s="252">
        <f ca="1">IF(H123=0,"",1-((H123-I123)/ABS(H123)))</f>
        <v>0.39626581417494222</v>
      </c>
      <c r="K123" s="155">
        <f ca="1">+K121-K122</f>
        <v>0</v>
      </c>
      <c r="L123" s="156">
        <f t="shared" ca="1" si="165"/>
        <v>0</v>
      </c>
      <c r="M123" s="158">
        <f ca="1">+M121-M122</f>
        <v>1</v>
      </c>
    </row>
    <row r="124" spans="1:18" x14ac:dyDescent="0.25">
      <c r="A124" s="42" t="s">
        <v>101</v>
      </c>
      <c r="B124" s="236">
        <f ca="1">INDIRECT($N$1&amp; "!" &amp;$O$1&amp;N124)/1.173</f>
        <v>90.366581415174764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162.83034953111678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22.371364653243848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44.742729306487696</v>
      </c>
      <c r="I125" s="78">
        <f t="shared" ca="1" si="174"/>
        <v>0</v>
      </c>
      <c r="J125" s="237">
        <f ca="1">IF(H125=0,"",1+((H125-I125)/ABS(H125)))</f>
        <v>2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0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67.995216761930919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118.08762022462909</v>
      </c>
      <c r="I126" s="155">
        <f t="shared" ca="1" si="175"/>
        <v>0</v>
      </c>
      <c r="J126" s="252">
        <f ca="1">IF(H126=0,"",1-((H126-I126)/ABS(H126)))</f>
        <v>0</v>
      </c>
      <c r="K126" s="155">
        <f ca="1">+K124-K125</f>
        <v>0</v>
      </c>
      <c r="L126" s="156">
        <f t="shared" ca="1" si="165"/>
        <v>0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223.35890878090365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402.38704177323103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0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34.675615212527966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69.351230425055931</v>
      </c>
      <c r="I128" s="78">
        <f t="shared" ca="1" si="176"/>
        <v>0</v>
      </c>
      <c r="J128" s="237">
        <f ca="1">IF(H128=0,"",1+((H128-I128)/ABS(H128)))</f>
        <v>2</v>
      </c>
      <c r="K128" s="79">
        <f ca="1">SUM(INDIRECT($Q$1&amp;"!"&amp;$P$3&amp;P128&amp;":"&amp;$P$1&amp;P128))</f>
        <v>156</v>
      </c>
      <c r="L128" s="80">
        <f t="shared" ca="1" si="165"/>
        <v>-1</v>
      </c>
      <c r="M128" s="82">
        <f t="shared" ca="1" si="166"/>
        <v>1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188.68329356837569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333.03581134817512</v>
      </c>
      <c r="I129" s="155">
        <f t="shared" ca="1" si="177"/>
        <v>0</v>
      </c>
      <c r="J129" s="252">
        <f ca="1">IF(H129=0,"",1-((H129-I129)/ABS(H129)))</f>
        <v>0</v>
      </c>
      <c r="K129" s="155">
        <f ca="1">+K127-K128</f>
        <v>-156</v>
      </c>
      <c r="L129" s="156">
        <f t="shared" ca="1" si="165"/>
        <v>1</v>
      </c>
      <c r="M129" s="158">
        <f ca="1">+M127-M128</f>
        <v>-1</v>
      </c>
    </row>
    <row r="130" spans="1:18" x14ac:dyDescent="0.25">
      <c r="A130" s="42" t="s">
        <v>109</v>
      </c>
      <c r="B130" s="89">
        <f ca="1">INDIRECT($N$1&amp; "!" &amp;$O$1&amp;N130)/1.173</f>
        <v>729.75277067348679</v>
      </c>
      <c r="C130" s="90">
        <f ca="1">INDIRECT($N$1&amp; "!" &amp;$P$1&amp;N130)</f>
        <v>163</v>
      </c>
      <c r="D130" s="246">
        <f t="shared" ref="D130" ca="1" si="178">IF(B130=0,"",1-((B130-C130)/ABS(B130)))</f>
        <v>0.22336331775700935</v>
      </c>
      <c r="E130" s="91">
        <f ca="1">INDIRECT($Q$1&amp; "!" &amp;$P$1&amp;P130)</f>
        <v>125</v>
      </c>
      <c r="F130" s="92">
        <f t="shared" ca="1" si="163"/>
        <v>0.30399999999999999</v>
      </c>
      <c r="G130" s="93">
        <f ca="1">INDIRECT($N$1&amp; "!" &amp;$P$1&amp;R130)</f>
        <v>0</v>
      </c>
      <c r="H130" s="89">
        <f ca="1">SUM(INDIRECT($N$1&amp;"!"&amp;$O$3&amp;N130&amp;":"&amp;$O$1&amp;N130))/1.173</f>
        <v>1312.8729752770673</v>
      </c>
      <c r="I130" s="90">
        <f t="shared" ref="I130:I131" ca="1" si="179">SUM(INDIRECT($N$1&amp;"!"&amp;$P$3&amp;N130&amp;":"&amp;$P$1&amp;N130))</f>
        <v>814</v>
      </c>
      <c r="J130" s="246">
        <f ca="1">IF(H130=0,"",1-((H130-I130)/ABS(H130)))</f>
        <v>0.62001428571428574</v>
      </c>
      <c r="K130" s="91">
        <f ca="1">SUM(INDIRECT($Q$1&amp;"!"&amp;$P$3&amp;P130&amp;":"&amp;$P$1&amp;P130))</f>
        <v>250</v>
      </c>
      <c r="L130" s="92">
        <f t="shared" ca="1" si="165"/>
        <v>2.2559999999999998</v>
      </c>
      <c r="M130" s="94">
        <f t="shared" ca="1" si="166"/>
        <v>4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86.129753914988811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340</v>
      </c>
      <c r="F131" s="80">
        <f t="shared" ca="1" si="163"/>
        <v>-1</v>
      </c>
      <c r="G131" s="81">
        <f ca="1">INDIRECT($N$1&amp; "!" &amp;$P$1&amp;R131)</f>
        <v>0</v>
      </c>
      <c r="H131" s="77">
        <f ca="1">SUM(INDIRECT($N$1&amp;"!"&amp;$O$3&amp;N131&amp;":"&amp;$O$1&amp;N131))/0.894</f>
        <v>172.25950782997762</v>
      </c>
      <c r="I131" s="78">
        <f t="shared" ca="1" si="179"/>
        <v>0</v>
      </c>
      <c r="J131" s="237">
        <f t="shared" ref="J131" ca="1" si="181">IF(H131=0,"",1+((H131-I131)/ABS(H131)))</f>
        <v>2</v>
      </c>
      <c r="K131" s="79">
        <f ca="1">SUM(INDIRECT($Q$1&amp;"!"&amp;$P$3&amp;P131&amp;":"&amp;$P$1&amp;P131))</f>
        <v>340</v>
      </c>
      <c r="L131" s="80">
        <f t="shared" ca="1" si="165"/>
        <v>-1</v>
      </c>
      <c r="M131" s="82">
        <f t="shared" ca="1" si="166"/>
        <v>0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643.62301675849801</v>
      </c>
      <c r="C132" s="155">
        <f ca="1">+C130-C131</f>
        <v>163</v>
      </c>
      <c r="D132" s="252">
        <f t="shared" ref="D132:D133" ca="1" si="182">IF(B132=0,"",1-((B132-C132)/ABS(B132)))</f>
        <v>0.25325383921308908</v>
      </c>
      <c r="E132" s="155">
        <f ca="1">+E130-E131</f>
        <v>-215</v>
      </c>
      <c r="F132" s="156">
        <f t="shared" ca="1" si="163"/>
        <v>1.758139534883721</v>
      </c>
      <c r="G132" s="157">
        <f ca="1">+G130-G131</f>
        <v>0</v>
      </c>
      <c r="H132" s="154">
        <f t="shared" ref="H132:I132" ca="1" si="183">+H130-H131</f>
        <v>1140.6134674470898</v>
      </c>
      <c r="I132" s="155">
        <f t="shared" ca="1" si="183"/>
        <v>814</v>
      </c>
      <c r="J132" s="252">
        <f t="shared" ref="J132:J133" ca="1" si="184">IF(H132=0,"",1-((H132-I132)/ABS(H132)))</f>
        <v>0.71365105115047167</v>
      </c>
      <c r="K132" s="155">
        <f ca="1">+K130-K131</f>
        <v>-90</v>
      </c>
      <c r="L132" s="156">
        <f t="shared" ca="1" si="165"/>
        <v>10.044444444444444</v>
      </c>
      <c r="M132" s="158">
        <f ca="1">+M130-M131</f>
        <v>4</v>
      </c>
    </row>
    <row r="133" spans="1:18" x14ac:dyDescent="0.25">
      <c r="A133" s="42" t="s">
        <v>105</v>
      </c>
      <c r="B133" s="89">
        <f ca="1">INDIRECT($N$1&amp; "!" &amp;$O$1&amp;N133)/1.173</f>
        <v>107.41687979539641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193.52088661551576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19.01565995525727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38.03131991051454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88.401219840139134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155.48956670500121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65.643648763853363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118.49957374254049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266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26.845637583892618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53.691275167785236</v>
      </c>
      <c r="I137" s="233">
        <f t="shared" ca="1" si="191"/>
        <v>182</v>
      </c>
      <c r="J137" s="247">
        <f t="shared" ref="J137" ca="1" si="194">IF(H137=0,"",1+((H137-I137)/ABS(H137)))</f>
        <v>-1.3897499999999998</v>
      </c>
      <c r="K137" s="229">
        <f ca="1">SUM(INDIRECT($Q$1&amp;"!"&amp;$P$3&amp;P137&amp;":"&amp;$P$1&amp;P137))</f>
        <v>0</v>
      </c>
      <c r="L137" s="230">
        <f t="shared" ca="1" si="165"/>
        <v>0</v>
      </c>
      <c r="M137" s="234">
        <f t="shared" ca="1" si="192"/>
        <v>1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38.798011179960746</v>
      </c>
      <c r="C138" s="155">
        <f ca="1">+C136-C137</f>
        <v>0</v>
      </c>
      <c r="D138" s="252">
        <f t="shared" ref="D138" ca="1" si="195">IF(B138=0,"",1-((B138-C138)/ABS(B138)))</f>
        <v>0</v>
      </c>
      <c r="E138" s="155">
        <f ca="1">+E136-E137</f>
        <v>0</v>
      </c>
      <c r="F138" s="156">
        <f t="shared" ca="1" si="163"/>
        <v>0</v>
      </c>
      <c r="G138" s="157">
        <f ca="1">+G136-G137</f>
        <v>0</v>
      </c>
      <c r="H138" s="154">
        <f t="shared" ref="H138:I138" ca="1" si="196">+H136-H137</f>
        <v>64.808298574755256</v>
      </c>
      <c r="I138" s="155">
        <f t="shared" ca="1" si="196"/>
        <v>-182</v>
      </c>
      <c r="J138" s="252">
        <f t="shared" ref="J138" ca="1" si="197">IF(H138=0,"",1-((H138-I138)/ABS(H138)))</f>
        <v>-2.8082823342456082</v>
      </c>
      <c r="K138" s="155">
        <f ca="1">+K136-K137</f>
        <v>266</v>
      </c>
      <c r="L138" s="156">
        <f t="shared" ca="1" si="165"/>
        <v>-1.6842105263157894</v>
      </c>
      <c r="M138" s="158">
        <f ca="1">+M136-M137</f>
        <v>-1</v>
      </c>
    </row>
    <row r="139" spans="1:18" x14ac:dyDescent="0.25">
      <c r="A139" s="228" t="s">
        <v>90</v>
      </c>
      <c r="B139" s="89">
        <f t="shared" ref="B139:C141" ca="1" si="198">+B118+B121+B124+B127+B130+B133+B136</f>
        <v>1910.4859335038366</v>
      </c>
      <c r="C139" s="96">
        <f t="shared" ca="1" si="198"/>
        <v>362</v>
      </c>
      <c r="D139" s="247">
        <f t="shared" ca="1" si="188"/>
        <v>0.18948058902275766</v>
      </c>
      <c r="E139" s="229">
        <f ca="1">+E118+E121+E124+E127+E130+E133</f>
        <v>125</v>
      </c>
      <c r="F139" s="230">
        <f t="shared" ca="1" si="163"/>
        <v>1.8959999999999999</v>
      </c>
      <c r="G139" s="231">
        <f ca="1">INDIRECT($N$1&amp; "!" &amp;$P$1&amp;R139)</f>
        <v>5</v>
      </c>
      <c r="H139" s="44">
        <f ca="1">+H118+H121+H124+H127+H130+H133+H136</f>
        <v>3439.0451832907074</v>
      </c>
      <c r="I139" s="45">
        <f ca="1">+I118+I121+I124+I127+I130+I133+I136</f>
        <v>1013</v>
      </c>
      <c r="J139" s="247">
        <f t="shared" ca="1" si="190"/>
        <v>0.29455850272682205</v>
      </c>
      <c r="K139" s="229">
        <f ca="1">K118+K121+K124+K127+K130+K133</f>
        <v>377</v>
      </c>
      <c r="L139" s="230">
        <f t="shared" ca="1" si="165"/>
        <v>1.687002652519894</v>
      </c>
      <c r="M139" s="234">
        <f t="shared" ca="1" si="166"/>
        <v>9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280.76062639821026</v>
      </c>
      <c r="C140" s="89">
        <f t="shared" ca="1" si="198"/>
        <v>135</v>
      </c>
      <c r="D140" s="237">
        <f t="shared" ref="D140" ca="1" si="199">IF(B140=0,"",1+((B140-C140)/ABS(B140)))</f>
        <v>1.5191633466135457</v>
      </c>
      <c r="E140" s="79">
        <f ca="1">+E119+E122+E125+E128+E131+E134</f>
        <v>340</v>
      </c>
      <c r="F140" s="80">
        <f t="shared" ca="1" si="163"/>
        <v>-0.6029411764705882</v>
      </c>
      <c r="G140" s="81">
        <f ca="1">INDIRECT($N$1&amp; "!" &amp;$P$1&amp;R140)</f>
        <v>2</v>
      </c>
      <c r="H140" s="31">
        <f t="shared" ref="H140:I140" ca="1" si="200">+H119+H122+H125+H128+H131+H134+H137</f>
        <v>561.52125279642053</v>
      </c>
      <c r="I140" s="32">
        <f t="shared" ca="1" si="200"/>
        <v>317</v>
      </c>
      <c r="J140" s="237">
        <f t="shared" ref="J140" ca="1" si="201">IF(H140=0,"",1+((H140-I140)/ABS(H140)))</f>
        <v>1.4354621513944221</v>
      </c>
      <c r="K140" s="79">
        <f ca="1">K119+K122+K125+K128+K131+K134</f>
        <v>587</v>
      </c>
      <c r="L140" s="80">
        <f t="shared" ca="1" si="165"/>
        <v>-0.45996592844974449</v>
      </c>
      <c r="M140" s="82">
        <f t="shared" ca="1" si="166"/>
        <v>3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1629.7253071056261</v>
      </c>
      <c r="C141" s="161">
        <f t="shared" ca="1" si="198"/>
        <v>227</v>
      </c>
      <c r="D141" s="253">
        <f t="shared" ref="D141" ca="1" si="202">IF(B141=0,"",1-((B141-C141)/ABS(B141)))</f>
        <v>0.13928727682528874</v>
      </c>
      <c r="E141" s="161">
        <f ca="1">+E120+E123+E126+E129+E132+E135</f>
        <v>-215</v>
      </c>
      <c r="F141" s="162">
        <f t="shared" ca="1" si="163"/>
        <v>2.0558139534883719</v>
      </c>
      <c r="G141" s="163">
        <f ca="1">+G139-G140</f>
        <v>3</v>
      </c>
      <c r="H141" s="160">
        <f t="shared" ref="H141:I141" ca="1" si="203">+H139-H140</f>
        <v>2877.523930494287</v>
      </c>
      <c r="I141" s="161">
        <f t="shared" ca="1" si="203"/>
        <v>696</v>
      </c>
      <c r="J141" s="253">
        <f t="shared" ref="J141" ca="1" si="204">IF(H141=0,"",1-((H141-I141)/ABS(H141)))</f>
        <v>0.24187461748769701</v>
      </c>
      <c r="K141" s="161">
        <f ca="1">+K139-K140</f>
        <v>-210</v>
      </c>
      <c r="L141" s="162">
        <f t="shared" ca="1" si="165"/>
        <v>4.3142857142857141</v>
      </c>
      <c r="M141" s="164">
        <f ca="1">+M139-M140</f>
        <v>6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511.5089514066496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1</v>
      </c>
      <c r="H146" s="71">
        <f ca="1">SUM(INDIRECT($N$1&amp;"!"&amp;$O$3&amp;N146&amp;":"&amp;$O$1&amp;N146))/1.173</f>
        <v>920.71611253196932</v>
      </c>
      <c r="I146" s="72">
        <f t="shared" ref="I146:I147" ca="1" si="206">SUM(INDIRECT($N$1&amp;"!"&amp;$P$3&amp;N146&amp;":"&amp;$P$1&amp;N146))</f>
        <v>0</v>
      </c>
      <c r="J146" s="244">
        <f ca="1">IF(H146=0,"",1-((H146-I146)/ABS(H146)))</f>
        <v>0</v>
      </c>
      <c r="K146" s="73">
        <f ca="1">SUM(INDIRECT($Q$1&amp;"!"&amp;$P$3&amp;P146&amp;":"&amp;$P$1&amp;P146))</f>
        <v>113</v>
      </c>
      <c r="L146" s="74">
        <f t="shared" ref="L146:L169" ca="1" si="207">IF(ISERROR(((I146-K146)/ABS(K146))-1),0,((I146-K146)/ABS(K146)))</f>
        <v>-1</v>
      </c>
      <c r="M146" s="76">
        <f ca="1">SUM(INDIRECT($N$1&amp;"!"&amp;$P$3&amp;R146&amp;":"&amp;$P$1&amp;R146))</f>
        <v>1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82.774049217002229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2</v>
      </c>
      <c r="H147" s="77">
        <f ca="1">SUM(INDIRECT($N$1&amp;"!"&amp;$O$3&amp;N147&amp;":"&amp;$O$1&amp;N147))/0.894</f>
        <v>165.54809843400446</v>
      </c>
      <c r="I147" s="78">
        <f t="shared" ca="1" si="206"/>
        <v>478</v>
      </c>
      <c r="J147" s="237">
        <f ca="1">IF(H147=0,"",1+((H147-I147)/ABS(H147)))</f>
        <v>-0.88737837837837841</v>
      </c>
      <c r="K147" s="79">
        <f ca="1">SUM(INDIRECT($Q$1&amp;"!"&amp;$P$3&amp;P147&amp;":"&amp;$P$1&amp;P147))</f>
        <v>0</v>
      </c>
      <c r="L147" s="80">
        <f t="shared" ca="1" si="207"/>
        <v>0</v>
      </c>
      <c r="M147" s="82">
        <f t="shared" ref="M147:M168" ca="1" si="208">SUM(INDIRECT($N$1&amp;"!"&amp;$P$3&amp;R147&amp;":"&amp;$P$1&amp;R147))</f>
        <v>5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428.73490218964736</v>
      </c>
      <c r="C148" s="183">
        <f ca="1">+C146-C147</f>
        <v>0</v>
      </c>
      <c r="D148" s="254">
        <f ca="1">IF(B148=0,"",1-((B148-C148)/ABS(B148)))</f>
        <v>0</v>
      </c>
      <c r="E148" s="183">
        <f ca="1">+E146-E147</f>
        <v>0</v>
      </c>
      <c r="F148" s="184">
        <f t="shared" ca="1" si="205"/>
        <v>0</v>
      </c>
      <c r="G148" s="185">
        <f ca="1">+G146-G147</f>
        <v>-1</v>
      </c>
      <c r="H148" s="182">
        <f t="shared" ref="H148:I148" ca="1" si="211">+H146-H147</f>
        <v>755.16801409796483</v>
      </c>
      <c r="I148" s="183">
        <f t="shared" ca="1" si="211"/>
        <v>-478</v>
      </c>
      <c r="J148" s="254">
        <f ca="1">IF(H148=0,"",1-((H148-I148)/ABS(H148)))</f>
        <v>-0.63297172427378645</v>
      </c>
      <c r="K148" s="183">
        <f ca="1">+K146-K147</f>
        <v>113</v>
      </c>
      <c r="L148" s="184">
        <f t="shared" ca="1" si="207"/>
        <v>-5.2300884955752212</v>
      </c>
      <c r="M148" s="186">
        <f ca="1">+M146-M147</f>
        <v>-4</v>
      </c>
    </row>
    <row r="149" spans="1:18" x14ac:dyDescent="0.25">
      <c r="A149" s="187" t="s">
        <v>122</v>
      </c>
      <c r="B149" s="89">
        <f ca="1">INDIRECT($N$1&amp; "!" &amp;$O$1&amp;N149)/1.173</f>
        <v>67.348678601875534</v>
      </c>
      <c r="C149" s="90">
        <f ca="1">INDIRECT($N$1&amp; "!" &amp;$P$1&amp;N149)</f>
        <v>106</v>
      </c>
      <c r="D149" s="246">
        <f ca="1">IF(B149=0,"",1-((B149-C149)/ABS(B149)))</f>
        <v>1.5738987341772153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121.05711849957373</v>
      </c>
      <c r="I149" s="90">
        <f t="shared" ref="I149:I150" ca="1" si="212">SUM(INDIRECT($N$1&amp;"!"&amp;$P$3&amp;N149&amp;":"&amp;$P$1&amp;N149))</f>
        <v>106</v>
      </c>
      <c r="J149" s="246">
        <f t="shared" ref="J149" ca="1" si="213">IF(H149=0,"",1-((H149-I149)/ABS(H149)))</f>
        <v>0.87561971830985919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8.9485458612975393</v>
      </c>
      <c r="C150" s="78">
        <f ca="1">INDIRECT($N$1&amp; "!" &amp;$P$1&amp;N150)</f>
        <v>160</v>
      </c>
      <c r="D150" s="237">
        <f ca="1">IF(B150=0,"",1+((B150-C150)/ABS(B150)))</f>
        <v>-15.879999999999999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17.897091722595079</v>
      </c>
      <c r="I150" s="78">
        <f t="shared" ca="1" si="212"/>
        <v>200</v>
      </c>
      <c r="J150" s="237">
        <f ca="1">IF(H150=0,"",1+((H150-I150)/ABS(H150)))</f>
        <v>-9.1750000000000007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3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58.400132740577995</v>
      </c>
      <c r="C151" s="183">
        <f ca="1">+C149-C150</f>
        <v>-54</v>
      </c>
      <c r="D151" s="254">
        <f ca="1">IF(B151=0,"",1-((B151-C151)/ABS(B151)))</f>
        <v>-0.92465543254629168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103.16002677697865</v>
      </c>
      <c r="I151" s="183">
        <f t="shared" ca="1" si="214"/>
        <v>-94</v>
      </c>
      <c r="J151" s="254">
        <f ca="1">IF(H151=0,"",1-((H151-I151)/ABS(H151)))</f>
        <v>-0.91120565723793701</v>
      </c>
      <c r="K151" s="183">
        <f ca="1">+K149-K150</f>
        <v>0</v>
      </c>
      <c r="L151" s="184">
        <f t="shared" ca="1" si="207"/>
        <v>0</v>
      </c>
      <c r="M151" s="186">
        <f ca="1">+M149-M150</f>
        <v>-3</v>
      </c>
    </row>
    <row r="152" spans="1:18" x14ac:dyDescent="0.25">
      <c r="A152" s="187" t="s">
        <v>101</v>
      </c>
      <c r="B152" s="89">
        <f ca="1">INDIRECT($N$1&amp; "!" &amp;$O$1&amp;N152)/1.173</f>
        <v>75.021312872975273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135.54987212276214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22.371364653243848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181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44.742729306487696</v>
      </c>
      <c r="I153" s="78">
        <f t="shared" ca="1" si="215"/>
        <v>0</v>
      </c>
      <c r="J153" s="237">
        <f ca="1">IF(H153=0,"",1+((H153-I153)/ABS(H153)))</f>
        <v>2</v>
      </c>
      <c r="K153" s="79">
        <f ca="1">SUM(INDIRECT($Q$1&amp;"!"&amp;$P$3&amp;P153&amp;":"&amp;$P$1&amp;P153))</f>
        <v>181</v>
      </c>
      <c r="L153" s="80">
        <f t="shared" ca="1" si="207"/>
        <v>-1</v>
      </c>
      <c r="M153" s="82">
        <f t="shared" ca="1" si="208"/>
        <v>0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52.649948219731428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-181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90.80714281627445</v>
      </c>
      <c r="I154" s="183">
        <f t="shared" ca="1" si="216"/>
        <v>0</v>
      </c>
      <c r="J154" s="254">
        <f ca="1">IF(H154=0,"",1-((H154-I154)/ABS(H154)))</f>
        <v>0</v>
      </c>
      <c r="K154" s="183">
        <f ca="1">+K152-K153</f>
        <v>-181</v>
      </c>
      <c r="L154" s="184">
        <f t="shared" ca="1" si="207"/>
        <v>1</v>
      </c>
      <c r="M154" s="186">
        <f ca="1">+M152-M153</f>
        <v>0</v>
      </c>
    </row>
    <row r="155" spans="1:18" x14ac:dyDescent="0.25">
      <c r="A155" s="187" t="s">
        <v>111</v>
      </c>
      <c r="B155" s="89">
        <f ca="1">INDIRECT($N$1&amp; "!" &amp;$O$1&amp;N155)/1.173</f>
        <v>185.84825234441601</v>
      </c>
      <c r="C155" s="90">
        <f ca="1">INDIRECT($N$1&amp; "!" &amp;$P$1&amp;N155)</f>
        <v>43</v>
      </c>
      <c r="D155" s="246">
        <f ca="1">IF(B155=0,"",1-((B155-C155)/ABS(B155)))</f>
        <v>0.23137155963302758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335.03836317135551</v>
      </c>
      <c r="I155" s="90">
        <f t="shared" ref="I155:I156" ca="1" si="217">SUM(INDIRECT($N$1&amp;"!"&amp;$P$3&amp;N155&amp;":"&amp;$P$1&amp;N155))</f>
        <v>43</v>
      </c>
      <c r="J155" s="246">
        <f ca="1">IF(H155=0,"",1-((H155-I155)/ABS(H155)))</f>
        <v>0.1283435114503817</v>
      </c>
      <c r="K155" s="91">
        <f ca="1">SUM(INDIRECT($Q$1&amp;"!"&amp;$P$3&amp;P155&amp;":"&amp;$P$1&amp;P155))</f>
        <v>0</v>
      </c>
      <c r="L155" s="92">
        <f t="shared" ca="1" si="207"/>
        <v>0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34.675615212527966</v>
      </c>
      <c r="C156" s="78">
        <f ca="1">INDIRECT($N$1&amp; "!" &amp;$P$1&amp;N156)</f>
        <v>195</v>
      </c>
      <c r="D156" s="237">
        <f ca="1">IF(B156=0,"",1+((B156-C156)/ABS(B156)))</f>
        <v>-3.6235483870967746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69.351230425055931</v>
      </c>
      <c r="I156" s="78">
        <f t="shared" ca="1" si="217"/>
        <v>345</v>
      </c>
      <c r="J156" s="237">
        <f ca="1">IF(H156=0,"",1+((H156-I156)/ABS(H156)))</f>
        <v>-2.9746774193548386</v>
      </c>
      <c r="K156" s="79">
        <f ca="1">SUM(INDIRECT($Q$1&amp;"!"&amp;$P$3&amp;P156&amp;":"&amp;$P$1&amp;P156))</f>
        <v>0</v>
      </c>
      <c r="L156" s="80">
        <f t="shared" ca="1" si="207"/>
        <v>0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151.17263713188805</v>
      </c>
      <c r="C157" s="183">
        <f ca="1">+C155-C156</f>
        <v>-152</v>
      </c>
      <c r="D157" s="254">
        <f ca="1">IF(B157=0,"",1-((B157-C157)/ABS(B157)))</f>
        <v>-1.0054729670911948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265.6871327462996</v>
      </c>
      <c r="I157" s="183">
        <f t="shared" ca="1" si="218"/>
        <v>-302</v>
      </c>
      <c r="J157" s="254">
        <f ca="1">IF(H157=0,"",1-((H157-I157)/ABS(H157)))</f>
        <v>-1.1366752950297179</v>
      </c>
      <c r="K157" s="183">
        <f ca="1">+K155-K156</f>
        <v>0</v>
      </c>
      <c r="L157" s="184">
        <f t="shared" ca="1" si="207"/>
        <v>0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607.84313725490199</v>
      </c>
      <c r="C158" s="90">
        <f ca="1">INDIRECT($N$1&amp; "!" &amp;$P$1&amp;N158)</f>
        <v>130</v>
      </c>
      <c r="D158" s="246">
        <f t="shared" ref="D158" ca="1" si="219">IF(B158=0,"",1-((B158-C158)/ABS(B158)))</f>
        <v>0.21387096774193548</v>
      </c>
      <c r="E158" s="91">
        <f ca="1">INDIRECT($Q$1&amp; "!" &amp;$P$1&amp;P158)</f>
        <v>0</v>
      </c>
      <c r="F158" s="92">
        <f t="shared" ca="1" si="205"/>
        <v>0</v>
      </c>
      <c r="G158" s="93">
        <f ca="1">INDIRECT($N$1&amp; "!" &amp;$P$1&amp;R158)</f>
        <v>1</v>
      </c>
      <c r="H158" s="89">
        <f ca="1">SUM(INDIRECT($N$1&amp;"!"&amp;$O$3&amp;N158&amp;":"&amp;$O$1&amp;N158))/1.173</f>
        <v>1093.7766410912191</v>
      </c>
      <c r="I158" s="90">
        <f t="shared" ref="I158:I159" ca="1" si="220">SUM(INDIRECT($N$1&amp;"!"&amp;$P$3&amp;N158&amp;":"&amp;$P$1&amp;N158))</f>
        <v>1742</v>
      </c>
      <c r="J158" s="246">
        <f ca="1">IF(H158=0,"",1-((H158-I158)/ABS(H158)))</f>
        <v>1.5926469212782541</v>
      </c>
      <c r="K158" s="91">
        <f ca="1">SUM(INDIRECT($Q$1&amp;"!"&amp;$P$3&amp;P158&amp;":"&amp;$P$1&amp;P158))</f>
        <v>0</v>
      </c>
      <c r="L158" s="92">
        <f t="shared" ca="1" si="207"/>
        <v>0</v>
      </c>
      <c r="M158" s="94">
        <f t="shared" ca="1" si="208"/>
        <v>5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86.129753914988811</v>
      </c>
      <c r="C159" s="78">
        <f ca="1">INDIRECT($N$1&amp; "!" &amp;$P$1&amp;N159)</f>
        <v>590</v>
      </c>
      <c r="D159" s="237">
        <f t="shared" ref="D159" ca="1" si="221">IF(B159=0,"",1+((B159-C159)/ABS(B159)))</f>
        <v>-4.8501298701298703</v>
      </c>
      <c r="E159" s="79">
        <f ca="1">INDIRECT($Q$1&amp; "!" &amp;$P$1&amp;P159)</f>
        <v>0</v>
      </c>
      <c r="F159" s="80">
        <f t="shared" ca="1" si="205"/>
        <v>0</v>
      </c>
      <c r="G159" s="81">
        <f ca="1">INDIRECT($N$1&amp; "!" &amp;$P$1&amp;R159)</f>
        <v>0</v>
      </c>
      <c r="H159" s="77">
        <f ca="1">SUM(INDIRECT($N$1&amp;"!"&amp;$O$3&amp;N159&amp;":"&amp;$O$1&amp;N159))/0.894</f>
        <v>172.25950782997762</v>
      </c>
      <c r="I159" s="78">
        <f t="shared" ca="1" si="220"/>
        <v>676</v>
      </c>
      <c r="J159" s="237">
        <f t="shared" ref="J159" ca="1" si="222">IF(H159=0,"",1+((H159-I159)/ABS(H159)))</f>
        <v>-1.9243116883116884</v>
      </c>
      <c r="K159" s="79">
        <f ca="1">SUM(INDIRECT($Q$1&amp;"!"&amp;$P$3&amp;P159&amp;":"&amp;$P$1&amp;P159))</f>
        <v>82</v>
      </c>
      <c r="L159" s="80">
        <f t="shared" ca="1" si="207"/>
        <v>7.2439024390243905</v>
      </c>
      <c r="M159" s="82">
        <f t="shared" ca="1" si="208"/>
        <v>0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521.71338333991321</v>
      </c>
      <c r="C160" s="183">
        <f ca="1">+C158-C159</f>
        <v>-460</v>
      </c>
      <c r="D160" s="254">
        <f t="shared" ref="D160:D161" ca="1" si="223">IF(B160=0,"",1-((B160-C160)/ABS(B160)))</f>
        <v>-0.88171017782822547</v>
      </c>
      <c r="E160" s="183">
        <f ca="1">+E158-E159</f>
        <v>0</v>
      </c>
      <c r="F160" s="184">
        <f t="shared" ca="1" si="205"/>
        <v>0</v>
      </c>
      <c r="G160" s="185">
        <f ca="1">+G158-G159</f>
        <v>1</v>
      </c>
      <c r="H160" s="182">
        <f t="shared" ref="H160:I160" ca="1" si="224">+H158-H159</f>
        <v>921.5171332612415</v>
      </c>
      <c r="I160" s="183">
        <f t="shared" ca="1" si="224"/>
        <v>1066</v>
      </c>
      <c r="J160" s="254">
        <f t="shared" ref="J160:J161" ca="1" si="225">IF(H160=0,"",1-((H160-I160)/ABS(H160)))</f>
        <v>1.1567880417235812</v>
      </c>
      <c r="K160" s="183">
        <f ca="1">+K158-K159</f>
        <v>-82</v>
      </c>
      <c r="L160" s="184">
        <f t="shared" ca="1" si="207"/>
        <v>14</v>
      </c>
      <c r="M160" s="186">
        <f ca="1">+M158-M159</f>
        <v>5</v>
      </c>
    </row>
    <row r="161" spans="1:18" x14ac:dyDescent="0.25">
      <c r="A161" s="187" t="s">
        <v>105</v>
      </c>
      <c r="B161" s="89">
        <f ca="1">INDIRECT($N$1&amp; "!" &amp;$O$1&amp;N161)/1.173</f>
        <v>82.693947144075025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149.19011082693947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19.01565995525727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38.03131991051454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63.678287188817755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111.15879091642493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1530.2642796248933</v>
      </c>
      <c r="C167" s="96">
        <f t="shared" ca="1" si="239"/>
        <v>279</v>
      </c>
      <c r="D167" s="247">
        <f t="shared" ca="1" si="229"/>
        <v>0.18232144846796661</v>
      </c>
      <c r="E167" s="229">
        <f ca="1">+E146+E149+E152+E155+E158+E161</f>
        <v>0</v>
      </c>
      <c r="F167" s="230">
        <f t="shared" ca="1" si="205"/>
        <v>0</v>
      </c>
      <c r="G167" s="231">
        <f ca="1">INDIRECT($N$1&amp; "!" &amp;$P$1&amp;R167)</f>
        <v>2</v>
      </c>
      <c r="H167" s="44">
        <f ca="1">+H146+H149+H152+H155+H158+H161+H164</f>
        <v>2755.3282182438188</v>
      </c>
      <c r="I167" s="45">
        <f ca="1">+I146+I149+I152+I155+I158+I161+I164</f>
        <v>1891</v>
      </c>
      <c r="J167" s="247">
        <f t="shared" ca="1" si="231"/>
        <v>0.68630662128712883</v>
      </c>
      <c r="K167" s="229">
        <f ca="1">K146+K149+K152+K155+K158+K161</f>
        <v>113</v>
      </c>
      <c r="L167" s="230">
        <f t="shared" ca="1" si="207"/>
        <v>15.734513274336283</v>
      </c>
      <c r="M167" s="234">
        <f t="shared" ca="1" si="208"/>
        <v>6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253.91498881431767</v>
      </c>
      <c r="C168" s="89">
        <f t="shared" ca="1" si="239"/>
        <v>945</v>
      </c>
      <c r="D168" s="237">
        <f t="shared" ref="D168" ca="1" si="240">IF(B168=0,"",1+((B168-C168)/ABS(B168)))</f>
        <v>-1.7217180616740091</v>
      </c>
      <c r="E168" s="79">
        <f ca="1">+E147+E150+E153+E156+E159+E162</f>
        <v>181</v>
      </c>
      <c r="F168" s="80">
        <f t="shared" ca="1" si="205"/>
        <v>4.2209944751381219</v>
      </c>
      <c r="G168" s="81">
        <f ca="1">INDIRECT($N$1&amp; "!" &amp;$P$1&amp;R168)</f>
        <v>2</v>
      </c>
      <c r="H168" s="31">
        <f t="shared" ref="H168:I168" ca="1" si="241">+H147+H150+H153+H156+H159+H162+H165</f>
        <v>507.82997762863533</v>
      </c>
      <c r="I168" s="32">
        <f t="shared" ca="1" si="241"/>
        <v>1699</v>
      </c>
      <c r="J168" s="237">
        <f t="shared" ref="J168" ca="1" si="242">IF(H168=0,"",1+((H168-I168)/ABS(H168)))</f>
        <v>-1.3456079295154186</v>
      </c>
      <c r="K168" s="79">
        <f ca="1">K147+K150+K153+K156+K159+K162</f>
        <v>263</v>
      </c>
      <c r="L168" s="80">
        <f t="shared" ca="1" si="207"/>
        <v>5.4600760456273765</v>
      </c>
      <c r="M168" s="82">
        <f t="shared" ca="1" si="208"/>
        <v>8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1276.3492908105757</v>
      </c>
      <c r="C169" s="190">
        <f t="shared" ca="1" si="239"/>
        <v>-666</v>
      </c>
      <c r="D169" s="255">
        <f t="shared" ref="D169" ca="1" si="243">IF(B169=0,"",1-((B169-C169)/ABS(B169)))</f>
        <v>-0.52180073651863834</v>
      </c>
      <c r="E169" s="190">
        <f ca="1">+E148+E151+E154+E157+E160+E163</f>
        <v>-181</v>
      </c>
      <c r="F169" s="191">
        <f t="shared" ca="1" si="205"/>
        <v>-2.6795580110497239</v>
      </c>
      <c r="G169" s="192">
        <f ca="1">+G167-G168</f>
        <v>0</v>
      </c>
      <c r="H169" s="189">
        <f t="shared" ref="H169:I169" ca="1" si="244">+H167-H168</f>
        <v>2247.4982406151835</v>
      </c>
      <c r="I169" s="190">
        <f t="shared" ca="1" si="244"/>
        <v>192</v>
      </c>
      <c r="J169" s="255">
        <f t="shared" ref="J169" ca="1" si="245">IF(H169=0,"",1-((H169-I169)/ABS(H169)))</f>
        <v>8.5428320490006704E-2</v>
      </c>
      <c r="K169" s="190">
        <f ca="1">+K167-K168</f>
        <v>-150</v>
      </c>
      <c r="L169" s="191">
        <f t="shared" ca="1" si="207"/>
        <v>2.2799999999999998</v>
      </c>
      <c r="M169" s="193">
        <f ca="1">+M167-M168</f>
        <v>-2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306.90537084398977</v>
      </c>
      <c r="C174" s="72">
        <f ca="1">INDIRECT($N$1&amp; "!" &amp;$P$1&amp;N174)</f>
        <v>500</v>
      </c>
      <c r="D174" s="244">
        <f ca="1">IF(B174=0,"",1-((B174-C174)/ABS(B174)))</f>
        <v>1.6291666666666667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1</v>
      </c>
      <c r="H174" s="71">
        <f ca="1">SUM(INDIRECT($N$1&amp;"!"&amp;$O$3&amp;N174&amp;":"&amp;$O$1&amp;N174))/1.173</f>
        <v>552.42966751918152</v>
      </c>
      <c r="I174" s="72">
        <f t="shared" ref="I174:I175" ca="1" si="247">SUM(INDIRECT($N$1&amp;"!"&amp;$P$3&amp;N174&amp;":"&amp;$P$1&amp;N174))</f>
        <v>670</v>
      </c>
      <c r="J174" s="244">
        <f ca="1">IF(H174=0,"",1-((H174-I174)/ABS(H174)))</f>
        <v>1.2128240740740743</v>
      </c>
      <c r="K174" s="73">
        <f ca="1">SUM(INDIRECT($Q$1&amp;"!"&amp;$P$3&amp;P174&amp;":"&amp;$P$1&amp;P174))</f>
        <v>0</v>
      </c>
      <c r="L174" s="74">
        <f t="shared" ref="L174:L197" ca="1" si="248">IF(ISERROR(((I174-K174)/ABS(K174))-1),0,((I174-K174)/ABS(K174)))</f>
        <v>0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82.774049217002229</v>
      </c>
      <c r="C175" s="78">
        <f ca="1">INDIRECT($N$1&amp; "!" &amp;$P$1&amp;N175)</f>
        <v>187</v>
      </c>
      <c r="D175" s="237">
        <f ca="1">IF(B175=0,"",1+((B175-C175)/ABS(B175)))</f>
        <v>-0.25916216216216248</v>
      </c>
      <c r="E175" s="79">
        <f ca="1">INDIRECT($Q$1&amp; "!" &amp;$P$1&amp;P175)</f>
        <v>79</v>
      </c>
      <c r="F175" s="80">
        <f t="shared" ca="1" si="246"/>
        <v>1.3670886075949367</v>
      </c>
      <c r="G175" s="81">
        <f ca="1">INDIRECT($N$1&amp; "!" &amp;$P$1&amp;R175)</f>
        <v>1</v>
      </c>
      <c r="H175" s="77">
        <f ca="1">SUM(INDIRECT($N$1&amp;"!"&amp;$O$3&amp;N175&amp;":"&amp;$O$1&amp;N175))/0.894</f>
        <v>165.54809843400446</v>
      </c>
      <c r="I175" s="78">
        <f t="shared" ca="1" si="247"/>
        <v>388</v>
      </c>
      <c r="J175" s="237">
        <f ca="1">IF(H175=0,"",1+((H175-I175)/ABS(H175)))</f>
        <v>-0.34372972972972993</v>
      </c>
      <c r="K175" s="79">
        <f ca="1">SUM(INDIRECT($Q$1&amp;"!"&amp;$P$3&amp;P175&amp;":"&amp;$P$1&amp;P175))</f>
        <v>79</v>
      </c>
      <c r="L175" s="80">
        <f t="shared" ca="1" si="248"/>
        <v>3.9113924050632911</v>
      </c>
      <c r="M175" s="82">
        <f t="shared" ref="M175:M196" ca="1" si="249">SUM(INDIRECT($N$1&amp;"!"&amp;$P$3&amp;R175&amp;":"&amp;$P$1&amp;R175))</f>
        <v>2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224.13132162698753</v>
      </c>
      <c r="C176" s="85">
        <f ca="1">+C174-C175</f>
        <v>313</v>
      </c>
      <c r="D176" s="245">
        <f ca="1">IF(B176=0,"",1-((B176-C176)/ABS(B176)))</f>
        <v>1.3965027187093151</v>
      </c>
      <c r="E176" s="85">
        <f ca="1">+E174-E175</f>
        <v>-79</v>
      </c>
      <c r="F176" s="86">
        <f t="shared" ca="1" si="246"/>
        <v>4.962025316455696</v>
      </c>
      <c r="G176" s="87">
        <f ca="1">+G174-G175</f>
        <v>0</v>
      </c>
      <c r="H176" s="84">
        <f ca="1">+H174-H175</f>
        <v>386.88156908517703</v>
      </c>
      <c r="I176" s="85">
        <f t="shared" ref="I176" ca="1" si="252">+I174-I175</f>
        <v>282</v>
      </c>
      <c r="J176" s="245">
        <f ca="1">IF(H176=0,"",1-((H176-I176)/ABS(H176)))</f>
        <v>0.7289052323345856</v>
      </c>
      <c r="K176" s="85">
        <f ca="1">+K174-K175</f>
        <v>-79</v>
      </c>
      <c r="L176" s="86">
        <f t="shared" ca="1" si="248"/>
        <v>4.5696202531645573</v>
      </c>
      <c r="M176" s="88">
        <f ca="1">+M174-M175</f>
        <v>0</v>
      </c>
    </row>
    <row r="177" spans="1:18" x14ac:dyDescent="0.25">
      <c r="A177" s="42" t="s">
        <v>122</v>
      </c>
      <c r="B177" s="89">
        <f ca="1">INDIRECT($N$1&amp; "!" &amp;$O$1&amp;N177)/1.173</f>
        <v>46.888320545609545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84.398976982097182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8.9485458612975393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1</v>
      </c>
      <c r="H178" s="77">
        <f ca="1">SUM(INDIRECT($N$1&amp;"!"&amp;$O$3&amp;N178&amp;":"&amp;$O$1&amp;N178))/0.894</f>
        <v>17.897091722595079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2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37.939774684312006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-1</v>
      </c>
      <c r="H179" s="84">
        <f t="shared" ref="H179:I179" ca="1" si="256">+H177-H178</f>
        <v>66.501885259502103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0</v>
      </c>
      <c r="L179" s="86">
        <f t="shared" ca="1" si="248"/>
        <v>0</v>
      </c>
      <c r="M179" s="88">
        <f ca="1">+M177-M178</f>
        <v>-2</v>
      </c>
    </row>
    <row r="180" spans="1:18" x14ac:dyDescent="0.25">
      <c r="A180" s="42" t="s">
        <v>101</v>
      </c>
      <c r="B180" s="89">
        <f ca="1">INDIRECT($N$1&amp; "!" &amp;$O$1&amp;N180)/1.173</f>
        <v>45.183290707587382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80.988917306052855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20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195</v>
      </c>
      <c r="F181" s="80">
        <f t="shared" ca="1" si="246"/>
        <v>-1</v>
      </c>
      <c r="G181" s="81">
        <f ca="1">INDIRECT($N$1&amp; "!" &amp;$P$1&amp;R181)</f>
        <v>0</v>
      </c>
      <c r="H181" s="77">
        <f ca="1">SUM(INDIRECT($N$1&amp;"!"&amp;$O$3&amp;N181&amp;":"&amp;$O$1&amp;N181))/0.894</f>
        <v>44.742729306487696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195</v>
      </c>
      <c r="L181" s="80">
        <f t="shared" ca="1" si="248"/>
        <v>-1</v>
      </c>
      <c r="M181" s="82">
        <f t="shared" ca="1" si="249"/>
        <v>0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25.183290707587382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-195</v>
      </c>
      <c r="F182" s="86">
        <f t="shared" ca="1" si="246"/>
        <v>1</v>
      </c>
      <c r="G182" s="87">
        <f ca="1">+G180-G181</f>
        <v>0</v>
      </c>
      <c r="H182" s="84">
        <f t="shared" ref="H182:I182" ca="1" si="258">+H180-H181</f>
        <v>36.246187999565159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-195</v>
      </c>
      <c r="L182" s="86">
        <f t="shared" ca="1" si="248"/>
        <v>1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111.67945439045182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201.19352088661552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34.675615212527966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43</v>
      </c>
      <c r="F184" s="80">
        <f t="shared" ca="1" si="246"/>
        <v>-1</v>
      </c>
      <c r="G184" s="81">
        <f ca="1">INDIRECT($N$1&amp; "!" &amp;$P$1&amp;R184)</f>
        <v>0</v>
      </c>
      <c r="H184" s="77">
        <f ca="1">SUM(INDIRECT($N$1&amp;"!"&amp;$O$3&amp;N184&amp;":"&amp;$O$1&amp;N184))/0.894</f>
        <v>69.351230425055931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43</v>
      </c>
      <c r="L184" s="80">
        <f t="shared" ca="1" si="248"/>
        <v>-1</v>
      </c>
      <c r="M184" s="82">
        <f t="shared" ca="1" si="249"/>
        <v>0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77.003839177923851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-43</v>
      </c>
      <c r="F185" s="86">
        <f t="shared" ca="1" si="246"/>
        <v>1</v>
      </c>
      <c r="G185" s="87">
        <f ca="1">+G183-G184</f>
        <v>0</v>
      </c>
      <c r="H185" s="84">
        <f t="shared" ref="H185:I185" ca="1" si="260">+H183-H184</f>
        <v>131.84229046155957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-43</v>
      </c>
      <c r="L185" s="86">
        <f t="shared" ca="1" si="248"/>
        <v>1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242.96675191815856</v>
      </c>
      <c r="C186" s="90">
        <f ca="1">INDIRECT($N$1&amp; "!" &amp;$P$1&amp;N186)</f>
        <v>120</v>
      </c>
      <c r="D186" s="246">
        <f t="shared" ref="D186" ca="1" si="261">IF(B186=0,"",1-((B186-C186)/ABS(B186)))</f>
        <v>0.49389473684210528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1</v>
      </c>
      <c r="H186" s="89">
        <f ca="1">SUM(INDIRECT($N$1&amp;"!"&amp;$O$3&amp;N186&amp;":"&amp;$O$1&amp;N186))/1.173</f>
        <v>437.3401534526854</v>
      </c>
      <c r="I186" s="90">
        <f t="shared" ref="I186:I187" ca="1" si="262">SUM(INDIRECT($N$1&amp;"!"&amp;$P$3&amp;N186&amp;":"&amp;$P$1&amp;N186))</f>
        <v>500</v>
      </c>
      <c r="J186" s="246">
        <f ca="1">IF(H186=0,"",1-((H186-I186)/ABS(H186)))</f>
        <v>1.1432748538011697</v>
      </c>
      <c r="K186" s="91">
        <f ca="1">SUM(INDIRECT($Q$1&amp;"!"&amp;$P$3&amp;P186&amp;":"&amp;$P$1&amp;P186))</f>
        <v>85</v>
      </c>
      <c r="L186" s="92">
        <f t="shared" ca="1" si="248"/>
        <v>4.882352941176471</v>
      </c>
      <c r="M186" s="94">
        <f t="shared" ca="1" si="249"/>
        <v>3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86.129753914988811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172.25950782997762</v>
      </c>
      <c r="I187" s="78">
        <f t="shared" ca="1" si="262"/>
        <v>124</v>
      </c>
      <c r="J187" s="237">
        <f t="shared" ref="J187" ca="1" si="264">IF(H187=0,"",1+((H187-I187)/ABS(H187)))</f>
        <v>1.280155844155844</v>
      </c>
      <c r="K187" s="79">
        <f ca="1">SUM(INDIRECT($Q$1&amp;"!"&amp;$P$3&amp;P187&amp;":"&amp;$P$1&amp;P187))</f>
        <v>0</v>
      </c>
      <c r="L187" s="80">
        <f t="shared" ca="1" si="248"/>
        <v>0</v>
      </c>
      <c r="M187" s="82">
        <f t="shared" ca="1" si="249"/>
        <v>1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156.83699800316975</v>
      </c>
      <c r="C188" s="85">
        <f ca="1">+C186-C187</f>
        <v>120</v>
      </c>
      <c r="D188" s="245">
        <f t="shared" ref="D188:D189" ca="1" si="265">IF(B188=0,"",1-((B188-C188)/ABS(B188)))</f>
        <v>0.76512558597668856</v>
      </c>
      <c r="E188" s="85">
        <f ca="1">+E186-E187</f>
        <v>0</v>
      </c>
      <c r="F188" s="86">
        <f t="shared" ca="1" si="246"/>
        <v>0</v>
      </c>
      <c r="G188" s="87">
        <f ca="1">+G186-G187</f>
        <v>1</v>
      </c>
      <c r="H188" s="84">
        <f ca="1">+H186-H187</f>
        <v>265.08064562270778</v>
      </c>
      <c r="I188" s="85">
        <f t="shared" ref="I188" ca="1" si="266">+I186-I187</f>
        <v>376</v>
      </c>
      <c r="J188" s="245">
        <f t="shared" ref="J188:J189" ca="1" si="267">IF(H188=0,"",1-((H188-I188)/ABS(H188)))</f>
        <v>1.4184362616015542</v>
      </c>
      <c r="K188" s="85">
        <f ca="1">+K186-K187</f>
        <v>85</v>
      </c>
      <c r="L188" s="86">
        <f t="shared" ca="1" si="248"/>
        <v>3.4235294117647057</v>
      </c>
      <c r="M188" s="88">
        <f ca="1">+M186-M187</f>
        <v>2</v>
      </c>
    </row>
    <row r="189" spans="1:18" x14ac:dyDescent="0.25">
      <c r="A189" s="42" t="s">
        <v>105</v>
      </c>
      <c r="B189" s="89">
        <f ca="1">INDIRECT($N$1&amp; "!" &amp;$O$1&amp;N189)/1.173</f>
        <v>41.773231031543048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75.021312872975273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19.01565995525727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38.03131991051454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22.757571076285778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36.989992962460732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795.39641943734023</v>
      </c>
      <c r="C195" s="96">
        <f t="shared" ca="1" si="281"/>
        <v>620</v>
      </c>
      <c r="D195" s="247">
        <f t="shared" ca="1" si="271"/>
        <v>0.77948553054662373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2</v>
      </c>
      <c r="H195" s="44">
        <f ca="1">+H174+H177+H180+H183+H186+H189+H192</f>
        <v>1431.3725490196075</v>
      </c>
      <c r="I195" s="45">
        <f ca="1">+I174+I177+I180+I183+I186+I189+I192</f>
        <v>1170</v>
      </c>
      <c r="J195" s="247">
        <f t="shared" ca="1" si="273"/>
        <v>0.81739726027397275</v>
      </c>
      <c r="K195" s="229">
        <f ca="1">K174+K177+K180+K183+K186+K189</f>
        <v>85</v>
      </c>
      <c r="L195" s="230">
        <f t="shared" ca="1" si="248"/>
        <v>12.764705882352942</v>
      </c>
      <c r="M195" s="234">
        <f t="shared" ca="1" si="249"/>
        <v>5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251.54362416107381</v>
      </c>
      <c r="C196" s="89">
        <f t="shared" ca="1" si="281"/>
        <v>187</v>
      </c>
      <c r="D196" s="237">
        <f t="shared" ref="D196" ca="1" si="282">IF(B196=0,"",1+((B196-C196)/ABS(B196)))</f>
        <v>1.2565901814300959</v>
      </c>
      <c r="E196" s="79">
        <f ca="1">+E175+E178+E181+E184+E187+E190</f>
        <v>317</v>
      </c>
      <c r="F196" s="80">
        <f t="shared" ca="1" si="246"/>
        <v>-0.41009463722397477</v>
      </c>
      <c r="G196" s="81">
        <f ca="1">INDIRECT($N$1&amp; "!" &amp;$P$1&amp;R196)</f>
        <v>2</v>
      </c>
      <c r="H196" s="31">
        <f t="shared" ref="H196:I196" ca="1" si="283">+H175+H178+H181+H184+H187+H190+H193</f>
        <v>507.82997762863533</v>
      </c>
      <c r="I196" s="32">
        <f t="shared" ca="1" si="283"/>
        <v>512</v>
      </c>
      <c r="J196" s="237">
        <f t="shared" ref="J196" ca="1" si="284">IF(H196=0,"",1+((H196-I196)/ABS(H196)))</f>
        <v>0.99178854625550661</v>
      </c>
      <c r="K196" s="79">
        <f ca="1">K175+K178+K181+K184+K187+K190</f>
        <v>317</v>
      </c>
      <c r="L196" s="80">
        <f t="shared" ca="1" si="248"/>
        <v>0.6151419558359621</v>
      </c>
      <c r="M196" s="82">
        <f t="shared" ca="1" si="249"/>
        <v>5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543.85279527626631</v>
      </c>
      <c r="C197" s="211">
        <f t="shared" ca="1" si="281"/>
        <v>433</v>
      </c>
      <c r="D197" s="256">
        <f t="shared" ref="D197" ca="1" si="285">IF(B197=0,"",1-((B197-C197)/ABS(B197)))</f>
        <v>0.79617132385987777</v>
      </c>
      <c r="E197" s="211">
        <f ca="1">+E176+E179+E182+E185+E188+E191</f>
        <v>-317</v>
      </c>
      <c r="F197" s="212">
        <f t="shared" ca="1" si="246"/>
        <v>2.3659305993690851</v>
      </c>
      <c r="G197" s="213">
        <f ca="1">+G195-G196</f>
        <v>0</v>
      </c>
      <c r="H197" s="210">
        <f t="shared" ref="H197:I197" ca="1" si="286">+H195-H196</f>
        <v>923.54257139097217</v>
      </c>
      <c r="I197" s="211">
        <f t="shared" ca="1" si="286"/>
        <v>658</v>
      </c>
      <c r="J197" s="256">
        <f ca="1">IF(H197=0,"",1-((H197-I197)/ABS(H197)))</f>
        <v>0.71247392419492761</v>
      </c>
      <c r="K197" s="211">
        <f ca="1">+K195-K196</f>
        <v>-232</v>
      </c>
      <c r="L197" s="212">
        <f t="shared" ca="1" si="248"/>
        <v>3.8362068965517242</v>
      </c>
      <c r="M197" s="214">
        <f ca="1">+M195-M196</f>
        <v>0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Q G A A B Q S w M E F A A C A A g A E k d t W C Q D C w a k A A A A 9 g A A A B I A H A B D b 2 5 m a W c v U G F j a 2 F n Z S 5 4 b W w g o h g A K K A U A A A A A A A A A A A A A A A A A A A A A A A A A A A A h Y 8 x D o I w G I W v Q r r T l p q o I T 9 l Y J V o Y m J c m 1 K h A Y q h x X I 3 B 4 / k F c Q o 6 u b 4 v v c N 7 9 2 v N 0 j H t g k u q r e 6 M w m K M E W B M r I r t C k T N L h T u E Y p h 5 2 Q t S h V M M n G x q M t E l Q 5 d 4 4 J 8 d 5 j v 8 B d X x J G a U S O + W Y v K 9 U K 9 J H 1 f z n U x j p h p E I c D q 8 x n O G I L T F j K 0 y B z B B y b b 4 C m / Y + 2 x 8 I 2 d C 4 o V d c 2 T D b A p k j k P c H / g B Q S w M E F A A C A A g A E k d t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J H b V g w s a P j b g M A A O k w A A A T A B w A R m 9 y b X V s Y X M v U 2 V j d G l v b j E u b S C i G A A o o B Q A A A A A A A A A A A A A A A A A A A A A A A A A A A D t m u F L 2 0 A Y x r 8 L / g 9 H / d K C C 8 l d 4 y V I P z j b b Q 5 t s Z W N M Y a 9 9 s 4 u k i Y j S Y X u r 9 8 1 d e K Z 8 9 l g A 6 W c X 5 T 3 H t 7 G 3 9 M + y S O W a l 4 l e U Y m 2 + / B 8 f 7 e / l 7 5 X R R K k t M 8 K 1 d p J Q L S I 6 m q 9 v e I / h o V y U J l e n K x n l y e e 3 1 R i Z k o V b s V c O o F R 1 7 k U b / b O i S t p a i K Z K 5 K / f P X y 5 U q 1 r 3 W Z H A + O L 0 i i T e d y 0 V + n W Q y m Q u Z F 9 N D P c r y 5 a x Q j 4 c H 7 f S m c 3 o y u W o v P Z U p c j I h k 7 P 3 w 0 G / Q 0 R J l q o S 1 3 p s y G 7 U z C b T Y 0 O 2 F I V N p s e G T M y s M j 1 + s m 1 t 3 7 Y 2 Z L e r z C b T 4 y e y 1 C 5 L z W t b 5 N Z r W + S G r F Q / b D I 9 N m T 5 v L L J 9 N i Q Z f m d T a b H h k w 7 a J P p 8 S O Z t H h a K J E + 8 V R a P K 1 l p q f S 4 m k t M z 2 V F k 9 r m e m p t H h 6 v 2 1 t y J q e 1 j L T U 2 n x 9 F 6 W m t f W 8 H R 7 b Y a n 0 u J p L T M 9 l R Z P a 5 n p q b R 4 W s t M T + V T T x 9 0 e l 7 L 3 o 1 H F 2 T 6 8 O l V 5 Z Q k 9 c H Z c D g Y k 4 + j s y G Z b t 4 G U 7 I k o 6 E l B H r L x q i x Q I r N A v n M A t k Y k X r D 5 w + D 8 Y D o z 0 y W X 4 t 5 1 a N + 0 C U n w z 6 R j V G t b 1 t 2 0 y N O R u P 6 2 H o a w d M Y n X I f n g b w l I L T k K H N I U O b Q 4 Y 3 M 3 j a h a c h / I 3 Q Z s r R Z s r x 5 i N 4 C v 3 l 0 F 8 O / Y 2 g v x H 0 N 0 I u 0 A i y i i C r C L K K I K s I s o o g q w i y i i G r G L K K I a s Y s o o h q x i y i i G r G N K I E Q 3 m I x r M R z S Y j 2 g w H 9 F g P q L B f E S D + Y g G 8 9 E 7 h / m I F f M h q w C y C i C r A L I K I K s A s g o Q q 5 A h V i F D r E K G W I U M s Q q 7 8 L 7 Q R a w 4 x a e I J K e I J K e I J K e I J K e I J K e I J K e I J K e I J I d 3 W F 7 f Y c n z x 7 R z r O v R W F W r I p s k 2 S J V v / t U r y p W 6 l t n f y / J H v e u x / V s f l / P 9 K N L 6 B q a a 2 i u o b m G t j s N j f q N h r Y d u Y b m G p p r a K 6 h u Y b m G p p r a K 6 h v e K G d t D 6 p L J K P 4 c N V + p O l G / 6 q k y y s h K p m C d 5 p k r S 1 g 8 1 Q a e 1 b W + u v L n y 5 s q b K 2 + 7 U N 6 C Z n n b B G 1 f v 9 L b L 8 T c 8 o e A 1 f n 6 L / F K / z J e 4 9 g L I y / g 3 I s 3 8 Z q I 2 5 9 C f w a u X c 6 6 n H U 5 6 3 L 2 d e Y s b e Y s f Z m c Z S 5 n X c 6 6 n H U 5 u 5 M 5 y 5 o 5 y 1 4 m Z 7 s u Z 1 3 O u p x 1 O b u T O d v 8 t 9 z 6 T 8 7 / I W d / A V B L A Q I t A B Q A A g A I A B J H b V g k A w s G p A A A A P Y A A A A S A A A A A A A A A A A A A A A A A A A A A A B D b 2 5 m a W c v U G F j a 2 F n Z S 5 4 b W x Q S w E C L Q A U A A I A C A A S R 2 1 Y D 8 r p q 6 Q A A A D p A A A A E w A A A A A A A A A A A A A A A A D w A A A A W 0 N v b n R l b n R f V H l w Z X N d L n h t b F B L A Q I t A B Q A A g A I A B J H b V g w s a P j b g M A A O k w A A A T A A A A A A A A A A A A A A A A A O E B A A B G b 3 J t d W x h c y 9 T Z W N 0 a W 9 u M S 5 t U E s F B g A A A A A D A A M A w g A A A J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C b A A A A A A A A j p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U X V l c n l J R C I g V m F s d W U 9 I n M x Z m M 1 N z Z h M y 0 3 Z m U w L T Q w Z j k t O G U z Z C 1 j N 2 U x N j k 1 N j h k N z c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Q n V m Z m V y T m V 4 d F J l Z n J l c 2 g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y 0 x M 1 Q x M z o 1 N T o 1 O S 4 1 O D g 0 M z g z W i I g L z 4 8 R W 5 0 c n k g V H l w Z T 0 i R m l s b E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l J l c 3 V s d F R 5 c G U i I F Z h b H V l P S J z R X h j Z X B 0 a W 9 u I i A v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O Y X Z p Z 2 F 0 a W 9 u U 3 R l c E 5 h b W U i I F Z h b H V l P S J z T m F 2 Z W d h Y 2 n D s 2 4 i I C 8 + P E V u d H J 5 I F R 5 c G U 9 I l F 1 Z X J 5 S U Q i I F Z h b H V l P S J z M 2 U 3 N z A w Y j Q t O W I z N i 0 0 Y T N k L T l l O D U t N W R k N m U w Y W I 4 Z D A 0 I i A v P j x F b n R y e S B U e X B l P S J C d W Z m Z X J O Z X h 0 U m V m c m V z a C I g V m F s d W U 9 I m w x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z L T E z V D E z O j U 1 O j U 5 L j E 4 M T k 1 M T N a I i A v P j x F b n R y e S B U e X B l P S J G a W x s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x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y 0 x M 1 Q x M z o 1 N T o 1 O S 4 2 M z k x M T g 4 W i I g L z 4 8 R W 5 0 c n k g V H l w Z T 0 i R m l s b E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z L T E z V D E z O j U 1 O j U 5 L j k 2 O T k 4 O T J a I i A v P j x F b n R y e S B U e X B l P S J G a W x s Q 2 9 1 b n Q i I F Z h b H V l P S J s M T A 4 M y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w Z D Y w M m J k M y 0 0 N z k 2 L T R m M T A t O G I y N C 1 k Y z I 4 Z T k 4 N T d k M T c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I x M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z L T E z V D E z O j U 2 O j E z L j k 4 O D M 5 M D V a I i A v P j x F b n R y e S B U e X B l P S J G a W x s Q 2 9 1 b n Q i I F Z h b H V l P S J s M T E y M y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A z L T E z V D E z O j U 2 O j E 1 L j E 2 O T E 2 N D N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d W 5 0 I i B W Y W x 1 Z T 0 i b D A i I C 8 + P E V u d H J 5 I F R 5 c G U 9 I k Z p b G x D b 3 V u d C I g V m F s d W U 9 I m w x M j U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7 + e p 3 I J 7 9 H s G 6 w Y 8 S S y b k A A A A A A g A A A A A A A 2 Y A A M A A A A A Q A A A A Q L q C j x G u K / + U E x 4 W Y B + b v A A A A A A E g A A A o A A A A B A A A A C l A 2 5 Z v i 3 + y a Z q I R 6 i 8 t 6 n U A A A A G S q z 5 H o t W d G p L b G d G p + x 9 u + Z v u / g D t Y r Y 9 g / R u g H S i T k F 6 e 2 K o d w 0 c 2 w k s + b M y j m R A d f B c P E K 7 L z M R R K f 1 r z 4 S o V o s G x h r o g o X 4 i 5 j N e 5 a b F A A A A O I k V h B C K Q I 7 v A / J P Q 3 o z P 2 + 5 5 5 k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2024-03-13T14:01:00Z</dcterms:modified>
</cp:coreProperties>
</file>