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2" sheetId="13" r:id="rId16"/>
  </sheets>
  <definedNames/>
  <calcPr/>
  <extLst>
    <ext uri="GoogleSheetsCustomDataVersion2">
      <go:sheetsCustomData xmlns:go="http://customooxmlschemas.google.com/" r:id="rId17" roundtripDataChecksum="AocCtlsZ8O6AgpYcR9HvrKgYcT3tyHp7k/8rAjnI5n0="/>
    </ext>
  </extLst>
</workbook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<sst xmlns="http://schemas.openxmlformats.org/spreadsheetml/2006/main" count="360" uniqueCount="58">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</sst>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2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11.0"/>
      <color rgb="FFFFFFFF"/>
      <name val="Calibri"/>
    </font>
    <font>
      <sz val="10.0"/>
      <color rgb="FF000000"/>
      <name val="Arial"/>
    </font>
    <font>
      <b/>
      <sz val="10.0"/>
      <color rgb="FF000000"/>
      <name val="Arial"/>
    </font>
    <font>
      <b/>
      <sz val="14.0"/>
      <color rgb="FF000000"/>
      <name val="Arial"/>
    </font>
    <font>
      <b/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6" numFmtId="3" xfId="0" applyAlignment="1" applyBorder="1" applyFont="1" applyNumberFormat="1">
      <alignment readingOrder="0"/>
    </xf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6" fontId="6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6" numFmtId="3" xfId="0" applyFont="1" applyNumberFormat="1"/>
    <xf borderId="8" fillId="0" fontId="2" numFmtId="0" xfId="0" applyBorder="1" applyFont="1"/>
    <xf borderId="6" fillId="7" fontId="7" numFmtId="0" xfId="0" applyAlignment="1" applyBorder="1" applyFill="1" applyFont="1">
      <alignment shrinkToFit="0" vertical="center" wrapText="1"/>
    </xf>
    <xf borderId="6" fillId="7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center" shrinkToFit="0" wrapText="1"/>
    </xf>
    <xf borderId="6" fillId="0" fontId="9" numFmtId="0" xfId="0" applyAlignment="1" applyBorder="1" applyFont="1">
      <alignment shrinkToFit="0" wrapText="1"/>
    </xf>
    <xf borderId="0" fillId="0" fontId="8" numFmtId="9" xfId="0" applyAlignment="1" applyFont="1" applyNumberFormat="1">
      <alignment shrinkToFit="0" wrapText="1"/>
    </xf>
    <xf borderId="0" fillId="0" fontId="10" numFmtId="0" xfId="0" applyAlignment="1" applyFont="1">
      <alignment vertical="center"/>
    </xf>
    <xf borderId="6" fillId="8" fontId="7" numFmtId="0" xfId="0" applyAlignment="1" applyBorder="1" applyFill="1" applyFont="1">
      <alignment shrinkToFit="0" vertical="center" wrapText="1"/>
    </xf>
    <xf borderId="6" fillId="8" fontId="7" numFmtId="0" xfId="0" applyAlignment="1" applyBorder="1" applyFont="1">
      <alignment horizontal="center" shrinkToFit="0" vertical="center" wrapText="1"/>
    </xf>
    <xf borderId="6" fillId="9" fontId="7" numFmtId="0" xfId="0" applyAlignment="1" applyBorder="1" applyFill="1" applyFont="1">
      <alignment shrinkToFit="0" vertical="center" wrapText="1"/>
    </xf>
    <xf borderId="6" fillId="9" fontId="7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0" fillId="0" fontId="8" numFmtId="0" xfId="0" applyAlignment="1" applyFont="1">
      <alignment shrinkToFit="0" vertical="center" wrapText="1"/>
    </xf>
    <xf borderId="6" fillId="10" fontId="7" numFmtId="0" xfId="0" applyAlignment="1" applyBorder="1" applyFill="1" applyFont="1">
      <alignment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6" fillId="0" fontId="8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+Hoja2!B8</f>
        <v>220</v>
      </c>
      <c r="C8" s="20">
        <v>26.0</v>
      </c>
      <c r="D8" s="21">
        <f t="shared" ref="D8:D9" si="2">+IFERROR((C8/B8),0)</f>
        <v>0.1181818182</v>
      </c>
      <c r="E8" s="19"/>
      <c r="F8" s="19">
        <f t="shared" ref="F8:G8" si="1">+B8</f>
        <v>220</v>
      </c>
      <c r="G8" s="19">
        <f t="shared" si="1"/>
        <v>26</v>
      </c>
      <c r="H8" s="21">
        <f t="shared" ref="H8:H9" si="4">+IFERROR((G8/F8),0)</f>
        <v>0.1181818182</v>
      </c>
      <c r="I8" s="22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+Hoja2!B19</f>
        <v>30</v>
      </c>
      <c r="C9" s="20">
        <v>89.0</v>
      </c>
      <c r="D9" s="21">
        <f t="shared" si="2"/>
        <v>2.966666667</v>
      </c>
      <c r="E9" s="19"/>
      <c r="F9" s="19">
        <f t="shared" ref="F9:G9" si="3">+B9</f>
        <v>30</v>
      </c>
      <c r="G9" s="19">
        <f t="shared" si="3"/>
        <v>89</v>
      </c>
      <c r="H9" s="21">
        <f t="shared" si="4"/>
        <v>2.966666667</v>
      </c>
      <c r="I9" s="22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6">+B8-B9</f>
        <v>190</v>
      </c>
      <c r="C10" s="24">
        <f t="shared" si="6"/>
        <v>-63</v>
      </c>
      <c r="D10" s="25">
        <f>+IFERROR(C10/B10,0)</f>
        <v>-0.3315789474</v>
      </c>
      <c r="E10" s="24">
        <f t="shared" ref="E10:G10" si="7">+E8-E9</f>
        <v>0</v>
      </c>
      <c r="F10" s="24">
        <f t="shared" si="7"/>
        <v>190</v>
      </c>
      <c r="G10" s="24">
        <f t="shared" si="7"/>
        <v>-63</v>
      </c>
      <c r="H10" s="25">
        <f>+IFERROR(G10/F10,0)</f>
        <v>-0.3315789474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8">B10</f>
        <v>190</v>
      </c>
      <c r="C13" s="24">
        <f t="shared" si="8"/>
        <v>-63</v>
      </c>
      <c r="D13" s="25">
        <f>+IFERROR((C13/B13),0)</f>
        <v>-0.3315789474</v>
      </c>
      <c r="E13" s="24">
        <f t="shared" ref="E13:G13" si="9">E10</f>
        <v>0</v>
      </c>
      <c r="F13" s="24">
        <f t="shared" si="9"/>
        <v>190</v>
      </c>
      <c r="G13" s="24">
        <f t="shared" si="9"/>
        <v>-63</v>
      </c>
      <c r="H13" s="25">
        <f>+IFERROR((G13/F13),0)</f>
        <v>-0.3315789474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+Hoja2!B35</f>
        <v>585</v>
      </c>
      <c r="C15" s="20">
        <v>75.0</v>
      </c>
      <c r="D15" s="25">
        <f>+IFERROR((C15/B15),0)</f>
        <v>0.1282051282</v>
      </c>
      <c r="E15" s="19"/>
      <c r="F15" s="29">
        <f>B15</f>
        <v>585</v>
      </c>
      <c r="G15" s="29">
        <f>+C15</f>
        <v>75</v>
      </c>
      <c r="H15" s="25">
        <f>+IFERROR((G15/F15),0)</f>
        <v>0.1282051282</v>
      </c>
      <c r="I15" s="30" t="str">
        <f>E15</f>
        <v/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+Hoja2!B36</f>
        <v>835</v>
      </c>
      <c r="C17" s="20">
        <v>451.0</v>
      </c>
      <c r="D17" s="25">
        <f>+IFERROR((C17/B17),0)</f>
        <v>0.5401197605</v>
      </c>
      <c r="E17" s="19"/>
      <c r="F17" s="29">
        <f>B17</f>
        <v>835</v>
      </c>
      <c r="G17" s="29">
        <f>+C17</f>
        <v>451</v>
      </c>
      <c r="H17" s="25">
        <f>+IFERROR((G17/F17),0)</f>
        <v>0.5401197605</v>
      </c>
      <c r="I17" s="30" t="str">
        <f>E17</f>
        <v/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+Hoja2!K8</f>
        <v>484</v>
      </c>
      <c r="C8" s="19"/>
      <c r="D8" s="21">
        <f t="shared" ref="D8:D9" si="1">+IFERROR((C8/B8),0)</f>
        <v>0</v>
      </c>
      <c r="E8" s="19"/>
      <c r="F8" s="19">
        <f>+B8+SEP!F8</f>
        <v>3520</v>
      </c>
      <c r="G8" s="19">
        <f>+C8+SEP!G8</f>
        <v>26</v>
      </c>
      <c r="H8" s="21">
        <f t="shared" ref="H8:H9" si="2">+IFERROR((G8/F8),0)</f>
        <v>0.007386363636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+Hoja2!K19</f>
        <v>66</v>
      </c>
      <c r="C9" s="19"/>
      <c r="D9" s="21">
        <f t="shared" si="1"/>
        <v>0</v>
      </c>
      <c r="E9" s="19"/>
      <c r="F9" s="19">
        <f>+B9+SEP!F9</f>
        <v>480</v>
      </c>
      <c r="G9" s="19">
        <f>+C9+SEP!G9</f>
        <v>89</v>
      </c>
      <c r="H9" s="21">
        <f t="shared" si="2"/>
        <v>0.1854166667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3040</v>
      </c>
      <c r="G10" s="24">
        <f t="shared" si="4"/>
        <v>-63</v>
      </c>
      <c r="H10" s="25">
        <f>+IFERROR(G10/F10,0)</f>
        <v>-0.02072368421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3040</v>
      </c>
      <c r="G13" s="24">
        <f t="shared" si="6"/>
        <v>-63</v>
      </c>
      <c r="H13" s="25">
        <f>+IFERROR((G13/F13),0)</f>
        <v>-0.02072368421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+Hoja2!K35</f>
        <v>1287</v>
      </c>
      <c r="C15" s="19"/>
      <c r="D15" s="25">
        <f>+IFERROR((C15/B15),0)</f>
        <v>0</v>
      </c>
      <c r="E15" s="19"/>
      <c r="F15" s="19">
        <f>+B15+SEP!F15</f>
        <v>9360</v>
      </c>
      <c r="G15" s="19">
        <f>+C15+SEP!G15</f>
        <v>75</v>
      </c>
      <c r="H15" s="25">
        <f>+IFERROR((G15/F15),0)</f>
        <v>0.008012820513</v>
      </c>
      <c r="I15" s="30">
        <f>E15+SEP!I15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+Hoja2!K36</f>
        <v>1837</v>
      </c>
      <c r="C17" s="19"/>
      <c r="D17" s="25">
        <f>+IFERROR((C17/B17),0)</f>
        <v>0</v>
      </c>
      <c r="E17" s="19"/>
      <c r="F17" s="19">
        <f>+B17+SEP!F17</f>
        <v>13360</v>
      </c>
      <c r="G17" s="19">
        <f>+C17+SEP!G17</f>
        <v>451</v>
      </c>
      <c r="H17" s="25">
        <f>+IFERROR((G17/F17),0)</f>
        <v>0.03375748503</v>
      </c>
      <c r="I17" s="30">
        <f>E17+SEP!I17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5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+Hoja2!L8</f>
        <v>484</v>
      </c>
      <c r="C8" s="19"/>
      <c r="D8" s="21">
        <f t="shared" ref="D8:D9" si="1">+IFERROR((C8/B8),0)</f>
        <v>0</v>
      </c>
      <c r="E8" s="19"/>
      <c r="F8" s="19">
        <f>+B8+OCT!F8</f>
        <v>4004</v>
      </c>
      <c r="G8" s="19">
        <f>+C8+OCT!G8</f>
        <v>26</v>
      </c>
      <c r="H8" s="21">
        <f t="shared" ref="H8:H9" si="2">+IFERROR((G8/F8),0)</f>
        <v>0.006493506494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+Hoja2!L19</f>
        <v>66</v>
      </c>
      <c r="C9" s="19"/>
      <c r="D9" s="21">
        <f t="shared" si="1"/>
        <v>0</v>
      </c>
      <c r="E9" s="19"/>
      <c r="F9" s="19">
        <f>+B9+OCT!F9</f>
        <v>546</v>
      </c>
      <c r="G9" s="19">
        <f>+C9+OCT!G9</f>
        <v>89</v>
      </c>
      <c r="H9" s="21">
        <f t="shared" si="2"/>
        <v>0.163003663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3458</v>
      </c>
      <c r="G10" s="24">
        <f t="shared" si="4"/>
        <v>-63</v>
      </c>
      <c r="H10" s="25">
        <f>+IFERROR(G10/F10,0)</f>
        <v>-0.01821862348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3458</v>
      </c>
      <c r="G13" s="24">
        <f t="shared" si="6"/>
        <v>-63</v>
      </c>
      <c r="H13" s="25">
        <f>+IFERROR((G13/F13),0)</f>
        <v>-0.01821862348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+Hoja2!L35</f>
        <v>1287</v>
      </c>
      <c r="C15" s="19"/>
      <c r="D15" s="25">
        <f>+IFERROR((C15/B15),0)</f>
        <v>0</v>
      </c>
      <c r="E15" s="19"/>
      <c r="F15" s="19">
        <f>+B15+OCT!F15</f>
        <v>10647</v>
      </c>
      <c r="G15" s="19">
        <f>+C15+OCT!G15</f>
        <v>75</v>
      </c>
      <c r="H15" s="25">
        <f>+IFERROR((G15/F15),0)</f>
        <v>0.007044237813</v>
      </c>
      <c r="I15" s="30">
        <f>E15+OCT!I15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+Hoja2!L36</f>
        <v>1837</v>
      </c>
      <c r="C17" s="19"/>
      <c r="D17" s="25">
        <f>+IFERROR((C17/B17),0)</f>
        <v>0</v>
      </c>
      <c r="E17" s="19"/>
      <c r="F17" s="19">
        <f>+B17+OCT!F17</f>
        <v>15197</v>
      </c>
      <c r="G17" s="19">
        <f>+C17+OCT!G17</f>
        <v>451</v>
      </c>
      <c r="H17" s="25">
        <f>+IFERROR((G17/F17),0)</f>
        <v>0.02967690992</v>
      </c>
      <c r="I17" s="30">
        <f>E17+OCT!I17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+Hoja2!M8</f>
        <v>396</v>
      </c>
      <c r="C8" s="19"/>
      <c r="D8" s="21">
        <f t="shared" ref="D8:D9" si="1">+IFERROR((C8/B8),0)</f>
        <v>0</v>
      </c>
      <c r="E8" s="19"/>
      <c r="F8" s="19">
        <f>+B8+NOV!F8</f>
        <v>4400</v>
      </c>
      <c r="G8" s="19">
        <f>+C8+NOV!G8</f>
        <v>26</v>
      </c>
      <c r="H8" s="21">
        <f t="shared" ref="H8:H9" si="2">+IFERROR((G8/F8),0)</f>
        <v>0.005909090909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+Hoja2!M19</f>
        <v>54</v>
      </c>
      <c r="C9" s="19"/>
      <c r="D9" s="21">
        <f t="shared" si="1"/>
        <v>0</v>
      </c>
      <c r="E9" s="19"/>
      <c r="F9" s="19">
        <f>+B9+NOV!F9</f>
        <v>600</v>
      </c>
      <c r="G9" s="19">
        <f>+C9+NOV!G9</f>
        <v>89</v>
      </c>
      <c r="H9" s="21">
        <f t="shared" si="2"/>
        <v>0.1483333333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342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3800</v>
      </c>
      <c r="G10" s="24">
        <f t="shared" si="4"/>
        <v>-63</v>
      </c>
      <c r="H10" s="25">
        <f>+IFERROR(G10/F10,0)</f>
        <v>-0.01657894737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342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3800</v>
      </c>
      <c r="G13" s="24">
        <f t="shared" si="6"/>
        <v>-63</v>
      </c>
      <c r="H13" s="25">
        <f>+IFERROR((G13/F13),0)</f>
        <v>-0.01657894737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+Hoja2!M35</f>
        <v>1053</v>
      </c>
      <c r="C15" s="19"/>
      <c r="D15" s="25">
        <f>+IFERROR((C15/B15),0)</f>
        <v>0</v>
      </c>
      <c r="E15" s="19"/>
      <c r="F15" s="19">
        <f>+B15+NOV!F15</f>
        <v>11700</v>
      </c>
      <c r="G15" s="19">
        <f>+C15+NOV!G15</f>
        <v>75</v>
      </c>
      <c r="H15" s="25">
        <f>+IFERROR((G15/F15),0)</f>
        <v>0.00641025641</v>
      </c>
      <c r="I15" s="30">
        <f>E15+NOV!I15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+Hoja2!M36</f>
        <v>1503</v>
      </c>
      <c r="C17" s="19"/>
      <c r="D17" s="25">
        <f>+IFERROR((C17/B17),0)</f>
        <v>0</v>
      </c>
      <c r="E17" s="19"/>
      <c r="F17" s="19">
        <f>+B17+NOV!F17</f>
        <v>16700</v>
      </c>
      <c r="G17" s="19">
        <f>+C17+NOV!G17</f>
        <v>451</v>
      </c>
      <c r="H17" s="25">
        <f>+IFERROR((G17/F17),0)</f>
        <v>0.02700598802</v>
      </c>
      <c r="I17" s="30">
        <f>E17+NOV!I17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14" width="6.88"/>
    <col customWidth="1" min="15" max="15" width="2.0"/>
    <col customWidth="1" min="16" max="26" width="44.5"/>
  </cols>
  <sheetData>
    <row r="1" ht="12.0" customHeight="1">
      <c r="A1" s="34" t="s">
        <v>30</v>
      </c>
      <c r="B1" s="35" t="s">
        <v>31</v>
      </c>
      <c r="C1" s="35" t="s">
        <v>32</v>
      </c>
      <c r="D1" s="35" t="s">
        <v>33</v>
      </c>
      <c r="E1" s="35" t="s">
        <v>34</v>
      </c>
      <c r="F1" s="35" t="s">
        <v>35</v>
      </c>
      <c r="G1" s="35" t="s">
        <v>36</v>
      </c>
      <c r="H1" s="35" t="s">
        <v>37</v>
      </c>
      <c r="I1" s="35" t="s">
        <v>38</v>
      </c>
      <c r="J1" s="35" t="s">
        <v>39</v>
      </c>
      <c r="K1" s="35" t="s">
        <v>40</v>
      </c>
      <c r="L1" s="35" t="s">
        <v>41</v>
      </c>
      <c r="M1" s="35" t="s">
        <v>42</v>
      </c>
      <c r="N1" s="35" t="s">
        <v>43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ht="12.0" customHeight="1">
      <c r="A2" s="37" t="s">
        <v>44</v>
      </c>
      <c r="B2" s="38">
        <v>175.0</v>
      </c>
      <c r="C2" s="38">
        <v>175.0</v>
      </c>
      <c r="D2" s="38">
        <v>175.0</v>
      </c>
      <c r="E2" s="38">
        <v>175.0</v>
      </c>
      <c r="F2" s="38">
        <v>175.0</v>
      </c>
      <c r="G2" s="38">
        <v>385.0</v>
      </c>
      <c r="H2" s="38">
        <v>385.0</v>
      </c>
      <c r="I2" s="38">
        <v>385.0</v>
      </c>
      <c r="J2" s="38">
        <v>385.0</v>
      </c>
      <c r="K2" s="38">
        <v>385.0</v>
      </c>
      <c r="L2" s="38">
        <v>385.0</v>
      </c>
      <c r="M2" s="38">
        <v>315.0</v>
      </c>
      <c r="N2" s="39">
        <f t="shared" ref="N2:N6" si="1">+SUM(B2:M2)</f>
        <v>3500</v>
      </c>
      <c r="O2" s="40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2.0" customHeight="1">
      <c r="A3" s="37" t="s">
        <v>45</v>
      </c>
      <c r="B3" s="38">
        <v>0.0</v>
      </c>
      <c r="C3" s="38">
        <v>0.0</v>
      </c>
      <c r="D3" s="38">
        <v>0.0</v>
      </c>
      <c r="E3" s="38">
        <v>0.0</v>
      </c>
      <c r="F3" s="38">
        <v>0.0</v>
      </c>
      <c r="G3" s="38">
        <v>0.0</v>
      </c>
      <c r="H3" s="38">
        <v>0.0</v>
      </c>
      <c r="I3" s="38">
        <v>0.0</v>
      </c>
      <c r="J3" s="38">
        <v>0.0</v>
      </c>
      <c r="K3" s="38">
        <v>0.0</v>
      </c>
      <c r="L3" s="38">
        <v>0.0</v>
      </c>
      <c r="M3" s="38">
        <v>0.0</v>
      </c>
      <c r="N3" s="39">
        <f t="shared" si="1"/>
        <v>0</v>
      </c>
      <c r="O3" s="40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ht="12.0" customHeight="1">
      <c r="A4" s="37" t="s">
        <v>46</v>
      </c>
      <c r="B4" s="38">
        <v>0.0</v>
      </c>
      <c r="C4" s="38">
        <v>0.0</v>
      </c>
      <c r="D4" s="38">
        <v>0.0</v>
      </c>
      <c r="E4" s="38">
        <v>0.0</v>
      </c>
      <c r="F4" s="38">
        <v>0.0</v>
      </c>
      <c r="G4" s="38">
        <v>0.0</v>
      </c>
      <c r="H4" s="38">
        <v>0.0</v>
      </c>
      <c r="I4" s="38">
        <v>0.0</v>
      </c>
      <c r="J4" s="38">
        <v>0.0</v>
      </c>
      <c r="K4" s="38">
        <v>0.0</v>
      </c>
      <c r="L4" s="38">
        <v>0.0</v>
      </c>
      <c r="M4" s="38">
        <v>0.0</v>
      </c>
      <c r="N4" s="39">
        <f t="shared" si="1"/>
        <v>0</v>
      </c>
      <c r="O4" s="40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ht="12.0" customHeight="1">
      <c r="A5" s="37" t="s">
        <v>47</v>
      </c>
      <c r="B5" s="38">
        <v>45.0</v>
      </c>
      <c r="C5" s="38">
        <v>45.0</v>
      </c>
      <c r="D5" s="38">
        <v>45.0</v>
      </c>
      <c r="E5" s="38">
        <v>45.0</v>
      </c>
      <c r="F5" s="38">
        <v>45.0</v>
      </c>
      <c r="G5" s="38">
        <v>99.0</v>
      </c>
      <c r="H5" s="38">
        <v>99.0</v>
      </c>
      <c r="I5" s="38">
        <v>99.0</v>
      </c>
      <c r="J5" s="38">
        <v>99.0</v>
      </c>
      <c r="K5" s="38">
        <v>99.0</v>
      </c>
      <c r="L5" s="38">
        <v>99.0</v>
      </c>
      <c r="M5" s="38">
        <v>81.0</v>
      </c>
      <c r="N5" s="39">
        <f t="shared" si="1"/>
        <v>900</v>
      </c>
      <c r="O5" s="40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ht="12.0" customHeight="1">
      <c r="A6" s="37" t="s">
        <v>48</v>
      </c>
      <c r="B6" s="38">
        <v>0.0</v>
      </c>
      <c r="C6" s="38">
        <v>0.0</v>
      </c>
      <c r="D6" s="38">
        <v>0.0</v>
      </c>
      <c r="E6" s="38">
        <v>0.0</v>
      </c>
      <c r="F6" s="38">
        <v>0.0</v>
      </c>
      <c r="G6" s="38">
        <v>0.0</v>
      </c>
      <c r="H6" s="38">
        <v>0.0</v>
      </c>
      <c r="I6" s="38">
        <v>0.0</v>
      </c>
      <c r="J6" s="38">
        <v>0.0</v>
      </c>
      <c r="K6" s="38">
        <v>0.0</v>
      </c>
      <c r="L6" s="38">
        <v>0.0</v>
      </c>
      <c r="M6" s="38">
        <v>0.0</v>
      </c>
      <c r="N6" s="39">
        <f t="shared" si="1"/>
        <v>0</v>
      </c>
      <c r="O6" s="40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2.0" customHeigh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0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12.0" customHeight="1">
      <c r="A8" s="41" t="s">
        <v>49</v>
      </c>
      <c r="B8" s="39">
        <f t="shared" ref="B8:M8" si="2">+SUM(B2:B7)</f>
        <v>220</v>
      </c>
      <c r="C8" s="39">
        <f t="shared" si="2"/>
        <v>220</v>
      </c>
      <c r="D8" s="39">
        <f t="shared" si="2"/>
        <v>220</v>
      </c>
      <c r="E8" s="39">
        <f t="shared" si="2"/>
        <v>220</v>
      </c>
      <c r="F8" s="39">
        <f t="shared" si="2"/>
        <v>220</v>
      </c>
      <c r="G8" s="39">
        <f t="shared" si="2"/>
        <v>484</v>
      </c>
      <c r="H8" s="39">
        <f t="shared" si="2"/>
        <v>484</v>
      </c>
      <c r="I8" s="39">
        <f t="shared" si="2"/>
        <v>484</v>
      </c>
      <c r="J8" s="39">
        <f t="shared" si="2"/>
        <v>484</v>
      </c>
      <c r="K8" s="39">
        <f t="shared" si="2"/>
        <v>484</v>
      </c>
      <c r="L8" s="39">
        <f t="shared" si="2"/>
        <v>484</v>
      </c>
      <c r="M8" s="39">
        <f t="shared" si="2"/>
        <v>396</v>
      </c>
      <c r="N8" s="39">
        <f>+SUM(B8:M8)</f>
        <v>4400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12.0" customHeight="1">
      <c r="A9" s="36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2.0" customHeight="1">
      <c r="A10" s="43" t="s">
        <v>50</v>
      </c>
      <c r="B10" s="36"/>
      <c r="C10" s="36"/>
      <c r="D10" s="36"/>
      <c r="E10" s="36"/>
      <c r="F10" s="36"/>
      <c r="G10" s="36"/>
      <c r="H10" s="36"/>
      <c r="I10" s="43" t="s">
        <v>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12.0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ht="12.0" customHeight="1">
      <c r="A12" s="44" t="s">
        <v>14</v>
      </c>
      <c r="B12" s="45" t="s">
        <v>31</v>
      </c>
      <c r="C12" s="45" t="s">
        <v>32</v>
      </c>
      <c r="D12" s="45" t="s">
        <v>33</v>
      </c>
      <c r="E12" s="45" t="s">
        <v>34</v>
      </c>
      <c r="F12" s="45" t="s">
        <v>35</v>
      </c>
      <c r="G12" s="45" t="s">
        <v>36</v>
      </c>
      <c r="H12" s="45" t="s">
        <v>37</v>
      </c>
      <c r="I12" s="45" t="s">
        <v>38</v>
      </c>
      <c r="J12" s="45" t="s">
        <v>39</v>
      </c>
      <c r="K12" s="45" t="s">
        <v>40</v>
      </c>
      <c r="L12" s="45" t="s">
        <v>41</v>
      </c>
      <c r="M12" s="45" t="s">
        <v>42</v>
      </c>
      <c r="N12" s="45" t="s">
        <v>43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ht="12.0" customHeight="1">
      <c r="A13" s="37" t="s">
        <v>44</v>
      </c>
      <c r="B13" s="38">
        <v>25.0</v>
      </c>
      <c r="C13" s="38">
        <v>25.0</v>
      </c>
      <c r="D13" s="38">
        <v>25.0</v>
      </c>
      <c r="E13" s="38">
        <v>25.0</v>
      </c>
      <c r="F13" s="38">
        <v>25.0</v>
      </c>
      <c r="G13" s="38">
        <v>55.0</v>
      </c>
      <c r="H13" s="38">
        <v>55.0</v>
      </c>
      <c r="I13" s="38">
        <v>55.0</v>
      </c>
      <c r="J13" s="38">
        <v>55.0</v>
      </c>
      <c r="K13" s="38">
        <v>55.0</v>
      </c>
      <c r="L13" s="38">
        <v>55.0</v>
      </c>
      <c r="M13" s="38">
        <v>45.0</v>
      </c>
      <c r="N13" s="39">
        <f t="shared" ref="N13:N19" si="3">+SUM(B13:M13)</f>
        <v>500</v>
      </c>
      <c r="O13" s="40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ht="12.0" customHeight="1">
      <c r="A14" s="37" t="s">
        <v>45</v>
      </c>
      <c r="B14" s="38">
        <v>0.0</v>
      </c>
      <c r="C14" s="38">
        <v>0.0</v>
      </c>
      <c r="D14" s="38">
        <v>0.0</v>
      </c>
      <c r="E14" s="38">
        <v>0.0</v>
      </c>
      <c r="F14" s="38">
        <v>0.0</v>
      </c>
      <c r="G14" s="38">
        <v>0.0</v>
      </c>
      <c r="H14" s="38">
        <v>0.0</v>
      </c>
      <c r="I14" s="38">
        <v>0.0</v>
      </c>
      <c r="J14" s="38">
        <v>0.0</v>
      </c>
      <c r="K14" s="38">
        <v>0.0</v>
      </c>
      <c r="L14" s="38">
        <v>0.0</v>
      </c>
      <c r="M14" s="38">
        <v>0.0</v>
      </c>
      <c r="N14" s="39">
        <f t="shared" si="3"/>
        <v>0</v>
      </c>
      <c r="O14" s="40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ht="12.0" customHeight="1">
      <c r="A15" s="37" t="s">
        <v>46</v>
      </c>
      <c r="B15" s="38">
        <v>0.0</v>
      </c>
      <c r="C15" s="38">
        <v>0.0</v>
      </c>
      <c r="D15" s="38">
        <v>0.0</v>
      </c>
      <c r="E15" s="38">
        <v>0.0</v>
      </c>
      <c r="F15" s="38">
        <v>0.0</v>
      </c>
      <c r="G15" s="38">
        <v>0.0</v>
      </c>
      <c r="H15" s="38">
        <v>0.0</v>
      </c>
      <c r="I15" s="38">
        <v>0.0</v>
      </c>
      <c r="J15" s="38">
        <v>0.0</v>
      </c>
      <c r="K15" s="38">
        <v>0.0</v>
      </c>
      <c r="L15" s="38">
        <v>0.0</v>
      </c>
      <c r="M15" s="38">
        <v>0.0</v>
      </c>
      <c r="N15" s="39">
        <f t="shared" si="3"/>
        <v>0</v>
      </c>
      <c r="O15" s="40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ht="12.0" customHeight="1">
      <c r="A16" s="37" t="s">
        <v>47</v>
      </c>
      <c r="B16" s="38">
        <v>5.0</v>
      </c>
      <c r="C16" s="38">
        <v>5.0</v>
      </c>
      <c r="D16" s="38">
        <v>5.0</v>
      </c>
      <c r="E16" s="38">
        <v>5.0</v>
      </c>
      <c r="F16" s="38">
        <v>5.0</v>
      </c>
      <c r="G16" s="38">
        <v>11.0</v>
      </c>
      <c r="H16" s="38">
        <v>11.0</v>
      </c>
      <c r="I16" s="38">
        <v>11.0</v>
      </c>
      <c r="J16" s="38">
        <v>11.0</v>
      </c>
      <c r="K16" s="38">
        <v>11.0</v>
      </c>
      <c r="L16" s="38">
        <v>11.0</v>
      </c>
      <c r="M16" s="38">
        <v>9.0</v>
      </c>
      <c r="N16" s="39">
        <f t="shared" si="3"/>
        <v>100</v>
      </c>
      <c r="O16" s="40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ht="12.0" customHeight="1">
      <c r="A17" s="37" t="s">
        <v>48</v>
      </c>
      <c r="B17" s="38">
        <v>0.0</v>
      </c>
      <c r="C17" s="38">
        <v>0.0</v>
      </c>
      <c r="D17" s="38">
        <v>0.0</v>
      </c>
      <c r="E17" s="38">
        <v>0.0</v>
      </c>
      <c r="F17" s="38">
        <v>0.0</v>
      </c>
      <c r="G17" s="38">
        <v>0.0</v>
      </c>
      <c r="H17" s="38">
        <v>0.0</v>
      </c>
      <c r="I17" s="38">
        <v>0.0</v>
      </c>
      <c r="J17" s="38">
        <v>0.0</v>
      </c>
      <c r="K17" s="38">
        <v>0.0</v>
      </c>
      <c r="L17" s="38">
        <v>0.0</v>
      </c>
      <c r="M17" s="38">
        <v>0.0</v>
      </c>
      <c r="N17" s="39">
        <f t="shared" si="3"/>
        <v>0</v>
      </c>
      <c r="O17" s="40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ht="12.0" customHeight="1">
      <c r="A18" s="37" t="s">
        <v>51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>
        <f t="shared" si="3"/>
        <v>0</v>
      </c>
      <c r="O18" s="40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ht="12.0" customHeight="1">
      <c r="A19" s="41" t="s">
        <v>52</v>
      </c>
      <c r="B19" s="39">
        <f t="shared" ref="B19:M19" si="4">+SUM(B13:B18)</f>
        <v>30</v>
      </c>
      <c r="C19" s="39">
        <f t="shared" si="4"/>
        <v>30</v>
      </c>
      <c r="D19" s="39">
        <f t="shared" si="4"/>
        <v>30</v>
      </c>
      <c r="E19" s="39">
        <f t="shared" si="4"/>
        <v>30</v>
      </c>
      <c r="F19" s="39">
        <f t="shared" si="4"/>
        <v>30</v>
      </c>
      <c r="G19" s="39">
        <f t="shared" si="4"/>
        <v>66</v>
      </c>
      <c r="H19" s="39">
        <f t="shared" si="4"/>
        <v>66</v>
      </c>
      <c r="I19" s="39">
        <f t="shared" si="4"/>
        <v>66</v>
      </c>
      <c r="J19" s="39">
        <f t="shared" si="4"/>
        <v>66</v>
      </c>
      <c r="K19" s="39">
        <f t="shared" si="4"/>
        <v>66</v>
      </c>
      <c r="L19" s="39">
        <f t="shared" si="4"/>
        <v>66</v>
      </c>
      <c r="M19" s="39">
        <f t="shared" si="4"/>
        <v>54</v>
      </c>
      <c r="N19" s="39">
        <f t="shared" si="3"/>
        <v>600</v>
      </c>
      <c r="O19" s="40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ht="12.0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0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ht="12.0" customHeight="1">
      <c r="A21" s="43" t="s">
        <v>53</v>
      </c>
      <c r="B21" s="36"/>
      <c r="C21" s="36"/>
      <c r="D21" s="36"/>
      <c r="E21" s="36"/>
      <c r="F21" s="36"/>
      <c r="G21" s="36"/>
      <c r="H21" s="36"/>
      <c r="I21" s="43" t="s">
        <v>5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ht="12.0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ht="12.0" customHeight="1">
      <c r="A23" s="46" t="s">
        <v>54</v>
      </c>
      <c r="B23" s="47" t="s">
        <v>31</v>
      </c>
      <c r="C23" s="47" t="s">
        <v>32</v>
      </c>
      <c r="D23" s="47" t="s">
        <v>33</v>
      </c>
      <c r="E23" s="47" t="s">
        <v>34</v>
      </c>
      <c r="F23" s="47" t="s">
        <v>35</v>
      </c>
      <c r="G23" s="47" t="s">
        <v>36</v>
      </c>
      <c r="H23" s="47" t="s">
        <v>37</v>
      </c>
      <c r="I23" s="47" t="s">
        <v>38</v>
      </c>
      <c r="J23" s="47" t="s">
        <v>39</v>
      </c>
      <c r="K23" s="47" t="s">
        <v>40</v>
      </c>
      <c r="L23" s="47" t="s">
        <v>41</v>
      </c>
      <c r="M23" s="47" t="s">
        <v>42</v>
      </c>
      <c r="N23" s="47" t="s">
        <v>43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ht="12.0" customHeight="1">
      <c r="A24" s="37" t="s">
        <v>44</v>
      </c>
      <c r="B24" s="38">
        <v>150.0</v>
      </c>
      <c r="C24" s="38">
        <v>150.0</v>
      </c>
      <c r="D24" s="38">
        <v>150.0</v>
      </c>
      <c r="E24" s="38">
        <v>150.0</v>
      </c>
      <c r="F24" s="38">
        <v>150.0</v>
      </c>
      <c r="G24" s="38">
        <v>330.0</v>
      </c>
      <c r="H24" s="38">
        <v>330.0</v>
      </c>
      <c r="I24" s="38">
        <v>330.0</v>
      </c>
      <c r="J24" s="38">
        <v>330.0</v>
      </c>
      <c r="K24" s="38">
        <v>330.0</v>
      </c>
      <c r="L24" s="38">
        <v>330.0</v>
      </c>
      <c r="M24" s="38">
        <v>270.0</v>
      </c>
      <c r="N24" s="39">
        <f t="shared" ref="N24:N28" si="5">+SUM(B24:M24)</f>
        <v>3000</v>
      </c>
      <c r="O24" s="40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ht="12.0" customHeight="1">
      <c r="A25" s="37" t="s">
        <v>45</v>
      </c>
      <c r="B25" s="38">
        <v>0.0</v>
      </c>
      <c r="C25" s="38">
        <v>0.0</v>
      </c>
      <c r="D25" s="38">
        <v>0.0</v>
      </c>
      <c r="E25" s="38">
        <v>0.0</v>
      </c>
      <c r="F25" s="38">
        <v>0.0</v>
      </c>
      <c r="G25" s="38">
        <v>0.0</v>
      </c>
      <c r="H25" s="38">
        <v>0.0</v>
      </c>
      <c r="I25" s="38">
        <v>0.0</v>
      </c>
      <c r="J25" s="38">
        <v>0.0</v>
      </c>
      <c r="K25" s="38">
        <v>0.0</v>
      </c>
      <c r="L25" s="38">
        <v>0.0</v>
      </c>
      <c r="M25" s="38">
        <v>0.0</v>
      </c>
      <c r="N25" s="39">
        <f t="shared" si="5"/>
        <v>0</v>
      </c>
      <c r="O25" s="40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ht="12.0" customHeight="1">
      <c r="A26" s="37" t="s">
        <v>46</v>
      </c>
      <c r="B26" s="38">
        <v>0.0</v>
      </c>
      <c r="C26" s="38">
        <v>0.0</v>
      </c>
      <c r="D26" s="38">
        <v>0.0</v>
      </c>
      <c r="E26" s="38">
        <v>0.0</v>
      </c>
      <c r="F26" s="38">
        <v>0.0</v>
      </c>
      <c r="G26" s="38">
        <v>0.0</v>
      </c>
      <c r="H26" s="38">
        <v>0.0</v>
      </c>
      <c r="I26" s="38">
        <v>0.0</v>
      </c>
      <c r="J26" s="38">
        <v>0.0</v>
      </c>
      <c r="K26" s="38">
        <v>0.0</v>
      </c>
      <c r="L26" s="38">
        <v>0.0</v>
      </c>
      <c r="M26" s="38">
        <v>0.0</v>
      </c>
      <c r="N26" s="39">
        <f t="shared" si="5"/>
        <v>0</v>
      </c>
      <c r="O26" s="40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ht="12.0" customHeight="1">
      <c r="A27" s="37" t="s">
        <v>47</v>
      </c>
      <c r="B27" s="38">
        <v>40.0</v>
      </c>
      <c r="C27" s="38">
        <v>40.0</v>
      </c>
      <c r="D27" s="38">
        <v>40.0</v>
      </c>
      <c r="E27" s="38">
        <v>40.0</v>
      </c>
      <c r="F27" s="38">
        <v>40.0</v>
      </c>
      <c r="G27" s="38">
        <v>88.0</v>
      </c>
      <c r="H27" s="38">
        <v>88.0</v>
      </c>
      <c r="I27" s="38">
        <v>88.0</v>
      </c>
      <c r="J27" s="38">
        <v>88.0</v>
      </c>
      <c r="K27" s="38">
        <v>88.0</v>
      </c>
      <c r="L27" s="38">
        <v>88.0</v>
      </c>
      <c r="M27" s="38">
        <v>72.0</v>
      </c>
      <c r="N27" s="39">
        <f t="shared" si="5"/>
        <v>800</v>
      </c>
      <c r="O27" s="40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ht="12.0" customHeight="1">
      <c r="A28" s="37" t="s">
        <v>48</v>
      </c>
      <c r="B28" s="38">
        <v>0.0</v>
      </c>
      <c r="C28" s="38">
        <v>0.0</v>
      </c>
      <c r="D28" s="38">
        <v>0.0</v>
      </c>
      <c r="E28" s="38">
        <v>0.0</v>
      </c>
      <c r="F28" s="38">
        <v>0.0</v>
      </c>
      <c r="G28" s="38">
        <v>0.0</v>
      </c>
      <c r="H28" s="38">
        <v>0.0</v>
      </c>
      <c r="I28" s="38">
        <v>0.0</v>
      </c>
      <c r="J28" s="38">
        <v>0.0</v>
      </c>
      <c r="K28" s="38">
        <v>0.0</v>
      </c>
      <c r="L28" s="38">
        <v>0.0</v>
      </c>
      <c r="M28" s="38">
        <v>0.0</v>
      </c>
      <c r="N28" s="39">
        <f t="shared" si="5"/>
        <v>0</v>
      </c>
      <c r="O28" s="40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ht="12.0" customHeight="1">
      <c r="A29" s="37" t="s">
        <v>51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40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ht="12.0" customHeight="1">
      <c r="A30" s="41" t="s">
        <v>55</v>
      </c>
      <c r="B30" s="39">
        <f t="shared" ref="B30:N30" si="6">+SUM(B24:B29)</f>
        <v>190</v>
      </c>
      <c r="C30" s="39">
        <f t="shared" si="6"/>
        <v>190</v>
      </c>
      <c r="D30" s="39">
        <f t="shared" si="6"/>
        <v>190</v>
      </c>
      <c r="E30" s="39">
        <f t="shared" si="6"/>
        <v>190</v>
      </c>
      <c r="F30" s="39">
        <f t="shared" si="6"/>
        <v>190</v>
      </c>
      <c r="G30" s="39">
        <f t="shared" si="6"/>
        <v>418</v>
      </c>
      <c r="H30" s="39">
        <f t="shared" si="6"/>
        <v>418</v>
      </c>
      <c r="I30" s="39">
        <f t="shared" si="6"/>
        <v>418</v>
      </c>
      <c r="J30" s="39">
        <f t="shared" si="6"/>
        <v>418</v>
      </c>
      <c r="K30" s="39">
        <f t="shared" si="6"/>
        <v>418</v>
      </c>
      <c r="L30" s="39">
        <f t="shared" si="6"/>
        <v>418</v>
      </c>
      <c r="M30" s="39">
        <f t="shared" si="6"/>
        <v>342</v>
      </c>
      <c r="N30" s="39">
        <f t="shared" si="6"/>
        <v>3800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ht="12.0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ht="12.0" customHeight="1">
      <c r="A32" s="48" t="s">
        <v>56</v>
      </c>
      <c r="B32" s="49"/>
      <c r="C32" s="49"/>
      <c r="D32" s="49"/>
      <c r="E32" s="49"/>
      <c r="F32" s="49"/>
      <c r="G32" s="49"/>
      <c r="H32" s="36"/>
      <c r="I32" s="43" t="s">
        <v>5</v>
      </c>
      <c r="J32" s="49"/>
      <c r="K32" s="49"/>
      <c r="L32" s="49"/>
      <c r="M32" s="49"/>
      <c r="N32" s="49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ht="12.0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ht="12.0" customHeight="1">
      <c r="A34" s="50" t="s">
        <v>54</v>
      </c>
      <c r="B34" s="51" t="s">
        <v>31</v>
      </c>
      <c r="C34" s="51" t="s">
        <v>32</v>
      </c>
      <c r="D34" s="51" t="s">
        <v>33</v>
      </c>
      <c r="E34" s="51" t="s">
        <v>34</v>
      </c>
      <c r="F34" s="51" t="s">
        <v>35</v>
      </c>
      <c r="G34" s="51" t="s">
        <v>36</v>
      </c>
      <c r="H34" s="51" t="s">
        <v>37</v>
      </c>
      <c r="I34" s="51" t="s">
        <v>38</v>
      </c>
      <c r="J34" s="51" t="s">
        <v>39</v>
      </c>
      <c r="K34" s="51" t="s">
        <v>40</v>
      </c>
      <c r="L34" s="51" t="s">
        <v>41</v>
      </c>
      <c r="M34" s="51" t="s">
        <v>42</v>
      </c>
      <c r="N34" s="51" t="s">
        <v>43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ht="12.0" customHeight="1">
      <c r="A35" s="37" t="s">
        <v>57</v>
      </c>
      <c r="B35" s="38">
        <v>585.0</v>
      </c>
      <c r="C35" s="38">
        <v>585.0</v>
      </c>
      <c r="D35" s="38">
        <v>585.0</v>
      </c>
      <c r="E35" s="38">
        <v>585.0</v>
      </c>
      <c r="F35" s="38">
        <v>585.0</v>
      </c>
      <c r="G35" s="52">
        <v>1287.0</v>
      </c>
      <c r="H35" s="52">
        <v>1287.0</v>
      </c>
      <c r="I35" s="52">
        <v>1287.0</v>
      </c>
      <c r="J35" s="52">
        <v>1287.0</v>
      </c>
      <c r="K35" s="52">
        <v>1287.0</v>
      </c>
      <c r="L35" s="52">
        <v>1287.0</v>
      </c>
      <c r="M35" s="52">
        <v>1053.0</v>
      </c>
      <c r="N35" s="39">
        <f t="shared" ref="N35:N36" si="7">+SUM(B35:M35)</f>
        <v>11700</v>
      </c>
      <c r="O35" s="40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ht="12.0" customHeight="1">
      <c r="A36" s="37" t="s">
        <v>18</v>
      </c>
      <c r="B36" s="38">
        <v>835.0</v>
      </c>
      <c r="C36" s="38">
        <v>835.0</v>
      </c>
      <c r="D36" s="38">
        <v>835.0</v>
      </c>
      <c r="E36" s="38">
        <v>835.0</v>
      </c>
      <c r="F36" s="38">
        <v>835.0</v>
      </c>
      <c r="G36" s="52">
        <v>1837.0</v>
      </c>
      <c r="H36" s="52">
        <v>1837.0</v>
      </c>
      <c r="I36" s="52">
        <v>1837.0</v>
      </c>
      <c r="J36" s="52">
        <v>1837.0</v>
      </c>
      <c r="K36" s="52">
        <v>1837.0</v>
      </c>
      <c r="L36" s="52">
        <v>1837.0</v>
      </c>
      <c r="M36" s="52">
        <v>1503.0</v>
      </c>
      <c r="N36" s="39">
        <f t="shared" si="7"/>
        <v>16700</v>
      </c>
      <c r="O36" s="40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ht="12.0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40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ht="12.0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ht="12.0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ht="12.0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ht="12.0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ht="12.0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ht="12.0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ht="12.0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ht="12.0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ht="12.0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ht="12.0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ht="12.0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ht="12.0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ht="12.0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19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+Hoja2!C8</f>
        <v>220</v>
      </c>
      <c r="C8" s="19"/>
      <c r="D8" s="21">
        <f t="shared" ref="D8:D9" si="1">+IFERROR((C8/B8),0)</f>
        <v>0</v>
      </c>
      <c r="E8" s="19"/>
      <c r="F8" s="19">
        <f>+B8+ENE!F8</f>
        <v>440</v>
      </c>
      <c r="G8" s="19">
        <f>+C8+ENE!G8</f>
        <v>26</v>
      </c>
      <c r="H8" s="21">
        <f t="shared" ref="H8:H9" si="2">+IFERROR((G8/F8),0)</f>
        <v>0.05909090909</v>
      </c>
      <c r="I8" s="22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+Hoja2!C19</f>
        <v>30</v>
      </c>
      <c r="C9" s="19"/>
      <c r="D9" s="21">
        <f t="shared" si="1"/>
        <v>0</v>
      </c>
      <c r="E9" s="19"/>
      <c r="F9" s="19">
        <f>+B9+ENE!F9</f>
        <v>60</v>
      </c>
      <c r="G9" s="19">
        <f>+C9+ENE!G9</f>
        <v>89</v>
      </c>
      <c r="H9" s="21">
        <f t="shared" si="2"/>
        <v>1.483333333</v>
      </c>
      <c r="I9" s="22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190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380</v>
      </c>
      <c r="G10" s="24">
        <f t="shared" si="4"/>
        <v>-63</v>
      </c>
      <c r="H10" s="25">
        <f>+IFERROR(G10/F10,0)</f>
        <v>-0.1657894737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190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380</v>
      </c>
      <c r="G13" s="24">
        <f t="shared" si="6"/>
        <v>-63</v>
      </c>
      <c r="H13" s="25">
        <f>+IFERROR((G13/F13),0)</f>
        <v>-0.1657894737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+Hoja2!C35</f>
        <v>585</v>
      </c>
      <c r="C15" s="19"/>
      <c r="D15" s="25">
        <f>+IFERROR((C15/B15),0)</f>
        <v>0</v>
      </c>
      <c r="E15" s="19"/>
      <c r="F15" s="19">
        <f>+B15+ENE!F15</f>
        <v>1170</v>
      </c>
      <c r="G15" s="19">
        <f>+C15+ENE!G15</f>
        <v>75</v>
      </c>
      <c r="H15" s="25">
        <f>+IFERROR((G15/F15),0)</f>
        <v>0.0641025641</v>
      </c>
      <c r="I15" s="30">
        <f>E15+ENE!I15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+Hoja2!C36</f>
        <v>835</v>
      </c>
      <c r="C17" s="19"/>
      <c r="D17" s="25">
        <f>+IFERROR((C17/B17),0)</f>
        <v>0</v>
      </c>
      <c r="E17" s="19"/>
      <c r="F17" s="19">
        <f>+B17+ENE!F17</f>
        <v>1670</v>
      </c>
      <c r="G17" s="19">
        <f>+C17+ENE!G17</f>
        <v>451</v>
      </c>
      <c r="H17" s="25">
        <f>+IFERROR((G17/F17),0)</f>
        <v>0.2700598802</v>
      </c>
      <c r="I17" s="30">
        <f>E17+ENE!I17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5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+Hoja2!D8</f>
        <v>220</v>
      </c>
      <c r="C8" s="19"/>
      <c r="D8" s="21">
        <f t="shared" ref="D8:D9" si="1">+IFERROR((C8/B8),0)</f>
        <v>0</v>
      </c>
      <c r="E8" s="19"/>
      <c r="F8" s="19">
        <f>+B8+FEB!F8</f>
        <v>660</v>
      </c>
      <c r="G8" s="19">
        <f>+C8+FEB!G8</f>
        <v>26</v>
      </c>
      <c r="H8" s="21">
        <f t="shared" ref="H8:H9" si="2">+IFERROR((G8/F8),0)</f>
        <v>0.03939393939</v>
      </c>
      <c r="I8" s="22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+Hoja2!D19</f>
        <v>30</v>
      </c>
      <c r="C9" s="19"/>
      <c r="D9" s="21">
        <f t="shared" si="1"/>
        <v>0</v>
      </c>
      <c r="E9" s="19"/>
      <c r="F9" s="19">
        <f>+B9+FEB!F9</f>
        <v>90</v>
      </c>
      <c r="G9" s="19">
        <f>+C9+FEB!G9</f>
        <v>89</v>
      </c>
      <c r="H9" s="21">
        <f t="shared" si="2"/>
        <v>0.9888888889</v>
      </c>
      <c r="I9" s="22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190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570</v>
      </c>
      <c r="G10" s="24">
        <f t="shared" si="4"/>
        <v>-63</v>
      </c>
      <c r="H10" s="25">
        <f>+IFERROR(G10/F10,0)</f>
        <v>-0.1105263158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190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570</v>
      </c>
      <c r="G13" s="24">
        <f t="shared" si="6"/>
        <v>-63</v>
      </c>
      <c r="H13" s="25">
        <f>+IFERROR((G13/F13),0)</f>
        <v>-0.1105263158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+Hoja2!D35</f>
        <v>585</v>
      </c>
      <c r="C15" s="19"/>
      <c r="D15" s="25">
        <f>+IFERROR((C15/B15),0)</f>
        <v>0</v>
      </c>
      <c r="E15" s="19"/>
      <c r="F15" s="19">
        <f>+B15+FEB!F15</f>
        <v>1755</v>
      </c>
      <c r="G15" s="19">
        <f>+C15+FEB!G15</f>
        <v>75</v>
      </c>
      <c r="H15" s="25">
        <f>+IFERROR((G15/F15),0)</f>
        <v>0.04273504274</v>
      </c>
      <c r="I15" s="30">
        <f>E15+FEB!I15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+Hoja2!D36</f>
        <v>835</v>
      </c>
      <c r="C17" s="19"/>
      <c r="D17" s="25">
        <f>+IFERROR((C17/B17),0)</f>
        <v>0</v>
      </c>
      <c r="E17" s="19"/>
      <c r="F17" s="19">
        <f>+B17+FEB!F17</f>
        <v>2505</v>
      </c>
      <c r="G17" s="19">
        <f>+C17+FEB!G17</f>
        <v>451</v>
      </c>
      <c r="H17" s="25">
        <f>+IFERROR((G17/F17),0)</f>
        <v>0.1800399202</v>
      </c>
      <c r="I17" s="30">
        <f>E17+FEB!I17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21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+Hoja2!E8</f>
        <v>220</v>
      </c>
      <c r="C8" s="19"/>
      <c r="D8" s="21">
        <f t="shared" ref="D8:D9" si="1">+IFERROR((C8/B8),0)</f>
        <v>0</v>
      </c>
      <c r="E8" s="19"/>
      <c r="F8" s="19">
        <f>+B8+MAR!F8</f>
        <v>880</v>
      </c>
      <c r="G8" s="19">
        <f>+C8+MAR!G8</f>
        <v>26</v>
      </c>
      <c r="H8" s="21">
        <f t="shared" ref="H8:H9" si="2">+IFERROR((G8/F8),0)</f>
        <v>0.02954545455</v>
      </c>
      <c r="I8" s="22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+Hoja2!E19</f>
        <v>30</v>
      </c>
      <c r="C9" s="19"/>
      <c r="D9" s="21">
        <f t="shared" si="1"/>
        <v>0</v>
      </c>
      <c r="E9" s="19"/>
      <c r="F9" s="19">
        <f>+B9+MAR!F9</f>
        <v>120</v>
      </c>
      <c r="G9" s="19">
        <f>+C9+MAR!G9</f>
        <v>89</v>
      </c>
      <c r="H9" s="21">
        <f t="shared" si="2"/>
        <v>0.7416666667</v>
      </c>
      <c r="I9" s="22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190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760</v>
      </c>
      <c r="G10" s="24">
        <f t="shared" si="4"/>
        <v>-63</v>
      </c>
      <c r="H10" s="25">
        <f>+IFERROR(G10/F10,0)</f>
        <v>-0.08289473684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190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760</v>
      </c>
      <c r="G13" s="24">
        <f t="shared" si="6"/>
        <v>-63</v>
      </c>
      <c r="H13" s="25">
        <f>+IFERROR((G13/F13),0)</f>
        <v>-0.08289473684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+Hoja2!E35</f>
        <v>585</v>
      </c>
      <c r="C15" s="19"/>
      <c r="D15" s="25">
        <f>+IFERROR((C15/B15),0)</f>
        <v>0</v>
      </c>
      <c r="E15" s="19"/>
      <c r="F15" s="19">
        <f>+B15+MAR!F15</f>
        <v>2340</v>
      </c>
      <c r="G15" s="19">
        <f>+C15+MAR!G15</f>
        <v>75</v>
      </c>
      <c r="H15" s="25">
        <f>+IFERROR((G15/F15),0)</f>
        <v>0.03205128205</v>
      </c>
      <c r="I15" s="30">
        <f>E15+MAR!I15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+Hoja2!E36</f>
        <v>835</v>
      </c>
      <c r="C17" s="19"/>
      <c r="D17" s="25">
        <f>+IFERROR((C17/B17),0)</f>
        <v>0</v>
      </c>
      <c r="E17" s="19"/>
      <c r="F17" s="19">
        <f>+B17+MAR!F17</f>
        <v>3340</v>
      </c>
      <c r="G17" s="19">
        <f>+C17+MAR!G17</f>
        <v>451</v>
      </c>
      <c r="H17" s="25">
        <f>+IFERROR((G17/F17),0)</f>
        <v>0.1350299401</v>
      </c>
      <c r="I17" s="30">
        <f>E17+MAR!I17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+Hoja2!F8</f>
        <v>220</v>
      </c>
      <c r="C8" s="19"/>
      <c r="D8" s="21">
        <f t="shared" ref="D8:D9" si="1">+IFERROR((C8/B8),0)</f>
        <v>0</v>
      </c>
      <c r="E8" s="19"/>
      <c r="F8" s="19">
        <f>+B8+ABR!F8</f>
        <v>1100</v>
      </c>
      <c r="G8" s="19">
        <f>+C8+ABR!G8</f>
        <v>26</v>
      </c>
      <c r="H8" s="21">
        <f t="shared" ref="H8:H9" si="2">+IFERROR((G8/F8),0)</f>
        <v>0.02363636364</v>
      </c>
      <c r="I8" s="22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+Hoja2!F19</f>
        <v>30</v>
      </c>
      <c r="C9" s="19"/>
      <c r="D9" s="21">
        <f t="shared" si="1"/>
        <v>0</v>
      </c>
      <c r="E9" s="19"/>
      <c r="F9" s="19">
        <f>+B9+ABR!F9</f>
        <v>150</v>
      </c>
      <c r="G9" s="19">
        <f>+C9+ABR!G9</f>
        <v>89</v>
      </c>
      <c r="H9" s="21">
        <f t="shared" si="2"/>
        <v>0.5933333333</v>
      </c>
      <c r="I9" s="22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190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950</v>
      </c>
      <c r="G10" s="24">
        <f t="shared" si="4"/>
        <v>-63</v>
      </c>
      <c r="H10" s="25">
        <f>+IFERROR(G10/F10,0)</f>
        <v>-0.06631578947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190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950</v>
      </c>
      <c r="G13" s="24">
        <f t="shared" si="6"/>
        <v>-63</v>
      </c>
      <c r="H13" s="25">
        <f>+IFERROR((G13/F13),0)</f>
        <v>-0.06631578947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+Hoja2!F35</f>
        <v>585</v>
      </c>
      <c r="C15" s="19"/>
      <c r="D15" s="25">
        <f>+IFERROR((C15/B15),0)</f>
        <v>0</v>
      </c>
      <c r="E15" s="19"/>
      <c r="F15" s="19">
        <f>+B15+ABR!F15</f>
        <v>2925</v>
      </c>
      <c r="G15" s="19">
        <f>+C15+ABR!G15</f>
        <v>75</v>
      </c>
      <c r="H15" s="25">
        <f>+IFERROR((G15/F15),0)</f>
        <v>0.02564102564</v>
      </c>
      <c r="I15" s="30">
        <f>E15+ABR!I15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+Hoja2!F36</f>
        <v>835</v>
      </c>
      <c r="C17" s="19"/>
      <c r="D17" s="25">
        <f>+IFERROR((C17/B17),0)</f>
        <v>0</v>
      </c>
      <c r="E17" s="19"/>
      <c r="F17" s="19">
        <f>+B17+ABR!F17</f>
        <v>4175</v>
      </c>
      <c r="G17" s="19">
        <f>+C17+ABR!G17</f>
        <v>451</v>
      </c>
      <c r="H17" s="25">
        <f>+IFERROR((G17/F17),0)</f>
        <v>0.1080239521</v>
      </c>
      <c r="I17" s="30">
        <f>E17+ABR!I17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+Hoja2!G8</f>
        <v>484</v>
      </c>
      <c r="C8" s="19"/>
      <c r="D8" s="21">
        <f t="shared" ref="D8:D9" si="1">+IFERROR((C8/B8),0)</f>
        <v>0</v>
      </c>
      <c r="E8" s="19"/>
      <c r="F8" s="19">
        <f>+B8+MAY!F8</f>
        <v>1584</v>
      </c>
      <c r="G8" s="19">
        <f>+C8+MAY!G8</f>
        <v>26</v>
      </c>
      <c r="H8" s="21">
        <f t="shared" ref="H8:H9" si="2">+IFERROR((G8/F8),0)</f>
        <v>0.01641414141</v>
      </c>
      <c r="I8" s="22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+Hoja2!G19</f>
        <v>66</v>
      </c>
      <c r="C9" s="19"/>
      <c r="D9" s="21">
        <f t="shared" si="1"/>
        <v>0</v>
      </c>
      <c r="E9" s="19"/>
      <c r="F9" s="19">
        <f>+B9+MAY!F9</f>
        <v>216</v>
      </c>
      <c r="G9" s="19">
        <f>+C9+MAY!G9</f>
        <v>89</v>
      </c>
      <c r="H9" s="21">
        <f t="shared" si="2"/>
        <v>0.412037037</v>
      </c>
      <c r="I9" s="22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1368</v>
      </c>
      <c r="G10" s="24">
        <f t="shared" si="4"/>
        <v>-63</v>
      </c>
      <c r="H10" s="25">
        <f>+IFERROR(G10/F10,0)</f>
        <v>-0.04605263158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1368</v>
      </c>
      <c r="G13" s="24">
        <f t="shared" si="6"/>
        <v>-63</v>
      </c>
      <c r="H13" s="25">
        <f>+IFERROR((G13/F13),0)</f>
        <v>-0.04605263158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+Hoja2!G35</f>
        <v>1287</v>
      </c>
      <c r="C15" s="19"/>
      <c r="D15" s="25">
        <f>+IFERROR((C15/B15),0)</f>
        <v>0</v>
      </c>
      <c r="E15" s="19"/>
      <c r="F15" s="19">
        <f>+B15+MAY!F15</f>
        <v>4212</v>
      </c>
      <c r="G15" s="19">
        <f>+C15+MAY!G15</f>
        <v>75</v>
      </c>
      <c r="H15" s="25">
        <f>+IFERROR((G15/F15),0)</f>
        <v>0.01780626781</v>
      </c>
      <c r="I15" s="30">
        <f>E15+MAY!I15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+Hoja2!G36</f>
        <v>1837</v>
      </c>
      <c r="C17" s="19"/>
      <c r="D17" s="25">
        <f>+IFERROR((C17/B17),0)</f>
        <v>0</v>
      </c>
      <c r="E17" s="19"/>
      <c r="F17" s="19">
        <f>+B17+MAY!F17</f>
        <v>6012</v>
      </c>
      <c r="G17" s="19">
        <f>+C17+MAY!G17</f>
        <v>451</v>
      </c>
      <c r="H17" s="25">
        <f>+IFERROR((G17/F17),0)</f>
        <v>0.0750166334</v>
      </c>
      <c r="I17" s="30">
        <f>E17+MAY!I17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+Hoja2!H8</f>
        <v>484</v>
      </c>
      <c r="C8" s="19"/>
      <c r="D8" s="21">
        <f t="shared" ref="D8:D9" si="1">+IFERROR((C8/B8),0)</f>
        <v>0</v>
      </c>
      <c r="E8" s="19"/>
      <c r="F8" s="19">
        <f>+B8+JUN!F8</f>
        <v>2068</v>
      </c>
      <c r="G8" s="19">
        <f>+C8+JUN!G8</f>
        <v>26</v>
      </c>
      <c r="H8" s="21">
        <f t="shared" ref="H8:H9" si="2">+IFERROR((G8/F8),0)</f>
        <v>0.01257253385</v>
      </c>
      <c r="I8" s="22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+Hoja2!H19</f>
        <v>66</v>
      </c>
      <c r="C9" s="19"/>
      <c r="D9" s="21">
        <f t="shared" si="1"/>
        <v>0</v>
      </c>
      <c r="E9" s="19"/>
      <c r="F9" s="19">
        <f>+B9+JUN!F9</f>
        <v>282</v>
      </c>
      <c r="G9" s="19">
        <f>+C9+JUN!G9</f>
        <v>89</v>
      </c>
      <c r="H9" s="21">
        <f t="shared" si="2"/>
        <v>0.3156028369</v>
      </c>
      <c r="I9" s="22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1786</v>
      </c>
      <c r="G10" s="24">
        <f t="shared" si="4"/>
        <v>-63</v>
      </c>
      <c r="H10" s="25">
        <f>+IFERROR(G10/F10,0)</f>
        <v>-0.0352743561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1786</v>
      </c>
      <c r="G13" s="24">
        <f t="shared" si="6"/>
        <v>-63</v>
      </c>
      <c r="H13" s="25">
        <f>+IFERROR((G13/F13),0)</f>
        <v>-0.0352743561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+Hoja2!H35</f>
        <v>1287</v>
      </c>
      <c r="C15" s="19"/>
      <c r="D15" s="25">
        <f>+IFERROR((C15/B15),0)</f>
        <v>0</v>
      </c>
      <c r="E15" s="19"/>
      <c r="F15" s="19">
        <f>+B15+JUN!F15</f>
        <v>5499</v>
      </c>
      <c r="G15" s="19">
        <f>+C15+JUN!G15</f>
        <v>75</v>
      </c>
      <c r="H15" s="25">
        <f>+IFERROR((G15/F15),0)</f>
        <v>0.01363884343</v>
      </c>
      <c r="I15" s="30">
        <f>E15+JUN!I15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+Hoja2!H36</f>
        <v>1837</v>
      </c>
      <c r="C17" s="19"/>
      <c r="D17" s="25">
        <f>+IFERROR((C17/B17),0)</f>
        <v>0</v>
      </c>
      <c r="E17" s="19"/>
      <c r="F17" s="19">
        <f>+B17+JUN!F17</f>
        <v>7849</v>
      </c>
      <c r="G17" s="19">
        <f>+C17+JUN!G17</f>
        <v>451</v>
      </c>
      <c r="H17" s="25">
        <f>+IFERROR((G17/F17),0)</f>
        <v>0.05745954899</v>
      </c>
      <c r="I17" s="30">
        <f>E17+JUN!I17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+Hoja2!I8</f>
        <v>484</v>
      </c>
      <c r="C8" s="19"/>
      <c r="D8" s="21">
        <f t="shared" ref="D8:D9" si="1">+IFERROR((C8/B8),0)</f>
        <v>0</v>
      </c>
      <c r="E8" s="19"/>
      <c r="F8" s="19">
        <f>+B8+JUL!F8</f>
        <v>2552</v>
      </c>
      <c r="G8" s="19">
        <f>+C8+JUL!G8</f>
        <v>26</v>
      </c>
      <c r="H8" s="21">
        <f t="shared" ref="H8:H9" si="2">+IFERROR((G8/F8),0)</f>
        <v>0.01018808777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+Hoja2!I19</f>
        <v>66</v>
      </c>
      <c r="C9" s="19"/>
      <c r="D9" s="21">
        <f t="shared" si="1"/>
        <v>0</v>
      </c>
      <c r="E9" s="19"/>
      <c r="F9" s="19">
        <f>+B9+JUL!F9</f>
        <v>348</v>
      </c>
      <c r="G9" s="19">
        <f>+C9+JUL!G9</f>
        <v>89</v>
      </c>
      <c r="H9" s="21">
        <f t="shared" si="2"/>
        <v>0.2557471264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2204</v>
      </c>
      <c r="G10" s="24">
        <f t="shared" si="4"/>
        <v>-63</v>
      </c>
      <c r="H10" s="25">
        <f>+IFERROR(G10/F10,0)</f>
        <v>-0.02858439201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2204</v>
      </c>
      <c r="G13" s="24">
        <f t="shared" si="6"/>
        <v>-63</v>
      </c>
      <c r="H13" s="25">
        <f>+IFERROR((G13/F13),0)</f>
        <v>-0.02858439201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+Hoja2!I35</f>
        <v>1287</v>
      </c>
      <c r="C15" s="19"/>
      <c r="D15" s="25">
        <f>+IFERROR((C15/B15),0)</f>
        <v>0</v>
      </c>
      <c r="E15" s="19"/>
      <c r="F15" s="19">
        <f>+B15+JUL!F15</f>
        <v>6786</v>
      </c>
      <c r="G15" s="19">
        <f>+C15+JUL!G15</f>
        <v>75</v>
      </c>
      <c r="H15" s="25">
        <f>+IFERROR((G15/F15),0)</f>
        <v>0.01105216622</v>
      </c>
      <c r="I15" s="30">
        <f>E15+JUL!I15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+Hoja2!I36</f>
        <v>1837</v>
      </c>
      <c r="C17" s="19"/>
      <c r="D17" s="25">
        <f>+IFERROR((C17/B17),0)</f>
        <v>0</v>
      </c>
      <c r="E17" s="19"/>
      <c r="F17" s="19">
        <f>+B17+JUL!F17</f>
        <v>9686</v>
      </c>
      <c r="G17" s="19">
        <f>+C17+JUL!G17</f>
        <v>451</v>
      </c>
      <c r="H17" s="25">
        <f>+IFERROR((G17/F17),0)</f>
        <v>0.04656204832</v>
      </c>
      <c r="I17" s="30">
        <f>E17+JUL!I17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+Hoja2!J8</f>
        <v>484</v>
      </c>
      <c r="C8" s="19"/>
      <c r="D8" s="21">
        <f t="shared" ref="D8:D9" si="1">+IFERROR((C8/B8),0)</f>
        <v>0</v>
      </c>
      <c r="E8" s="19"/>
      <c r="F8" s="19">
        <f>+B8+AGO!F8</f>
        <v>3036</v>
      </c>
      <c r="G8" s="19">
        <f>+C8+AGO!G8</f>
        <v>26</v>
      </c>
      <c r="H8" s="21">
        <f t="shared" ref="H8:H9" si="2">+IFERROR((G8/F8),0)</f>
        <v>0.008563899868</v>
      </c>
      <c r="I8" s="22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+Hoja2!J19</f>
        <v>66</v>
      </c>
      <c r="C9" s="19"/>
      <c r="D9" s="21">
        <f t="shared" si="1"/>
        <v>0</v>
      </c>
      <c r="E9" s="19"/>
      <c r="F9" s="19">
        <f>+B9+AGO!F9</f>
        <v>414</v>
      </c>
      <c r="G9" s="19">
        <f>+C9+AGO!G9</f>
        <v>89</v>
      </c>
      <c r="H9" s="21">
        <f t="shared" si="2"/>
        <v>0.2149758454</v>
      </c>
      <c r="I9" s="22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418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2622</v>
      </c>
      <c r="G10" s="24">
        <f t="shared" si="4"/>
        <v>-63</v>
      </c>
      <c r="H10" s="25">
        <f>+IFERROR(G10/F10,0)</f>
        <v>-0.02402745995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418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2622</v>
      </c>
      <c r="G13" s="24">
        <f t="shared" si="6"/>
        <v>-63</v>
      </c>
      <c r="H13" s="25">
        <f>+IFERROR((G13/F13),0)</f>
        <v>-0.02402745995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+Hoja2!J35</f>
        <v>1287</v>
      </c>
      <c r="C15" s="19"/>
      <c r="D15" s="25">
        <f>+IFERROR((C15/B15),0)</f>
        <v>0</v>
      </c>
      <c r="E15" s="19"/>
      <c r="F15" s="19">
        <f>+B15+AGO!F15</f>
        <v>8073</v>
      </c>
      <c r="G15" s="19">
        <f>+C15+AGO!G15</f>
        <v>75</v>
      </c>
      <c r="H15" s="25">
        <f>+IFERROR((G15/F15),0)</f>
        <v>0.009290226682</v>
      </c>
      <c r="I15" s="30">
        <f>E15+AGO!I15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+Hoja2!J36</f>
        <v>1837</v>
      </c>
      <c r="C17" s="19"/>
      <c r="D17" s="25">
        <f>+IFERROR((C17/B17),0)</f>
        <v>0</v>
      </c>
      <c r="E17" s="19"/>
      <c r="F17" s="19">
        <f>+B17+AGO!F17</f>
        <v>11523</v>
      </c>
      <c r="G17" s="19">
        <f>+C17+AGO!G17</f>
        <v>451</v>
      </c>
      <c r="H17" s="25">
        <f>+IFERROR((G17/F17),0)</f>
        <v>0.03913911308</v>
      </c>
      <c r="I17" s="30">
        <f>E17+AGO!I17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