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NE" sheetId="1" r:id="rId4"/>
    <sheet state="visible" name="FEB" sheetId="2" r:id="rId5"/>
    <sheet state="visible" name="MAR" sheetId="3" r:id="rId6"/>
    <sheet state="visible" name="ABR" sheetId="4" r:id="rId7"/>
    <sheet state="visible" name="MAY" sheetId="5" r:id="rId8"/>
    <sheet state="visible" name="JUN" sheetId="6" r:id="rId9"/>
    <sheet state="visible" name="JUL" sheetId="7" r:id="rId10"/>
    <sheet state="visible" name="AGO" sheetId="8" r:id="rId11"/>
    <sheet state="visible" name="SEP" sheetId="9" r:id="rId12"/>
    <sheet state="visible" name="OCT" sheetId="10" r:id="rId13"/>
    <sheet state="visible" name="NOV" sheetId="11" r:id="rId14"/>
    <sheet state="visible" name="DIC" sheetId="12" r:id="rId15"/>
    <sheet state="hidden" name="Hoja2" sheetId="13" r:id="rId16"/>
  </sheets>
  <definedNames/>
  <calcPr/>
  <extLst>
    <ext uri="GoogleSheetsCustomDataVersion2">
      <go:sheetsCustomData xmlns:go="http://customooxmlschemas.google.com/" r:id="rId17" roundtripDataChecksum="OdUHegO54kdm7+WixGl9XXwK8NVOqOBwJWdbqWfPI5g="/>
    </ext>
  </extLst>
</workbook>
</file>

<file path=xl/sharedStrings.xml><?xml version="1.0" encoding="utf-8"?>
<sst xmlns="http://schemas.openxmlformats.org/spreadsheetml/2006/main" count="361" uniqueCount="58">
  <si>
    <t>Musicar SALVADOR</t>
  </si>
  <si>
    <t>Resultados del mes de:</t>
  </si>
  <si>
    <t>enero</t>
  </si>
  <si>
    <t>de 2024</t>
  </si>
  <si>
    <t>Ventas, Instalaciones y Retiros en Dólares</t>
  </si>
  <si>
    <t>SALVADOR</t>
  </si>
  <si>
    <t>Descripción</t>
  </si>
  <si>
    <t>Mes</t>
  </si>
  <si>
    <t>Acumulado</t>
  </si>
  <si>
    <t>Ppto</t>
  </si>
  <si>
    <t>Real</t>
  </si>
  <si>
    <t>% Cump</t>
  </si>
  <si>
    <t>Clientes</t>
  </si>
  <si>
    <t>Ventas Nuevas</t>
  </si>
  <si>
    <t>Desinstalaciones</t>
  </si>
  <si>
    <t>Neto MC-MTO REDES</t>
  </si>
  <si>
    <t>TOTAL NETO</t>
  </si>
  <si>
    <t>Redes de audio</t>
  </si>
  <si>
    <t>Instalaciones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</si>
  <si>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</si>
  <si>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</si>
  <si>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</si>
  <si>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</si>
  <si>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</si>
  <si>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</si>
  <si>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</si>
  <si>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</si>
  <si>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</si>
  <si>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</si>
  <si>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</si>
  <si>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Ventas nuevas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</si>
  <si>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</si>
  <si>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</si>
  <si>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</si>
  <si>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</si>
  <si>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</si>
  <si>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</si>
  <si>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</si>
  <si>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</si>
  <si>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</si>
  <si>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</si>
  <si>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</si>
  <si>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</si>
  <si>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</si>
  <si>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Servicio Ambientación</t>
  </si>
  <si>
    <t>Phono espera(Publihold)</t>
  </si>
  <si>
    <t>Audimensajes(Audicom)</t>
  </si>
  <si>
    <t>Locutor Virtual</t>
  </si>
  <si>
    <t>Carteleras Digitales</t>
  </si>
  <si>
    <t>Olfa Experiece</t>
  </si>
  <si>
    <t>TOTAL VENTAS N</t>
  </si>
  <si>
    <t>PRESUPUESTO DE DESINSTALACIONES GERENTE:</t>
  </si>
  <si>
    <t>TOTAL DESINSTAL</t>
  </si>
  <si>
    <t>PRESUPUESTO DE AGREGADO NETO GERENTE:</t>
  </si>
  <si>
    <t>Agregado Neto</t>
  </si>
  <si>
    <t>TOTAL NETO AGRE</t>
  </si>
  <si>
    <t>PRESUPUESTO DE LINEAS DE FACTURACIÓN GERENTE CO:</t>
  </si>
  <si>
    <t>Redes de Audio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</si>
</sst>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.0_);_(* \(#,##0.0\);_(* &quot;-&quot;??_);_(@_)"/>
  </numFmts>
  <fonts count="13">
    <font>
      <sz val="10.0"/>
      <color rgb="FF000000"/>
      <name val="Arial"/>
      <scheme val="minor"/>
    </font>
    <font>
      <b/>
      <sz val="12.0"/>
      <color theme="1"/>
      <name val="Tahoma"/>
    </font>
    <font>
      <sz val="8.0"/>
      <color theme="1"/>
      <name val="Tahoma"/>
    </font>
    <font>
      <b/>
      <sz val="12.0"/>
      <color rgb="FFFF0000"/>
      <name val="Tahoma"/>
    </font>
    <font>
      <b/>
      <sz val="8.0"/>
      <color theme="1"/>
      <name val="Tahoma"/>
    </font>
    <font/>
    <font>
      <sz val="8.0"/>
      <color rgb="FF0000FF"/>
      <name val="Tahoma"/>
    </font>
    <font>
      <b/>
      <sz val="11.0"/>
      <color rgb="FFFFFFFF"/>
      <name val="Calibri"/>
    </font>
    <font>
      <sz val="10.0"/>
      <color rgb="FF000000"/>
      <name val="Arial"/>
    </font>
    <font>
      <b/>
      <sz val="10.0"/>
      <color rgb="FF000000"/>
      <name val="Arial"/>
    </font>
    <font>
      <b/>
      <sz val="14.0"/>
      <color rgb="FF000000"/>
      <name val="Arial"/>
    </font>
    <font>
      <b/>
      <sz val="14.0"/>
      <color rgb="FF000000"/>
      <name val="Calibri"/>
    </font>
    <font>
      <b/>
      <sz val="10.0"/>
      <color rgb="FF333F4F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  <fill>
      <patternFill patternType="solid">
        <fgColor rgb="FF000080"/>
        <bgColor rgb="FF000080"/>
      </patternFill>
    </fill>
    <fill>
      <patternFill patternType="solid">
        <fgColor rgb="FFFF0000"/>
        <bgColor rgb="FFFF0000"/>
      </patternFill>
    </fill>
    <fill>
      <patternFill patternType="solid">
        <fgColor rgb="FF008000"/>
        <bgColor rgb="FF008000"/>
      </patternFill>
    </fill>
    <fill>
      <patternFill patternType="solid">
        <fgColor rgb="FF993300"/>
        <bgColor rgb="FF9933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1" numFmtId="0" xfId="0" applyAlignment="1" applyFont="1">
      <alignment horizontal="right"/>
    </xf>
    <xf borderId="0" fillId="0" fontId="3" numFmtId="17" xfId="0" applyAlignment="1" applyFont="1" applyNumberFormat="1">
      <alignment horizontal="center"/>
    </xf>
    <xf borderId="0" fillId="0" fontId="1" numFmtId="0" xfId="0" applyAlignment="1" applyFont="1">
      <alignment horizontal="left"/>
    </xf>
    <xf borderId="0" fillId="0" fontId="3" numFmtId="0" xfId="0" applyAlignment="1" applyFont="1">
      <alignment horizontal="center"/>
    </xf>
    <xf borderId="0" fillId="0" fontId="2" numFmtId="3" xfId="0" applyFont="1" applyNumberFormat="1"/>
    <xf borderId="1" fillId="2" fontId="4" numFmtId="0" xfId="0" applyAlignment="1" applyBorder="1" applyFill="1" applyFont="1">
      <alignment horizontal="center" vertical="center"/>
    </xf>
    <xf borderId="2" fillId="3" fontId="4" numFmtId="0" xfId="0" applyAlignment="1" applyBorder="1" applyFill="1" applyFont="1">
      <alignment horizontal="center"/>
    </xf>
    <xf borderId="3" fillId="0" fontId="5" numFmtId="0" xfId="0" applyBorder="1" applyFont="1"/>
    <xf borderId="4" fillId="0" fontId="5" numFmtId="0" xfId="0" applyBorder="1" applyFont="1"/>
    <xf borderId="2" fillId="4" fontId="4" numFmtId="0" xfId="0" applyAlignment="1" applyBorder="1" applyFill="1" applyFont="1">
      <alignment horizontal="center"/>
    </xf>
    <xf borderId="5" fillId="0" fontId="5" numFmtId="0" xfId="0" applyBorder="1" applyFont="1"/>
    <xf borderId="6" fillId="3" fontId="4" numFmtId="3" xfId="0" applyAlignment="1" applyBorder="1" applyFont="1" applyNumberFormat="1">
      <alignment horizontal="center"/>
    </xf>
    <xf borderId="6" fillId="3" fontId="4" numFmtId="0" xfId="0" applyAlignment="1" applyBorder="1" applyFont="1">
      <alignment horizontal="center"/>
    </xf>
    <xf borderId="6" fillId="4" fontId="4" numFmtId="3" xfId="0" applyAlignment="1" applyBorder="1" applyFont="1" applyNumberFormat="1">
      <alignment horizontal="center"/>
    </xf>
    <xf borderId="6" fillId="4" fontId="4" numFmtId="0" xfId="0" applyAlignment="1" applyBorder="1" applyFont="1">
      <alignment horizontal="center"/>
    </xf>
    <xf borderId="6" fillId="0" fontId="2" numFmtId="0" xfId="0" applyBorder="1" applyFont="1"/>
    <xf borderId="6" fillId="0" fontId="6" numFmtId="3" xfId="0" applyBorder="1" applyFont="1" applyNumberFormat="1"/>
    <xf borderId="6" fillId="0" fontId="6" numFmtId="3" xfId="0" applyAlignment="1" applyBorder="1" applyFont="1" applyNumberFormat="1">
      <alignment readingOrder="0"/>
    </xf>
    <xf borderId="6" fillId="0" fontId="2" numFmtId="9" xfId="0" applyBorder="1" applyFont="1" applyNumberFormat="1"/>
    <xf borderId="6" fillId="0" fontId="2" numFmtId="164" xfId="0" applyBorder="1" applyFont="1" applyNumberFormat="1"/>
    <xf borderId="6" fillId="5" fontId="4" numFmtId="0" xfId="0" applyBorder="1" applyFill="1" applyFont="1"/>
    <xf borderId="6" fillId="5" fontId="4" numFmtId="3" xfId="0" applyBorder="1" applyFont="1" applyNumberFormat="1"/>
    <xf borderId="6" fillId="5" fontId="4" numFmtId="9" xfId="0" applyBorder="1" applyFont="1" applyNumberFormat="1"/>
    <xf borderId="7" fillId="6" fontId="2" numFmtId="0" xfId="0" applyBorder="1" applyFill="1" applyFont="1"/>
    <xf borderId="7" fillId="6" fontId="4" numFmtId="3" xfId="0" applyBorder="1" applyFont="1" applyNumberFormat="1"/>
    <xf borderId="7" fillId="6" fontId="4" numFmtId="164" xfId="0" applyBorder="1" applyFont="1" applyNumberFormat="1"/>
    <xf borderId="6" fillId="6" fontId="6" numFmtId="3" xfId="0" applyBorder="1" applyFont="1" applyNumberFormat="1"/>
    <xf borderId="6" fillId="5" fontId="4" numFmtId="164" xfId="0" applyBorder="1" applyFont="1" applyNumberFormat="1"/>
    <xf borderId="0" fillId="0" fontId="4" numFmtId="0" xfId="0" applyFont="1"/>
    <xf borderId="0" fillId="0" fontId="6" numFmtId="3" xfId="0" applyFont="1" applyNumberFormat="1"/>
    <xf borderId="8" fillId="0" fontId="2" numFmtId="0" xfId="0" applyBorder="1" applyFont="1"/>
    <xf borderId="6" fillId="7" fontId="7" numFmtId="0" xfId="0" applyAlignment="1" applyBorder="1" applyFill="1" applyFont="1">
      <alignment shrinkToFit="0" vertical="center" wrapText="1"/>
    </xf>
    <xf borderId="6" fillId="7" fontId="7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shrinkToFit="0" wrapText="1"/>
    </xf>
    <xf borderId="6" fillId="0" fontId="8" numFmtId="0" xfId="0" applyAlignment="1" applyBorder="1" applyFont="1">
      <alignment shrinkToFit="0" wrapText="1"/>
    </xf>
    <xf borderId="6" fillId="0" fontId="8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horizontal="center" shrinkToFit="0" wrapText="1"/>
    </xf>
    <xf borderId="6" fillId="0" fontId="9" numFmtId="0" xfId="0" applyAlignment="1" applyBorder="1" applyFont="1">
      <alignment shrinkToFit="0" wrapText="1"/>
    </xf>
    <xf borderId="6" fillId="0" fontId="9" numFmtId="0" xfId="0" applyAlignment="1" applyBorder="1" applyFont="1">
      <alignment horizontal="center" shrinkToFit="0" wrapText="1"/>
    </xf>
    <xf borderId="0" fillId="0" fontId="8" numFmtId="9" xfId="0" applyAlignment="1" applyFont="1" applyNumberFormat="1">
      <alignment shrinkToFit="0" wrapText="1"/>
    </xf>
    <xf borderId="0" fillId="0" fontId="10" numFmtId="0" xfId="0" applyAlignment="1" applyFont="1">
      <alignment vertical="center"/>
    </xf>
    <xf borderId="6" fillId="8" fontId="7" numFmtId="0" xfId="0" applyAlignment="1" applyBorder="1" applyFill="1" applyFont="1">
      <alignment shrinkToFit="0" vertical="center" wrapText="1"/>
    </xf>
    <xf borderId="6" fillId="8" fontId="7" numFmtId="0" xfId="0" applyAlignment="1" applyBorder="1" applyFont="1">
      <alignment horizontal="center" shrinkToFit="0" vertical="center" wrapText="1"/>
    </xf>
    <xf borderId="6" fillId="9" fontId="7" numFmtId="0" xfId="0" applyAlignment="1" applyBorder="1" applyFill="1" applyFont="1">
      <alignment shrinkToFit="0" vertical="center" wrapText="1"/>
    </xf>
    <xf borderId="6" fillId="9" fontId="7" numFmtId="0" xfId="0" applyAlignment="1" applyBorder="1" applyFont="1">
      <alignment horizontal="center" shrinkToFit="0" vertical="center" wrapText="1"/>
    </xf>
    <xf borderId="0" fillId="0" fontId="11" numFmtId="0" xfId="0" applyAlignment="1" applyFont="1">
      <alignment vertical="center"/>
    </xf>
    <xf borderId="0" fillId="0" fontId="8" numFmtId="0" xfId="0" applyAlignment="1" applyFont="1">
      <alignment shrinkToFit="0" vertical="center" wrapText="1"/>
    </xf>
    <xf borderId="6" fillId="10" fontId="7" numFmtId="0" xfId="0" applyAlignment="1" applyBorder="1" applyFill="1" applyFont="1">
      <alignment shrinkToFit="0" vertical="center" wrapText="1"/>
    </xf>
    <xf borderId="6" fillId="10" fontId="7" numFmtId="0" xfId="0" applyAlignment="1" applyBorder="1" applyFont="1">
      <alignment horizontal="center" shrinkToFit="0" vertical="center" wrapText="1"/>
    </xf>
    <xf borderId="6" fillId="0" fontId="12" numFmtId="3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customschemas.google.com/relationships/workbookmetadata" Target="metadata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5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2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+Hoja2!B8</f>
        <v>49</v>
      </c>
      <c r="C8" s="20">
        <v>0.0</v>
      </c>
      <c r="D8" s="21">
        <f t="shared" ref="D8:D9" si="2">+IFERROR((C8/B8),0)</f>
        <v>0</v>
      </c>
      <c r="E8" s="19"/>
      <c r="F8" s="19">
        <f t="shared" ref="F8:G8" si="1">+B8</f>
        <v>49</v>
      </c>
      <c r="G8" s="19">
        <f t="shared" si="1"/>
        <v>0</v>
      </c>
      <c r="H8" s="21">
        <f t="shared" ref="H8:H9" si="4">+IFERROR((G8/F8),0)</f>
        <v>0</v>
      </c>
      <c r="I8" s="22" t="str">
        <f t="shared" ref="I8:I9" si="5">E8</f>
        <v/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+Hoja2!B19</f>
        <v>18</v>
      </c>
      <c r="C9" s="20">
        <v>46.0</v>
      </c>
      <c r="D9" s="21">
        <f t="shared" si="2"/>
        <v>2.555555556</v>
      </c>
      <c r="E9" s="19"/>
      <c r="F9" s="19">
        <f t="shared" ref="F9:G9" si="3">+B9</f>
        <v>18</v>
      </c>
      <c r="G9" s="19">
        <f t="shared" si="3"/>
        <v>46</v>
      </c>
      <c r="H9" s="21">
        <f t="shared" si="4"/>
        <v>2.555555556</v>
      </c>
      <c r="I9" s="22" t="str">
        <f t="shared" si="5"/>
        <v/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3" t="s">
        <v>15</v>
      </c>
      <c r="B10" s="24">
        <f t="shared" ref="B10:C10" si="6">+B8-B9</f>
        <v>31</v>
      </c>
      <c r="C10" s="24">
        <f t="shared" si="6"/>
        <v>-46</v>
      </c>
      <c r="D10" s="25">
        <f>+IFERROR(C10/B10,0)</f>
        <v>-1.483870968</v>
      </c>
      <c r="E10" s="24">
        <f t="shared" ref="E10:G10" si="7">+E8-E9</f>
        <v>0</v>
      </c>
      <c r="F10" s="24">
        <f t="shared" si="7"/>
        <v>31</v>
      </c>
      <c r="G10" s="24">
        <f t="shared" si="7"/>
        <v>-46</v>
      </c>
      <c r="H10" s="25">
        <f>+IFERROR(G10/F10,0)</f>
        <v>-1.483870968</v>
      </c>
      <c r="I10" s="24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6"/>
      <c r="B11" s="27"/>
      <c r="C11" s="27"/>
      <c r="D11" s="28"/>
      <c r="E11" s="27"/>
      <c r="F11" s="27"/>
      <c r="G11" s="27"/>
      <c r="H11" s="28"/>
      <c r="I11" s="28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2"/>
      <c r="B12" s="7"/>
      <c r="C12" s="7"/>
      <c r="D12" s="2"/>
      <c r="E12" s="7"/>
      <c r="F12" s="7"/>
      <c r="G12" s="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23" t="s">
        <v>16</v>
      </c>
      <c r="B13" s="24">
        <f t="shared" ref="B13:C13" si="8">B10</f>
        <v>31</v>
      </c>
      <c r="C13" s="24">
        <f t="shared" si="8"/>
        <v>-46</v>
      </c>
      <c r="D13" s="25">
        <f>+IFERROR((C13/B13),0)</f>
        <v>-1.483870968</v>
      </c>
      <c r="E13" s="24">
        <f t="shared" ref="E13:G13" si="9">E10</f>
        <v>0</v>
      </c>
      <c r="F13" s="24">
        <f t="shared" si="9"/>
        <v>31</v>
      </c>
      <c r="G13" s="24">
        <f t="shared" si="9"/>
        <v>-46</v>
      </c>
      <c r="H13" s="25">
        <f>+IFERROR((G13/F13),0)</f>
        <v>-1.483870968</v>
      </c>
      <c r="I13" s="24">
        <f>I10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"/>
      <c r="B14" s="7"/>
      <c r="C14" s="7"/>
      <c r="D14" s="2"/>
      <c r="E14" s="2"/>
      <c r="F14" s="7"/>
      <c r="G14" s="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3" t="s">
        <v>17</v>
      </c>
      <c r="B15" s="19">
        <f>+Hoja2!B35</f>
        <v>175</v>
      </c>
      <c r="C15" s="20">
        <v>0.0</v>
      </c>
      <c r="D15" s="25">
        <f>+IFERROR((C15/B15),0)</f>
        <v>0</v>
      </c>
      <c r="E15" s="19"/>
      <c r="F15" s="29">
        <f>B15</f>
        <v>175</v>
      </c>
      <c r="G15" s="29">
        <f>+C15</f>
        <v>0</v>
      </c>
      <c r="H15" s="25">
        <f>+IFERROR((G15/F15),0)</f>
        <v>0</v>
      </c>
      <c r="I15" s="30" t="str">
        <f>E15</f>
        <v/>
      </c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ht="10.5" customHeight="1">
      <c r="A16" s="31"/>
      <c r="B16" s="32"/>
      <c r="C16" s="32"/>
      <c r="D16" s="31"/>
      <c r="E16" s="31"/>
      <c r="F16" s="7"/>
      <c r="G16" s="7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ht="10.5" customHeight="1">
      <c r="A17" s="23" t="s">
        <v>18</v>
      </c>
      <c r="B17" s="19">
        <f>+Hoja2!B36</f>
        <v>385</v>
      </c>
      <c r="C17" s="20">
        <v>290.0</v>
      </c>
      <c r="D17" s="25">
        <f>+IFERROR((C17/B17),0)</f>
        <v>0.7532467532</v>
      </c>
      <c r="E17" s="19"/>
      <c r="F17" s="29">
        <f>B17</f>
        <v>385</v>
      </c>
      <c r="G17" s="29">
        <f>+C17</f>
        <v>290</v>
      </c>
      <c r="H17" s="25">
        <f>+IFERROR((G17/F17),0)</f>
        <v>0.7532467532</v>
      </c>
      <c r="I17" s="30" t="str">
        <f>E17</f>
        <v/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ht="10.5" customHeight="1">
      <c r="A18" s="2"/>
      <c r="B18" s="7"/>
      <c r="C18" s="7"/>
      <c r="D18" s="2"/>
      <c r="E18" s="2"/>
      <c r="F18" s="7"/>
      <c r="G18" s="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2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2"/>
      <c r="B20" s="7"/>
      <c r="C20" s="7"/>
      <c r="D20" s="2"/>
      <c r="E20" s="2"/>
      <c r="F20" s="7"/>
      <c r="G20" s="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2"/>
      <c r="B21" s="7"/>
      <c r="C21" s="7"/>
      <c r="D21" s="2"/>
      <c r="E21" s="2"/>
      <c r="F21" s="7"/>
      <c r="G21" s="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"/>
      <c r="B22" s="7"/>
      <c r="C22" s="7"/>
      <c r="D22" s="2"/>
      <c r="E22" s="2"/>
      <c r="F22" s="7"/>
      <c r="G22" s="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2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2"/>
      <c r="B24" s="7"/>
      <c r="C24" s="7"/>
      <c r="D24" s="2"/>
      <c r="E24" s="2"/>
      <c r="F24" s="7"/>
      <c r="G24" s="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2"/>
      <c r="B25" s="7"/>
      <c r="C25" s="7"/>
      <c r="D25" s="2"/>
      <c r="E25" s="2"/>
      <c r="F25" s="7"/>
      <c r="G25" s="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"/>
      <c r="B26" s="7"/>
      <c r="C26" s="7"/>
      <c r="D26" s="2"/>
      <c r="E26" s="2"/>
      <c r="F26" s="7"/>
      <c r="G26" s="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2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"/>
      <c r="B28" s="7"/>
      <c r="C28" s="7"/>
      <c r="D28" s="2"/>
      <c r="E28" s="2"/>
      <c r="F28" s="7"/>
      <c r="G28" s="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"/>
      <c r="B30" s="7"/>
      <c r="C30" s="7"/>
      <c r="D30" s="2"/>
      <c r="E30" s="2"/>
      <c r="F30" s="7"/>
      <c r="G30" s="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0.5" customHeight="1">
      <c r="A31" s="2"/>
      <c r="B31" s="7"/>
      <c r="C31" s="7"/>
      <c r="D31" s="2"/>
      <c r="E31" s="2"/>
      <c r="F31" s="7"/>
      <c r="G31" s="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0.5" customHeight="1">
      <c r="A32" s="2"/>
      <c r="B32" s="7"/>
      <c r="C32" s="7"/>
      <c r="D32" s="2"/>
      <c r="E32" s="2"/>
      <c r="F32" s="7"/>
      <c r="G32" s="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5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27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+Hoja2!K8</f>
        <v>77</v>
      </c>
      <c r="C8" s="19"/>
      <c r="D8" s="21">
        <f t="shared" ref="D8:D9" si="1">+IFERROR((C8/B8),0)</f>
        <v>0</v>
      </c>
      <c r="E8" s="19"/>
      <c r="F8" s="19">
        <f>+B8+SEP!F8</f>
        <v>609</v>
      </c>
      <c r="G8" s="19">
        <f>+C8+SEP!G8</f>
        <v>0</v>
      </c>
      <c r="H8" s="21">
        <f t="shared" ref="H8:H9" si="2">+IFERROR((G8/F8),0)</f>
        <v>0</v>
      </c>
      <c r="I8" s="22">
        <f>E8+JUL!I8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+Hoja2!K19</f>
        <v>28</v>
      </c>
      <c r="C9" s="19"/>
      <c r="D9" s="21">
        <f t="shared" si="1"/>
        <v>0</v>
      </c>
      <c r="E9" s="19"/>
      <c r="F9" s="19">
        <f>+B9+SEP!F9</f>
        <v>219</v>
      </c>
      <c r="G9" s="19">
        <f>+C9+SEP!G9</f>
        <v>46</v>
      </c>
      <c r="H9" s="21">
        <f t="shared" si="2"/>
        <v>0.2100456621</v>
      </c>
      <c r="I9" s="22">
        <f>E9+JUL!I9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3" t="s">
        <v>15</v>
      </c>
      <c r="B10" s="24">
        <f t="shared" ref="B10:C10" si="3">+B8-B9</f>
        <v>49</v>
      </c>
      <c r="C10" s="24">
        <f t="shared" si="3"/>
        <v>0</v>
      </c>
      <c r="D10" s="25">
        <f>+IFERROR(C10/B10,0)</f>
        <v>0</v>
      </c>
      <c r="E10" s="24">
        <f t="shared" ref="E10:G10" si="4">+E8-E9</f>
        <v>0</v>
      </c>
      <c r="F10" s="24">
        <f t="shared" si="4"/>
        <v>390</v>
      </c>
      <c r="G10" s="24">
        <f t="shared" si="4"/>
        <v>-46</v>
      </c>
      <c r="H10" s="25">
        <f>+IFERROR(G10/F10,0)</f>
        <v>-0.1179487179</v>
      </c>
      <c r="I10" s="24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6"/>
      <c r="B11" s="27"/>
      <c r="C11" s="27"/>
      <c r="D11" s="28"/>
      <c r="E11" s="27"/>
      <c r="F11" s="27"/>
      <c r="G11" s="27"/>
      <c r="H11" s="28"/>
      <c r="I11" s="28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2"/>
      <c r="B12" s="7"/>
      <c r="C12" s="7"/>
      <c r="D12" s="2"/>
      <c r="E12" s="7"/>
      <c r="F12" s="7"/>
      <c r="G12" s="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23" t="s">
        <v>16</v>
      </c>
      <c r="B13" s="24">
        <f t="shared" ref="B13:C13" si="5">B10</f>
        <v>49</v>
      </c>
      <c r="C13" s="24">
        <f t="shared" si="5"/>
        <v>0</v>
      </c>
      <c r="D13" s="25">
        <f>+IFERROR((C13/B13),0)</f>
        <v>0</v>
      </c>
      <c r="E13" s="24">
        <f t="shared" ref="E13:G13" si="6">E10</f>
        <v>0</v>
      </c>
      <c r="F13" s="24">
        <f t="shared" si="6"/>
        <v>390</v>
      </c>
      <c r="G13" s="24">
        <f t="shared" si="6"/>
        <v>-46</v>
      </c>
      <c r="H13" s="25">
        <f>+IFERROR((G13/F13),0)</f>
        <v>-0.1179487179</v>
      </c>
      <c r="I13" s="24">
        <f>I10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"/>
      <c r="B14" s="7"/>
      <c r="C14" s="7"/>
      <c r="D14" s="2"/>
      <c r="E14" s="2"/>
      <c r="F14" s="7"/>
      <c r="G14" s="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3" t="s">
        <v>17</v>
      </c>
      <c r="B15" s="19">
        <f>+Hoja2!K35</f>
        <v>275</v>
      </c>
      <c r="C15" s="19"/>
      <c r="D15" s="25">
        <f>+IFERROR((C15/B15),0)</f>
        <v>0</v>
      </c>
      <c r="E15" s="19"/>
      <c r="F15" s="19">
        <f>+B15+SEP!F15</f>
        <v>2175</v>
      </c>
      <c r="G15" s="19">
        <f>+C15+SEP!G15</f>
        <v>0</v>
      </c>
      <c r="H15" s="25">
        <f>+IFERROR((G15/F15),0)</f>
        <v>0</v>
      </c>
      <c r="I15" s="30">
        <f>E15+SEP!I15</f>
        <v>0</v>
      </c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ht="10.5" customHeight="1">
      <c r="A16" s="31"/>
      <c r="B16" s="32"/>
      <c r="C16" s="32"/>
      <c r="D16" s="31"/>
      <c r="E16" s="31"/>
      <c r="F16" s="7"/>
      <c r="G16" s="7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ht="10.5" customHeight="1">
      <c r="A17" s="23" t="s">
        <v>18</v>
      </c>
      <c r="B17" s="19">
        <f>+Hoja2!K36</f>
        <v>605</v>
      </c>
      <c r="C17" s="19"/>
      <c r="D17" s="25">
        <f>+IFERROR((C17/B17),0)</f>
        <v>0</v>
      </c>
      <c r="E17" s="19"/>
      <c r="F17" s="19">
        <f>+B17+SEP!F17</f>
        <v>4785</v>
      </c>
      <c r="G17" s="19">
        <f>+C17+SEP!G17</f>
        <v>290</v>
      </c>
      <c r="H17" s="25">
        <f>+IFERROR((G17/F17),0)</f>
        <v>0.06060606061</v>
      </c>
      <c r="I17" s="30">
        <f>E17+SEP!I17</f>
        <v>0</v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ht="10.5" customHeight="1">
      <c r="A18" s="2"/>
      <c r="B18" s="7"/>
      <c r="C18" s="7"/>
      <c r="D18" s="2"/>
      <c r="E18" s="2"/>
      <c r="F18" s="7"/>
      <c r="G18" s="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2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2"/>
      <c r="B20" s="7"/>
      <c r="C20" s="7"/>
      <c r="D20" s="2"/>
      <c r="E20" s="2"/>
      <c r="F20" s="7"/>
      <c r="G20" s="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2"/>
      <c r="B21" s="7"/>
      <c r="C21" s="7"/>
      <c r="D21" s="2"/>
      <c r="E21" s="2"/>
      <c r="F21" s="7"/>
      <c r="G21" s="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"/>
      <c r="B22" s="7"/>
      <c r="C22" s="7"/>
      <c r="D22" s="2"/>
      <c r="E22" s="2"/>
      <c r="F22" s="7"/>
      <c r="G22" s="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2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2"/>
      <c r="B24" s="7"/>
      <c r="C24" s="7"/>
      <c r="D24" s="2"/>
      <c r="E24" s="2"/>
      <c r="F24" s="7"/>
      <c r="G24" s="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2"/>
      <c r="B25" s="7"/>
      <c r="C25" s="7"/>
      <c r="D25" s="2"/>
      <c r="E25" s="2"/>
      <c r="F25" s="7"/>
      <c r="G25" s="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"/>
      <c r="B26" s="7"/>
      <c r="C26" s="7"/>
      <c r="D26" s="2"/>
      <c r="E26" s="2"/>
      <c r="F26" s="7"/>
      <c r="G26" s="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2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"/>
      <c r="B28" s="7"/>
      <c r="C28" s="7"/>
      <c r="D28" s="2"/>
      <c r="E28" s="2"/>
      <c r="F28" s="7"/>
      <c r="G28" s="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"/>
      <c r="B30" s="7"/>
      <c r="C30" s="7"/>
      <c r="D30" s="2"/>
      <c r="E30" s="2"/>
      <c r="F30" s="7"/>
      <c r="G30" s="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0.5" customHeight="1">
      <c r="A31" s="2"/>
      <c r="B31" s="7"/>
      <c r="C31" s="7"/>
      <c r="D31" s="2"/>
      <c r="E31" s="2"/>
      <c r="F31" s="7"/>
      <c r="G31" s="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0.5" customHeight="1">
      <c r="A32" s="2"/>
      <c r="B32" s="7"/>
      <c r="C32" s="7"/>
      <c r="D32" s="2"/>
      <c r="E32" s="2"/>
      <c r="F32" s="7"/>
      <c r="G32" s="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10" width="11.5"/>
    <col customWidth="1" min="11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28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>
        <v>0.0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+Hoja2!L8</f>
        <v>56</v>
      </c>
      <c r="C8" s="19"/>
      <c r="D8" s="21">
        <f t="shared" ref="D8:D9" si="1">+IFERROR((C8/B8),0)</f>
        <v>0</v>
      </c>
      <c r="E8" s="19"/>
      <c r="F8" s="19">
        <f>+B8+OCT!F8</f>
        <v>665</v>
      </c>
      <c r="G8" s="19">
        <f>+C8+OCT!G8</f>
        <v>0</v>
      </c>
      <c r="H8" s="21">
        <f t="shared" ref="H8:H9" si="2">+IFERROR((G8/F8),0)</f>
        <v>0</v>
      </c>
      <c r="I8" s="22">
        <f>E8+JUL!I8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+Hoja2!L19</f>
        <v>20</v>
      </c>
      <c r="C9" s="19"/>
      <c r="D9" s="21">
        <f t="shared" si="1"/>
        <v>0</v>
      </c>
      <c r="E9" s="19"/>
      <c r="F9" s="19">
        <f>+B9+OCT!F9</f>
        <v>239</v>
      </c>
      <c r="G9" s="19">
        <f>+C9+OCT!G9</f>
        <v>46</v>
      </c>
      <c r="H9" s="21">
        <f t="shared" si="2"/>
        <v>0.1924686192</v>
      </c>
      <c r="I9" s="22">
        <f>E9+JUL!I9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3" t="s">
        <v>15</v>
      </c>
      <c r="B10" s="24">
        <f t="shared" ref="B10:C10" si="3">+B8-B9</f>
        <v>36</v>
      </c>
      <c r="C10" s="24">
        <f t="shared" si="3"/>
        <v>0</v>
      </c>
      <c r="D10" s="25">
        <f>+IFERROR(C10/B10,0)</f>
        <v>0</v>
      </c>
      <c r="E10" s="24">
        <f t="shared" ref="E10:G10" si="4">+E8-E9</f>
        <v>0</v>
      </c>
      <c r="F10" s="24">
        <f t="shared" si="4"/>
        <v>426</v>
      </c>
      <c r="G10" s="24">
        <f t="shared" si="4"/>
        <v>-46</v>
      </c>
      <c r="H10" s="25">
        <f>+IFERROR(G10/F10,0)</f>
        <v>-0.1079812207</v>
      </c>
      <c r="I10" s="24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6"/>
      <c r="B11" s="27"/>
      <c r="C11" s="27"/>
      <c r="D11" s="28"/>
      <c r="E11" s="27"/>
      <c r="F11" s="27"/>
      <c r="G11" s="27"/>
      <c r="H11" s="28"/>
      <c r="I11" s="28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2"/>
      <c r="B12" s="7"/>
      <c r="C12" s="7"/>
      <c r="D12" s="2"/>
      <c r="E12" s="7"/>
      <c r="F12" s="7"/>
      <c r="G12" s="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23" t="s">
        <v>16</v>
      </c>
      <c r="B13" s="24">
        <f t="shared" ref="B13:C13" si="5">B10</f>
        <v>36</v>
      </c>
      <c r="C13" s="24">
        <f t="shared" si="5"/>
        <v>0</v>
      </c>
      <c r="D13" s="25">
        <f>+IFERROR((C13/B13),0)</f>
        <v>0</v>
      </c>
      <c r="E13" s="24">
        <f t="shared" ref="E13:G13" si="6">E10</f>
        <v>0</v>
      </c>
      <c r="F13" s="24">
        <f t="shared" si="6"/>
        <v>426</v>
      </c>
      <c r="G13" s="24">
        <f t="shared" si="6"/>
        <v>-46</v>
      </c>
      <c r="H13" s="25">
        <f>+IFERROR((G13/F13),0)</f>
        <v>-0.1079812207</v>
      </c>
      <c r="I13" s="24">
        <f>I10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"/>
      <c r="B14" s="7"/>
      <c r="C14" s="7"/>
      <c r="D14" s="2"/>
      <c r="E14" s="2"/>
      <c r="F14" s="7"/>
      <c r="G14" s="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3" t="s">
        <v>17</v>
      </c>
      <c r="B15" s="19">
        <f>+Hoja2!L35</f>
        <v>200</v>
      </c>
      <c r="C15" s="19"/>
      <c r="D15" s="25">
        <f>+IFERROR((C15/B15),0)</f>
        <v>0</v>
      </c>
      <c r="E15" s="19"/>
      <c r="F15" s="19">
        <f>+B15+OCT!F15</f>
        <v>2375</v>
      </c>
      <c r="G15" s="19">
        <f>+C15+OCT!G15</f>
        <v>0</v>
      </c>
      <c r="H15" s="25">
        <f>+IFERROR((G15/F15),0)</f>
        <v>0</v>
      </c>
      <c r="I15" s="30">
        <f>E15+OCT!I15</f>
        <v>0</v>
      </c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ht="10.5" customHeight="1">
      <c r="A16" s="31"/>
      <c r="B16" s="32"/>
      <c r="C16" s="32"/>
      <c r="D16" s="31"/>
      <c r="E16" s="31"/>
      <c r="F16" s="7"/>
      <c r="G16" s="7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ht="10.5" customHeight="1">
      <c r="A17" s="23" t="s">
        <v>18</v>
      </c>
      <c r="B17" s="19">
        <f>+Hoja2!L36</f>
        <v>440</v>
      </c>
      <c r="C17" s="19"/>
      <c r="D17" s="25">
        <f>+IFERROR((C17/B17),0)</f>
        <v>0</v>
      </c>
      <c r="E17" s="19"/>
      <c r="F17" s="19">
        <f>+B17+OCT!F17</f>
        <v>5225</v>
      </c>
      <c r="G17" s="19">
        <f>+C17+OCT!G17</f>
        <v>290</v>
      </c>
      <c r="H17" s="25">
        <f>+IFERROR((G17/F17),0)</f>
        <v>0.05550239234</v>
      </c>
      <c r="I17" s="30">
        <f>E17+OCT!I17</f>
        <v>0</v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ht="10.5" customHeight="1">
      <c r="A18" s="2"/>
      <c r="B18" s="7"/>
      <c r="C18" s="7"/>
      <c r="D18" s="2"/>
      <c r="E18" s="2"/>
      <c r="F18" s="7"/>
      <c r="G18" s="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2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2"/>
      <c r="B20" s="7"/>
      <c r="C20" s="7"/>
      <c r="D20" s="2"/>
      <c r="E20" s="2"/>
      <c r="F20" s="7"/>
      <c r="G20" s="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2"/>
      <c r="B21" s="7"/>
      <c r="C21" s="7"/>
      <c r="D21" s="2"/>
      <c r="E21" s="2"/>
      <c r="F21" s="7"/>
      <c r="G21" s="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"/>
      <c r="B22" s="7"/>
      <c r="C22" s="7"/>
      <c r="D22" s="2"/>
      <c r="E22" s="2"/>
      <c r="F22" s="7"/>
      <c r="G22" s="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2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2"/>
      <c r="B24" s="7"/>
      <c r="C24" s="7"/>
      <c r="D24" s="2"/>
      <c r="E24" s="2"/>
      <c r="F24" s="7"/>
      <c r="G24" s="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2"/>
      <c r="B25" s="7"/>
      <c r="C25" s="7"/>
      <c r="D25" s="2"/>
      <c r="E25" s="2"/>
      <c r="F25" s="7"/>
      <c r="G25" s="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"/>
      <c r="B26" s="7"/>
      <c r="C26" s="7"/>
      <c r="D26" s="2"/>
      <c r="E26" s="2"/>
      <c r="F26" s="7"/>
      <c r="G26" s="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2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"/>
      <c r="B28" s="7"/>
      <c r="C28" s="7"/>
      <c r="D28" s="2"/>
      <c r="E28" s="2"/>
      <c r="F28" s="7"/>
      <c r="G28" s="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"/>
      <c r="B30" s="7"/>
      <c r="C30" s="7"/>
      <c r="D30" s="2"/>
      <c r="E30" s="2"/>
      <c r="F30" s="7"/>
      <c r="G30" s="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0.5" customHeight="1">
      <c r="A31" s="2"/>
      <c r="B31" s="7"/>
      <c r="C31" s="7"/>
      <c r="D31" s="2"/>
      <c r="E31" s="2"/>
      <c r="F31" s="7"/>
      <c r="G31" s="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0.5" customHeight="1">
      <c r="A32" s="2"/>
      <c r="B32" s="7"/>
      <c r="C32" s="7"/>
      <c r="D32" s="2"/>
      <c r="E32" s="2"/>
      <c r="F32" s="7"/>
      <c r="G32" s="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5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29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+Hoja2!M8</f>
        <v>35</v>
      </c>
      <c r="C8" s="19"/>
      <c r="D8" s="21">
        <f t="shared" ref="D8:D9" si="1">+IFERROR((C8/B8),0)</f>
        <v>0</v>
      </c>
      <c r="E8" s="19"/>
      <c r="F8" s="19">
        <f>+B8+NOV!F8</f>
        <v>700</v>
      </c>
      <c r="G8" s="19">
        <f>+C8+NOV!G8</f>
        <v>0</v>
      </c>
      <c r="H8" s="21">
        <f t="shared" ref="H8:H9" si="2">+IFERROR((G8/F8),0)</f>
        <v>0</v>
      </c>
      <c r="I8" s="22">
        <f>E8+JUL!I8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+Hoja2!M19</f>
        <v>13</v>
      </c>
      <c r="C9" s="19"/>
      <c r="D9" s="21">
        <f t="shared" si="1"/>
        <v>0</v>
      </c>
      <c r="E9" s="19"/>
      <c r="F9" s="19">
        <f>+B9+NOV!F9</f>
        <v>252</v>
      </c>
      <c r="G9" s="19">
        <f>+C9+NOV!G9</f>
        <v>46</v>
      </c>
      <c r="H9" s="21">
        <f t="shared" si="2"/>
        <v>0.1825396825</v>
      </c>
      <c r="I9" s="22">
        <f>E9+JUL!I9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3" t="s">
        <v>15</v>
      </c>
      <c r="B10" s="24">
        <f t="shared" ref="B10:C10" si="3">+B8-B9</f>
        <v>22</v>
      </c>
      <c r="C10" s="24">
        <f t="shared" si="3"/>
        <v>0</v>
      </c>
      <c r="D10" s="25">
        <f>+IFERROR(C10/B10,0)</f>
        <v>0</v>
      </c>
      <c r="E10" s="24">
        <f t="shared" ref="E10:G10" si="4">+E8-E9</f>
        <v>0</v>
      </c>
      <c r="F10" s="24">
        <f t="shared" si="4"/>
        <v>448</v>
      </c>
      <c r="G10" s="24">
        <f t="shared" si="4"/>
        <v>-46</v>
      </c>
      <c r="H10" s="25">
        <f>+IFERROR(G10/F10,0)</f>
        <v>-0.1026785714</v>
      </c>
      <c r="I10" s="24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6"/>
      <c r="B11" s="27"/>
      <c r="C11" s="27"/>
      <c r="D11" s="28"/>
      <c r="E11" s="27"/>
      <c r="F11" s="27"/>
      <c r="G11" s="27"/>
      <c r="H11" s="28"/>
      <c r="I11" s="28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2"/>
      <c r="B12" s="7"/>
      <c r="C12" s="7"/>
      <c r="D12" s="2"/>
      <c r="E12" s="7"/>
      <c r="F12" s="7"/>
      <c r="G12" s="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23" t="s">
        <v>16</v>
      </c>
      <c r="B13" s="24">
        <f t="shared" ref="B13:C13" si="5">B10</f>
        <v>22</v>
      </c>
      <c r="C13" s="24">
        <f t="shared" si="5"/>
        <v>0</v>
      </c>
      <c r="D13" s="25">
        <f>+IFERROR((C13/B13),0)</f>
        <v>0</v>
      </c>
      <c r="E13" s="24">
        <f t="shared" ref="E13:G13" si="6">E10</f>
        <v>0</v>
      </c>
      <c r="F13" s="24">
        <f t="shared" si="6"/>
        <v>448</v>
      </c>
      <c r="G13" s="24">
        <f t="shared" si="6"/>
        <v>-46</v>
      </c>
      <c r="H13" s="25">
        <f>+IFERROR((G13/F13),0)</f>
        <v>-0.1026785714</v>
      </c>
      <c r="I13" s="24">
        <f>I10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"/>
      <c r="B14" s="7"/>
      <c r="C14" s="7"/>
      <c r="D14" s="2"/>
      <c r="E14" s="2"/>
      <c r="F14" s="7"/>
      <c r="G14" s="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3" t="s">
        <v>17</v>
      </c>
      <c r="B15" s="19">
        <f>+Hoja2!M35</f>
        <v>125</v>
      </c>
      <c r="C15" s="19"/>
      <c r="D15" s="25">
        <f>+IFERROR((C15/B15),0)</f>
        <v>0</v>
      </c>
      <c r="E15" s="19"/>
      <c r="F15" s="19">
        <f>+B15+NOV!F15</f>
        <v>2500</v>
      </c>
      <c r="G15" s="19">
        <f>+C15+NOV!G15</f>
        <v>0</v>
      </c>
      <c r="H15" s="25">
        <f>+IFERROR((G15/F15),0)</f>
        <v>0</v>
      </c>
      <c r="I15" s="30">
        <f>E15+NOV!I15</f>
        <v>0</v>
      </c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ht="10.5" customHeight="1">
      <c r="A16" s="31"/>
      <c r="B16" s="32"/>
      <c r="C16" s="32"/>
      <c r="D16" s="31"/>
      <c r="E16" s="31"/>
      <c r="F16" s="7"/>
      <c r="G16" s="7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ht="10.5" customHeight="1">
      <c r="A17" s="23" t="s">
        <v>18</v>
      </c>
      <c r="B17" s="19">
        <f>+Hoja2!M36</f>
        <v>275</v>
      </c>
      <c r="C17" s="19"/>
      <c r="D17" s="25">
        <f>+IFERROR((C17/B17),0)</f>
        <v>0</v>
      </c>
      <c r="E17" s="19"/>
      <c r="F17" s="19">
        <f>+B17+NOV!F17</f>
        <v>5500</v>
      </c>
      <c r="G17" s="19">
        <f>+C17+NOV!G17</f>
        <v>290</v>
      </c>
      <c r="H17" s="25">
        <f>+IFERROR((G17/F17),0)</f>
        <v>0.05272727273</v>
      </c>
      <c r="I17" s="30">
        <f>E17+NOV!I17</f>
        <v>0</v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ht="10.5" customHeight="1">
      <c r="A18" s="2"/>
      <c r="B18" s="7"/>
      <c r="C18" s="7"/>
      <c r="D18" s="2"/>
      <c r="E18" s="2"/>
      <c r="F18" s="7"/>
      <c r="G18" s="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2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2"/>
      <c r="B20" s="7"/>
      <c r="C20" s="7"/>
      <c r="D20" s="2"/>
      <c r="E20" s="2"/>
      <c r="F20" s="7"/>
      <c r="G20" s="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2"/>
      <c r="B21" s="7"/>
      <c r="C21" s="7"/>
      <c r="D21" s="2"/>
      <c r="E21" s="2"/>
      <c r="F21" s="7"/>
      <c r="G21" s="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"/>
      <c r="B22" s="7"/>
      <c r="C22" s="7"/>
      <c r="D22" s="2"/>
      <c r="E22" s="2"/>
      <c r="F22" s="7"/>
      <c r="G22" s="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2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2"/>
      <c r="B24" s="7"/>
      <c r="C24" s="7"/>
      <c r="D24" s="2"/>
      <c r="E24" s="2"/>
      <c r="F24" s="7"/>
      <c r="G24" s="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2"/>
      <c r="B25" s="7"/>
      <c r="C25" s="7"/>
      <c r="D25" s="2"/>
      <c r="E25" s="2"/>
      <c r="F25" s="7"/>
      <c r="G25" s="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"/>
      <c r="B26" s="7"/>
      <c r="C26" s="7"/>
      <c r="D26" s="2"/>
      <c r="E26" s="2"/>
      <c r="F26" s="7"/>
      <c r="G26" s="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2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"/>
      <c r="B28" s="7"/>
      <c r="C28" s="7"/>
      <c r="D28" s="2"/>
      <c r="E28" s="2"/>
      <c r="F28" s="7"/>
      <c r="G28" s="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"/>
      <c r="B30" s="7"/>
      <c r="C30" s="7"/>
      <c r="D30" s="2"/>
      <c r="E30" s="2"/>
      <c r="F30" s="7"/>
      <c r="G30" s="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0.5" customHeight="1">
      <c r="A31" s="2"/>
      <c r="B31" s="7"/>
      <c r="C31" s="7"/>
      <c r="D31" s="2"/>
      <c r="E31" s="2"/>
      <c r="F31" s="7"/>
      <c r="G31" s="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0.5" customHeight="1">
      <c r="A32" s="2"/>
      <c r="B32" s="7"/>
      <c r="C32" s="7"/>
      <c r="D32" s="2"/>
      <c r="E32" s="2"/>
      <c r="F32" s="7"/>
      <c r="G32" s="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4.0"/>
    <col customWidth="1" min="2" max="14" width="6.88"/>
    <col customWidth="1" min="15" max="15" width="2.0"/>
    <col customWidth="1" min="16" max="26" width="44.5"/>
  </cols>
  <sheetData>
    <row r="1" ht="12.0" customHeight="1">
      <c r="A1" s="34" t="s">
        <v>30</v>
      </c>
      <c r="B1" s="35" t="s">
        <v>31</v>
      </c>
      <c r="C1" s="35" t="s">
        <v>32</v>
      </c>
      <c r="D1" s="35" t="s">
        <v>33</v>
      </c>
      <c r="E1" s="35" t="s">
        <v>34</v>
      </c>
      <c r="F1" s="35" t="s">
        <v>35</v>
      </c>
      <c r="G1" s="35" t="s">
        <v>36</v>
      </c>
      <c r="H1" s="35" t="s">
        <v>37</v>
      </c>
      <c r="I1" s="35" t="s">
        <v>38</v>
      </c>
      <c r="J1" s="35" t="s">
        <v>39</v>
      </c>
      <c r="K1" s="35" t="s">
        <v>40</v>
      </c>
      <c r="L1" s="35" t="s">
        <v>41</v>
      </c>
      <c r="M1" s="35" t="s">
        <v>42</v>
      </c>
      <c r="N1" s="35" t="s">
        <v>43</v>
      </c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ht="12.0" customHeight="1">
      <c r="A2" s="37" t="s">
        <v>44</v>
      </c>
      <c r="B2" s="38">
        <v>35.0</v>
      </c>
      <c r="C2" s="38">
        <v>40.0</v>
      </c>
      <c r="D2" s="38">
        <v>50.0</v>
      </c>
      <c r="E2" s="38">
        <v>40.0</v>
      </c>
      <c r="F2" s="38">
        <v>40.0</v>
      </c>
      <c r="G2" s="38">
        <v>40.0</v>
      </c>
      <c r="H2" s="38">
        <v>45.0</v>
      </c>
      <c r="I2" s="38">
        <v>40.0</v>
      </c>
      <c r="J2" s="38">
        <v>50.0</v>
      </c>
      <c r="K2" s="38">
        <v>55.0</v>
      </c>
      <c r="L2" s="38">
        <v>40.0</v>
      </c>
      <c r="M2" s="38">
        <v>25.0</v>
      </c>
      <c r="N2" s="38">
        <v>500.0</v>
      </c>
      <c r="O2" s="39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ht="12.0" customHeight="1">
      <c r="A3" s="37" t="s">
        <v>45</v>
      </c>
      <c r="B3" s="38">
        <v>7.0</v>
      </c>
      <c r="C3" s="38">
        <v>8.0</v>
      </c>
      <c r="D3" s="38">
        <v>10.0</v>
      </c>
      <c r="E3" s="38">
        <v>8.0</v>
      </c>
      <c r="F3" s="38">
        <v>8.0</v>
      </c>
      <c r="G3" s="38">
        <v>8.0</v>
      </c>
      <c r="H3" s="38">
        <v>9.0</v>
      </c>
      <c r="I3" s="38">
        <v>8.0</v>
      </c>
      <c r="J3" s="38">
        <v>10.0</v>
      </c>
      <c r="K3" s="38">
        <v>11.0</v>
      </c>
      <c r="L3" s="38">
        <v>8.0</v>
      </c>
      <c r="M3" s="38">
        <v>5.0</v>
      </c>
      <c r="N3" s="38">
        <v>100.0</v>
      </c>
      <c r="O3" s="39"/>
      <c r="P3" s="36"/>
      <c r="Q3" s="36"/>
      <c r="R3" s="36"/>
      <c r="S3" s="36"/>
      <c r="T3" s="36"/>
      <c r="U3" s="36"/>
      <c r="V3" s="36"/>
      <c r="W3" s="36"/>
      <c r="X3" s="36"/>
      <c r="Y3" s="36"/>
    </row>
    <row r="4" ht="12.0" customHeight="1">
      <c r="A4" s="37" t="s">
        <v>46</v>
      </c>
      <c r="B4" s="38">
        <v>7.0</v>
      </c>
      <c r="C4" s="38">
        <v>8.0</v>
      </c>
      <c r="D4" s="38">
        <v>10.0</v>
      </c>
      <c r="E4" s="38">
        <v>8.0</v>
      </c>
      <c r="F4" s="38">
        <v>8.0</v>
      </c>
      <c r="G4" s="38">
        <v>8.0</v>
      </c>
      <c r="H4" s="38">
        <v>9.0</v>
      </c>
      <c r="I4" s="38">
        <v>8.0</v>
      </c>
      <c r="J4" s="38">
        <v>10.0</v>
      </c>
      <c r="K4" s="38">
        <v>11.0</v>
      </c>
      <c r="L4" s="38">
        <v>8.0</v>
      </c>
      <c r="M4" s="38">
        <v>5.0</v>
      </c>
      <c r="N4" s="38">
        <v>100.0</v>
      </c>
      <c r="O4" s="39"/>
      <c r="P4" s="36"/>
      <c r="Q4" s="36"/>
      <c r="R4" s="36"/>
      <c r="S4" s="36"/>
      <c r="T4" s="36"/>
      <c r="U4" s="36"/>
      <c r="V4" s="36"/>
      <c r="W4" s="36"/>
      <c r="X4" s="36"/>
      <c r="Y4" s="36"/>
    </row>
    <row r="5" ht="12.0" customHeight="1">
      <c r="A5" s="37" t="s">
        <v>47</v>
      </c>
      <c r="B5" s="38">
        <v>0.0</v>
      </c>
      <c r="C5" s="38">
        <v>0.0</v>
      </c>
      <c r="D5" s="38">
        <v>0.0</v>
      </c>
      <c r="E5" s="38">
        <v>0.0</v>
      </c>
      <c r="F5" s="38">
        <v>0.0</v>
      </c>
      <c r="G5" s="38">
        <v>0.0</v>
      </c>
      <c r="H5" s="38">
        <v>0.0</v>
      </c>
      <c r="I5" s="38">
        <v>0.0</v>
      </c>
      <c r="J5" s="38">
        <v>0.0</v>
      </c>
      <c r="K5" s="38">
        <v>0.0</v>
      </c>
      <c r="L5" s="38">
        <v>0.0</v>
      </c>
      <c r="M5" s="38">
        <v>0.0</v>
      </c>
      <c r="N5" s="38">
        <v>0.0</v>
      </c>
      <c r="O5" s="39"/>
      <c r="P5" s="36"/>
      <c r="Q5" s="36"/>
      <c r="R5" s="36"/>
      <c r="S5" s="36"/>
      <c r="T5" s="36"/>
      <c r="U5" s="36"/>
      <c r="V5" s="36"/>
      <c r="W5" s="36"/>
      <c r="X5" s="36"/>
      <c r="Y5" s="36"/>
    </row>
    <row r="6" ht="12.0" customHeight="1">
      <c r="A6" s="37" t="s">
        <v>48</v>
      </c>
      <c r="B6" s="38">
        <v>0.0</v>
      </c>
      <c r="C6" s="38">
        <v>0.0</v>
      </c>
      <c r="D6" s="38">
        <v>0.0</v>
      </c>
      <c r="E6" s="38">
        <v>0.0</v>
      </c>
      <c r="F6" s="38">
        <v>0.0</v>
      </c>
      <c r="G6" s="38">
        <v>0.0</v>
      </c>
      <c r="H6" s="38">
        <v>0.0</v>
      </c>
      <c r="I6" s="38">
        <v>0.0</v>
      </c>
      <c r="J6" s="38">
        <v>0.0</v>
      </c>
      <c r="K6" s="38">
        <v>0.0</v>
      </c>
      <c r="L6" s="38">
        <v>0.0</v>
      </c>
      <c r="M6" s="38">
        <v>0.0</v>
      </c>
      <c r="N6" s="38">
        <v>0.0</v>
      </c>
      <c r="O6" s="39"/>
      <c r="P6" s="36"/>
      <c r="Q6" s="36"/>
      <c r="R6" s="36"/>
      <c r="S6" s="36"/>
      <c r="T6" s="36"/>
      <c r="U6" s="36"/>
      <c r="V6" s="36"/>
      <c r="W6" s="36"/>
      <c r="X6" s="36"/>
      <c r="Y6" s="36"/>
    </row>
    <row r="7" ht="12.0" customHeight="1">
      <c r="A7" s="37" t="s">
        <v>49</v>
      </c>
      <c r="B7" s="38">
        <v>0.0</v>
      </c>
      <c r="C7" s="38">
        <v>0.0</v>
      </c>
      <c r="D7" s="38">
        <v>0.0</v>
      </c>
      <c r="E7" s="38">
        <v>0.0</v>
      </c>
      <c r="F7" s="38">
        <v>0.0</v>
      </c>
      <c r="G7" s="38">
        <v>0.0</v>
      </c>
      <c r="H7" s="38">
        <v>0.0</v>
      </c>
      <c r="I7" s="38">
        <v>0.0</v>
      </c>
      <c r="J7" s="38">
        <v>0.0</v>
      </c>
      <c r="K7" s="38">
        <v>0.0</v>
      </c>
      <c r="L7" s="38">
        <v>0.0</v>
      </c>
      <c r="M7" s="38">
        <v>0.0</v>
      </c>
      <c r="N7" s="38">
        <v>0.0</v>
      </c>
      <c r="O7" s="39"/>
      <c r="P7" s="36"/>
      <c r="Q7" s="36"/>
      <c r="R7" s="36"/>
      <c r="S7" s="36"/>
      <c r="T7" s="36"/>
      <c r="U7" s="36"/>
      <c r="V7" s="36"/>
      <c r="W7" s="36"/>
      <c r="X7" s="36"/>
      <c r="Y7" s="36"/>
    </row>
    <row r="8" ht="12.0" customHeight="1">
      <c r="A8" s="40" t="s">
        <v>50</v>
      </c>
      <c r="B8" s="41">
        <v>49.0</v>
      </c>
      <c r="C8" s="41">
        <v>56.0</v>
      </c>
      <c r="D8" s="41">
        <v>70.0</v>
      </c>
      <c r="E8" s="41">
        <v>56.0</v>
      </c>
      <c r="F8" s="41">
        <v>56.0</v>
      </c>
      <c r="G8" s="41">
        <v>56.0</v>
      </c>
      <c r="H8" s="41">
        <v>63.0</v>
      </c>
      <c r="I8" s="41">
        <v>56.0</v>
      </c>
      <c r="J8" s="41">
        <v>70.0</v>
      </c>
      <c r="K8" s="41">
        <v>77.0</v>
      </c>
      <c r="L8" s="41">
        <v>56.0</v>
      </c>
      <c r="M8" s="41">
        <v>35.0</v>
      </c>
      <c r="N8" s="41">
        <v>700.0</v>
      </c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</row>
    <row r="9" ht="12.0" customHeight="1">
      <c r="A9" s="36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</row>
    <row r="10" ht="12.0" customHeight="1">
      <c r="A10" s="43" t="s">
        <v>51</v>
      </c>
      <c r="B10" s="36"/>
      <c r="C10" s="36"/>
      <c r="D10" s="36"/>
      <c r="E10" s="36"/>
      <c r="F10" s="36"/>
      <c r="G10" s="36"/>
      <c r="H10" s="36"/>
      <c r="I10" s="43" t="s">
        <v>5</v>
      </c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</row>
    <row r="11" ht="12.0" customHeight="1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</row>
    <row r="12" ht="12.0" customHeight="1">
      <c r="A12" s="44" t="s">
        <v>14</v>
      </c>
      <c r="B12" s="45" t="s">
        <v>31</v>
      </c>
      <c r="C12" s="45" t="s">
        <v>32</v>
      </c>
      <c r="D12" s="45" t="s">
        <v>33</v>
      </c>
      <c r="E12" s="45" t="s">
        <v>34</v>
      </c>
      <c r="F12" s="45" t="s">
        <v>35</v>
      </c>
      <c r="G12" s="45" t="s">
        <v>36</v>
      </c>
      <c r="H12" s="45" t="s">
        <v>37</v>
      </c>
      <c r="I12" s="45" t="s">
        <v>38</v>
      </c>
      <c r="J12" s="45" t="s">
        <v>39</v>
      </c>
      <c r="K12" s="45" t="s">
        <v>40</v>
      </c>
      <c r="L12" s="45" t="s">
        <v>41</v>
      </c>
      <c r="M12" s="45" t="s">
        <v>42</v>
      </c>
      <c r="N12" s="45" t="s">
        <v>43</v>
      </c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</row>
    <row r="13" ht="12.0" customHeight="1">
      <c r="A13" s="37" t="s">
        <v>44</v>
      </c>
      <c r="B13" s="38">
        <v>14.0</v>
      </c>
      <c r="C13" s="38">
        <v>16.0</v>
      </c>
      <c r="D13" s="38">
        <v>20.0</v>
      </c>
      <c r="E13" s="38">
        <v>16.0</v>
      </c>
      <c r="F13" s="38">
        <v>16.0</v>
      </c>
      <c r="G13" s="38">
        <v>16.0</v>
      </c>
      <c r="H13" s="38">
        <v>18.0</v>
      </c>
      <c r="I13" s="38">
        <v>16.0</v>
      </c>
      <c r="J13" s="38">
        <v>20.0</v>
      </c>
      <c r="K13" s="38">
        <v>22.0</v>
      </c>
      <c r="L13" s="38">
        <v>16.0</v>
      </c>
      <c r="M13" s="38">
        <v>10.0</v>
      </c>
      <c r="N13" s="38">
        <v>200.0</v>
      </c>
      <c r="O13" s="39"/>
      <c r="P13" s="36"/>
      <c r="Q13" s="36"/>
      <c r="R13" s="36"/>
      <c r="S13" s="36"/>
      <c r="T13" s="36"/>
      <c r="U13" s="36"/>
      <c r="V13" s="36"/>
      <c r="W13" s="36"/>
      <c r="X13" s="36"/>
      <c r="Y13" s="36"/>
    </row>
    <row r="14" ht="12.0" customHeight="1">
      <c r="A14" s="37" t="s">
        <v>45</v>
      </c>
      <c r="B14" s="38">
        <v>4.0</v>
      </c>
      <c r="C14" s="38">
        <v>4.0</v>
      </c>
      <c r="D14" s="38">
        <v>5.0</v>
      </c>
      <c r="E14" s="38">
        <v>4.0</v>
      </c>
      <c r="F14" s="38">
        <v>4.0</v>
      </c>
      <c r="G14" s="38">
        <v>4.0</v>
      </c>
      <c r="H14" s="38">
        <v>5.0</v>
      </c>
      <c r="I14" s="38">
        <v>4.0</v>
      </c>
      <c r="J14" s="38">
        <v>5.0</v>
      </c>
      <c r="K14" s="38">
        <v>5.0</v>
      </c>
      <c r="L14" s="38">
        <v>4.0</v>
      </c>
      <c r="M14" s="38">
        <v>3.0</v>
      </c>
      <c r="N14" s="38">
        <v>50.0</v>
      </c>
      <c r="O14" s="39"/>
      <c r="P14" s="36"/>
      <c r="Q14" s="36"/>
      <c r="R14" s="36"/>
      <c r="S14" s="36"/>
      <c r="T14" s="36"/>
      <c r="U14" s="36"/>
      <c r="V14" s="36"/>
      <c r="W14" s="36"/>
      <c r="X14" s="36"/>
      <c r="Y14" s="36"/>
    </row>
    <row r="15" ht="12.0" customHeight="1">
      <c r="A15" s="37" t="s">
        <v>46</v>
      </c>
      <c r="B15" s="38">
        <v>0.0</v>
      </c>
      <c r="C15" s="38">
        <v>0.0</v>
      </c>
      <c r="D15" s="38">
        <v>0.0</v>
      </c>
      <c r="E15" s="38">
        <v>0.0</v>
      </c>
      <c r="F15" s="38">
        <v>0.0</v>
      </c>
      <c r="G15" s="38">
        <v>0.0</v>
      </c>
      <c r="H15" s="38">
        <v>0.0</v>
      </c>
      <c r="I15" s="38">
        <v>0.0</v>
      </c>
      <c r="J15" s="38">
        <v>0.0</v>
      </c>
      <c r="K15" s="38">
        <v>0.0</v>
      </c>
      <c r="L15" s="38">
        <v>0.0</v>
      </c>
      <c r="M15" s="38">
        <v>0.0</v>
      </c>
      <c r="N15" s="38">
        <v>0.0</v>
      </c>
      <c r="O15" s="39"/>
      <c r="P15" s="36"/>
      <c r="Q15" s="36"/>
      <c r="R15" s="36"/>
      <c r="S15" s="36"/>
      <c r="T15" s="36"/>
      <c r="U15" s="36"/>
      <c r="V15" s="36"/>
      <c r="W15" s="36"/>
      <c r="X15" s="36"/>
      <c r="Y15" s="36"/>
    </row>
    <row r="16" ht="12.0" customHeight="1">
      <c r="A16" s="37" t="s">
        <v>47</v>
      </c>
      <c r="B16" s="38">
        <v>0.0</v>
      </c>
      <c r="C16" s="38">
        <v>0.0</v>
      </c>
      <c r="D16" s="38">
        <v>0.0</v>
      </c>
      <c r="E16" s="38">
        <v>0.0</v>
      </c>
      <c r="F16" s="38">
        <v>0.0</v>
      </c>
      <c r="G16" s="38">
        <v>0.0</v>
      </c>
      <c r="H16" s="38">
        <v>0.0</v>
      </c>
      <c r="I16" s="38">
        <v>0.0</v>
      </c>
      <c r="J16" s="38">
        <v>0.0</v>
      </c>
      <c r="K16" s="38">
        <v>0.0</v>
      </c>
      <c r="L16" s="38">
        <v>0.0</v>
      </c>
      <c r="M16" s="38">
        <v>0.0</v>
      </c>
      <c r="N16" s="38">
        <v>0.0</v>
      </c>
      <c r="O16" s="39"/>
      <c r="P16" s="36"/>
      <c r="Q16" s="36"/>
      <c r="R16" s="36"/>
      <c r="S16" s="36"/>
      <c r="T16" s="36"/>
      <c r="U16" s="36"/>
      <c r="V16" s="36"/>
      <c r="W16" s="36"/>
      <c r="X16" s="36"/>
      <c r="Y16" s="36"/>
    </row>
    <row r="17" ht="12.0" customHeight="1">
      <c r="A17" s="37" t="s">
        <v>48</v>
      </c>
      <c r="B17" s="38">
        <v>0.0</v>
      </c>
      <c r="C17" s="38">
        <v>0.0</v>
      </c>
      <c r="D17" s="38">
        <v>0.0</v>
      </c>
      <c r="E17" s="38">
        <v>0.0</v>
      </c>
      <c r="F17" s="38">
        <v>0.0</v>
      </c>
      <c r="G17" s="38">
        <v>0.0</v>
      </c>
      <c r="H17" s="38">
        <v>0.0</v>
      </c>
      <c r="I17" s="38">
        <v>0.0</v>
      </c>
      <c r="J17" s="38">
        <v>0.0</v>
      </c>
      <c r="K17" s="38">
        <v>0.0</v>
      </c>
      <c r="L17" s="38">
        <v>0.0</v>
      </c>
      <c r="M17" s="38">
        <v>0.0</v>
      </c>
      <c r="N17" s="38">
        <v>0.0</v>
      </c>
      <c r="O17" s="39"/>
      <c r="P17" s="36"/>
      <c r="Q17" s="36"/>
      <c r="R17" s="36"/>
      <c r="S17" s="36"/>
      <c r="T17" s="36"/>
      <c r="U17" s="36"/>
      <c r="V17" s="36"/>
      <c r="W17" s="36"/>
      <c r="X17" s="36"/>
      <c r="Y17" s="36"/>
    </row>
    <row r="18" ht="12.0" customHeight="1">
      <c r="A18" s="37" t="s">
        <v>49</v>
      </c>
      <c r="B18" s="38">
        <v>0.0</v>
      </c>
      <c r="C18" s="38">
        <v>0.0</v>
      </c>
      <c r="D18" s="38">
        <v>0.0</v>
      </c>
      <c r="E18" s="38">
        <v>0.0</v>
      </c>
      <c r="F18" s="38">
        <v>0.0</v>
      </c>
      <c r="G18" s="38">
        <v>0.0</v>
      </c>
      <c r="H18" s="38">
        <v>0.0</v>
      </c>
      <c r="I18" s="38">
        <v>0.0</v>
      </c>
      <c r="J18" s="38">
        <v>0.0</v>
      </c>
      <c r="K18" s="38">
        <v>0.0</v>
      </c>
      <c r="L18" s="38">
        <v>0.0</v>
      </c>
      <c r="M18" s="38">
        <v>0.0</v>
      </c>
      <c r="N18" s="38">
        <v>0.0</v>
      </c>
      <c r="O18" s="39"/>
      <c r="P18" s="36"/>
      <c r="Q18" s="36"/>
      <c r="R18" s="36"/>
      <c r="S18" s="36"/>
      <c r="T18" s="36"/>
      <c r="U18" s="36"/>
      <c r="V18" s="36"/>
      <c r="W18" s="36"/>
      <c r="X18" s="36"/>
      <c r="Y18" s="36"/>
    </row>
    <row r="19" ht="12.0" customHeight="1">
      <c r="A19" s="40" t="s">
        <v>52</v>
      </c>
      <c r="B19" s="41">
        <v>18.0</v>
      </c>
      <c r="C19" s="41">
        <v>20.0</v>
      </c>
      <c r="D19" s="41">
        <v>25.0</v>
      </c>
      <c r="E19" s="41">
        <v>20.0</v>
      </c>
      <c r="F19" s="41">
        <v>20.0</v>
      </c>
      <c r="G19" s="41">
        <v>20.0</v>
      </c>
      <c r="H19" s="41">
        <v>23.0</v>
      </c>
      <c r="I19" s="41">
        <v>20.0</v>
      </c>
      <c r="J19" s="41">
        <v>25.0</v>
      </c>
      <c r="K19" s="41">
        <v>28.0</v>
      </c>
      <c r="L19" s="41">
        <v>20.0</v>
      </c>
      <c r="M19" s="41">
        <v>13.0</v>
      </c>
      <c r="N19" s="41">
        <v>250.0</v>
      </c>
      <c r="O19" s="39"/>
      <c r="P19" s="36"/>
      <c r="Q19" s="36"/>
      <c r="R19" s="36"/>
      <c r="S19" s="36"/>
      <c r="T19" s="36"/>
      <c r="U19" s="36"/>
      <c r="V19" s="36"/>
      <c r="W19" s="36"/>
      <c r="X19" s="36"/>
      <c r="Y19" s="36"/>
    </row>
    <row r="20" ht="12.0" customHeight="1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9"/>
      <c r="P20" s="36"/>
      <c r="Q20" s="36"/>
      <c r="R20" s="36"/>
      <c r="S20" s="36"/>
      <c r="T20" s="36"/>
      <c r="U20" s="36"/>
      <c r="V20" s="36"/>
      <c r="W20" s="36"/>
      <c r="X20" s="36"/>
      <c r="Y20" s="36"/>
    </row>
    <row r="21" ht="12.0" customHeight="1">
      <c r="A21" s="43" t="s">
        <v>53</v>
      </c>
      <c r="B21" s="36"/>
      <c r="C21" s="36"/>
      <c r="D21" s="36"/>
      <c r="E21" s="36"/>
      <c r="F21" s="36"/>
      <c r="G21" s="36"/>
      <c r="H21" s="36"/>
      <c r="I21" s="43" t="s">
        <v>5</v>
      </c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</row>
    <row r="22" ht="12.0" customHeight="1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</row>
    <row r="23" ht="12.0" customHeight="1">
      <c r="A23" s="46" t="s">
        <v>54</v>
      </c>
      <c r="B23" s="47" t="s">
        <v>31</v>
      </c>
      <c r="C23" s="47" t="s">
        <v>32</v>
      </c>
      <c r="D23" s="47" t="s">
        <v>33</v>
      </c>
      <c r="E23" s="47" t="s">
        <v>34</v>
      </c>
      <c r="F23" s="47" t="s">
        <v>35</v>
      </c>
      <c r="G23" s="47" t="s">
        <v>36</v>
      </c>
      <c r="H23" s="47" t="s">
        <v>37</v>
      </c>
      <c r="I23" s="47" t="s">
        <v>38</v>
      </c>
      <c r="J23" s="47" t="s">
        <v>39</v>
      </c>
      <c r="K23" s="47" t="s">
        <v>40</v>
      </c>
      <c r="L23" s="47" t="s">
        <v>41</v>
      </c>
      <c r="M23" s="47" t="s">
        <v>42</v>
      </c>
      <c r="N23" s="47" t="s">
        <v>43</v>
      </c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</row>
    <row r="24" ht="12.0" customHeight="1">
      <c r="A24" s="37" t="s">
        <v>44</v>
      </c>
      <c r="B24" s="38">
        <v>21.0</v>
      </c>
      <c r="C24" s="38">
        <v>24.0</v>
      </c>
      <c r="D24" s="38">
        <v>30.0</v>
      </c>
      <c r="E24" s="38">
        <v>24.0</v>
      </c>
      <c r="F24" s="38">
        <v>24.0</v>
      </c>
      <c r="G24" s="38">
        <v>24.0</v>
      </c>
      <c r="H24" s="38">
        <v>27.0</v>
      </c>
      <c r="I24" s="38">
        <v>24.0</v>
      </c>
      <c r="J24" s="38">
        <v>30.0</v>
      </c>
      <c r="K24" s="38">
        <v>33.0</v>
      </c>
      <c r="L24" s="38">
        <v>24.0</v>
      </c>
      <c r="M24" s="38">
        <v>15.0</v>
      </c>
      <c r="N24" s="38">
        <v>300.0</v>
      </c>
      <c r="O24" s="39"/>
      <c r="P24" s="36"/>
      <c r="Q24" s="36"/>
      <c r="R24" s="36"/>
      <c r="S24" s="36"/>
      <c r="T24" s="36"/>
      <c r="U24" s="36"/>
      <c r="V24" s="36"/>
      <c r="W24" s="36"/>
      <c r="X24" s="36"/>
      <c r="Y24" s="36"/>
    </row>
    <row r="25" ht="12.0" customHeight="1">
      <c r="A25" s="37" t="s">
        <v>45</v>
      </c>
      <c r="B25" s="38">
        <v>4.0</v>
      </c>
      <c r="C25" s="38">
        <v>4.0</v>
      </c>
      <c r="D25" s="38">
        <v>5.0</v>
      </c>
      <c r="E25" s="38">
        <v>4.0</v>
      </c>
      <c r="F25" s="38">
        <v>4.0</v>
      </c>
      <c r="G25" s="38">
        <v>4.0</v>
      </c>
      <c r="H25" s="38">
        <v>5.0</v>
      </c>
      <c r="I25" s="38">
        <v>4.0</v>
      </c>
      <c r="J25" s="38">
        <v>5.0</v>
      </c>
      <c r="K25" s="38">
        <v>6.0</v>
      </c>
      <c r="L25" s="38">
        <v>4.0</v>
      </c>
      <c r="M25" s="38">
        <v>3.0</v>
      </c>
      <c r="N25" s="38">
        <v>50.0</v>
      </c>
      <c r="O25" s="39"/>
      <c r="P25" s="36"/>
      <c r="Q25" s="36"/>
      <c r="R25" s="36"/>
      <c r="S25" s="36"/>
      <c r="T25" s="36"/>
      <c r="U25" s="36"/>
      <c r="V25" s="36"/>
      <c r="W25" s="36"/>
      <c r="X25" s="36"/>
      <c r="Y25" s="36"/>
    </row>
    <row r="26" ht="12.0" customHeight="1">
      <c r="A26" s="37" t="s">
        <v>46</v>
      </c>
      <c r="B26" s="38">
        <v>7.0</v>
      </c>
      <c r="C26" s="38">
        <v>8.0</v>
      </c>
      <c r="D26" s="38">
        <v>10.0</v>
      </c>
      <c r="E26" s="38">
        <v>8.0</v>
      </c>
      <c r="F26" s="38">
        <v>8.0</v>
      </c>
      <c r="G26" s="38">
        <v>8.0</v>
      </c>
      <c r="H26" s="38">
        <v>9.0</v>
      </c>
      <c r="I26" s="38">
        <v>8.0</v>
      </c>
      <c r="J26" s="38">
        <v>10.0</v>
      </c>
      <c r="K26" s="38">
        <v>11.0</v>
      </c>
      <c r="L26" s="38">
        <v>8.0</v>
      </c>
      <c r="M26" s="38">
        <v>5.0</v>
      </c>
      <c r="N26" s="38">
        <v>100.0</v>
      </c>
      <c r="O26" s="39"/>
      <c r="P26" s="36"/>
      <c r="Q26" s="36"/>
      <c r="R26" s="36"/>
      <c r="S26" s="36"/>
      <c r="T26" s="36"/>
      <c r="U26" s="36"/>
      <c r="V26" s="36"/>
      <c r="W26" s="36"/>
      <c r="X26" s="36"/>
      <c r="Y26" s="36"/>
    </row>
    <row r="27" ht="12.0" customHeight="1">
      <c r="A27" s="37" t="s">
        <v>47</v>
      </c>
      <c r="B27" s="38">
        <v>0.0</v>
      </c>
      <c r="C27" s="38">
        <v>0.0</v>
      </c>
      <c r="D27" s="38">
        <v>0.0</v>
      </c>
      <c r="E27" s="38">
        <v>0.0</v>
      </c>
      <c r="F27" s="38">
        <v>0.0</v>
      </c>
      <c r="G27" s="38">
        <v>0.0</v>
      </c>
      <c r="H27" s="38">
        <v>0.0</v>
      </c>
      <c r="I27" s="38">
        <v>0.0</v>
      </c>
      <c r="J27" s="38">
        <v>0.0</v>
      </c>
      <c r="K27" s="38">
        <v>0.0</v>
      </c>
      <c r="L27" s="38">
        <v>0.0</v>
      </c>
      <c r="M27" s="38">
        <v>0.0</v>
      </c>
      <c r="N27" s="38">
        <v>0.0</v>
      </c>
      <c r="O27" s="39"/>
      <c r="P27" s="36"/>
      <c r="Q27" s="36"/>
      <c r="R27" s="36"/>
      <c r="S27" s="36"/>
      <c r="T27" s="36"/>
      <c r="U27" s="36"/>
      <c r="V27" s="36"/>
      <c r="W27" s="36"/>
      <c r="X27" s="36"/>
      <c r="Y27" s="36"/>
    </row>
    <row r="28" ht="12.0" customHeight="1">
      <c r="A28" s="37" t="s">
        <v>48</v>
      </c>
      <c r="B28" s="38">
        <v>0.0</v>
      </c>
      <c r="C28" s="38">
        <v>0.0</v>
      </c>
      <c r="D28" s="38">
        <v>0.0</v>
      </c>
      <c r="E28" s="38">
        <v>0.0</v>
      </c>
      <c r="F28" s="38">
        <v>0.0</v>
      </c>
      <c r="G28" s="38">
        <v>0.0</v>
      </c>
      <c r="H28" s="38">
        <v>0.0</v>
      </c>
      <c r="I28" s="38">
        <v>0.0</v>
      </c>
      <c r="J28" s="38">
        <v>0.0</v>
      </c>
      <c r="K28" s="38">
        <v>0.0</v>
      </c>
      <c r="L28" s="38">
        <v>0.0</v>
      </c>
      <c r="M28" s="38">
        <v>0.0</v>
      </c>
      <c r="N28" s="38">
        <v>0.0</v>
      </c>
      <c r="O28" s="39"/>
      <c r="P28" s="36"/>
      <c r="Q28" s="36"/>
      <c r="R28" s="36"/>
      <c r="S28" s="36"/>
      <c r="T28" s="36"/>
      <c r="U28" s="36"/>
      <c r="V28" s="36"/>
      <c r="W28" s="36"/>
      <c r="X28" s="36"/>
      <c r="Y28" s="36"/>
    </row>
    <row r="29" ht="12.0" customHeight="1">
      <c r="A29" s="37" t="s">
        <v>49</v>
      </c>
      <c r="B29" s="38">
        <v>0.0</v>
      </c>
      <c r="C29" s="38">
        <v>0.0</v>
      </c>
      <c r="D29" s="38">
        <v>0.0</v>
      </c>
      <c r="E29" s="38">
        <v>0.0</v>
      </c>
      <c r="F29" s="38">
        <v>0.0</v>
      </c>
      <c r="G29" s="38">
        <v>0.0</v>
      </c>
      <c r="H29" s="38">
        <v>0.0</v>
      </c>
      <c r="I29" s="38">
        <v>0.0</v>
      </c>
      <c r="J29" s="38">
        <v>0.0</v>
      </c>
      <c r="K29" s="38">
        <v>0.0</v>
      </c>
      <c r="L29" s="38">
        <v>0.0</v>
      </c>
      <c r="M29" s="38">
        <v>0.0</v>
      </c>
      <c r="N29" s="38">
        <v>0.0</v>
      </c>
      <c r="O29" s="39"/>
      <c r="P29" s="36"/>
      <c r="Q29" s="36"/>
      <c r="R29" s="36"/>
      <c r="S29" s="36"/>
      <c r="T29" s="36"/>
      <c r="U29" s="36"/>
      <c r="V29" s="36"/>
      <c r="W29" s="36"/>
      <c r="X29" s="36"/>
      <c r="Y29" s="36"/>
    </row>
    <row r="30" ht="12.0" customHeight="1">
      <c r="A30" s="40" t="s">
        <v>55</v>
      </c>
      <c r="B30" s="41">
        <v>32.0</v>
      </c>
      <c r="C30" s="41">
        <v>36.0</v>
      </c>
      <c r="D30" s="41">
        <v>45.0</v>
      </c>
      <c r="E30" s="41">
        <v>36.0</v>
      </c>
      <c r="F30" s="41">
        <v>36.0</v>
      </c>
      <c r="G30" s="41">
        <v>36.0</v>
      </c>
      <c r="H30" s="41">
        <v>41.0</v>
      </c>
      <c r="I30" s="41">
        <v>36.0</v>
      </c>
      <c r="J30" s="41">
        <v>45.0</v>
      </c>
      <c r="K30" s="41">
        <v>50.0</v>
      </c>
      <c r="L30" s="41">
        <v>36.0</v>
      </c>
      <c r="M30" s="41">
        <v>23.0</v>
      </c>
      <c r="N30" s="41">
        <v>450.0</v>
      </c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</row>
    <row r="31" ht="12.0" customHeight="1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</row>
    <row r="32" ht="12.0" customHeight="1">
      <c r="A32" s="48" t="s">
        <v>56</v>
      </c>
      <c r="B32" s="49"/>
      <c r="C32" s="49"/>
      <c r="D32" s="49"/>
      <c r="E32" s="49"/>
      <c r="F32" s="49"/>
      <c r="G32" s="49"/>
      <c r="H32" s="36"/>
      <c r="I32" s="43" t="s">
        <v>5</v>
      </c>
      <c r="J32" s="49"/>
      <c r="K32" s="49"/>
      <c r="L32" s="49"/>
      <c r="M32" s="49"/>
      <c r="N32" s="49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</row>
    <row r="33" ht="12.0" customHeight="1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</row>
    <row r="34" ht="12.0" customHeight="1">
      <c r="A34" s="50" t="s">
        <v>54</v>
      </c>
      <c r="B34" s="51" t="s">
        <v>31</v>
      </c>
      <c r="C34" s="51" t="s">
        <v>32</v>
      </c>
      <c r="D34" s="51" t="s">
        <v>33</v>
      </c>
      <c r="E34" s="51" t="s">
        <v>34</v>
      </c>
      <c r="F34" s="51" t="s">
        <v>35</v>
      </c>
      <c r="G34" s="51" t="s">
        <v>36</v>
      </c>
      <c r="H34" s="51" t="s">
        <v>37</v>
      </c>
      <c r="I34" s="51" t="s">
        <v>38</v>
      </c>
      <c r="J34" s="51" t="s">
        <v>39</v>
      </c>
      <c r="K34" s="51" t="s">
        <v>40</v>
      </c>
      <c r="L34" s="51" t="s">
        <v>41</v>
      </c>
      <c r="M34" s="51" t="s">
        <v>42</v>
      </c>
      <c r="N34" s="51" t="s">
        <v>43</v>
      </c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</row>
    <row r="35" ht="12.0" customHeight="1">
      <c r="A35" s="37" t="s">
        <v>57</v>
      </c>
      <c r="B35" s="38">
        <v>175.0</v>
      </c>
      <c r="C35" s="38">
        <v>200.0</v>
      </c>
      <c r="D35" s="38">
        <v>250.0</v>
      </c>
      <c r="E35" s="38">
        <v>200.0</v>
      </c>
      <c r="F35" s="38">
        <v>200.0</v>
      </c>
      <c r="G35" s="38">
        <v>200.0</v>
      </c>
      <c r="H35" s="38">
        <v>225.0</v>
      </c>
      <c r="I35" s="38">
        <v>200.0</v>
      </c>
      <c r="J35" s="38">
        <v>250.0</v>
      </c>
      <c r="K35" s="38">
        <v>275.0</v>
      </c>
      <c r="L35" s="38">
        <v>200.0</v>
      </c>
      <c r="M35" s="38">
        <v>125.0</v>
      </c>
      <c r="N35" s="52">
        <v>2500.0</v>
      </c>
      <c r="O35" s="39"/>
      <c r="P35" s="36"/>
      <c r="Q35" s="36"/>
      <c r="R35" s="36"/>
      <c r="S35" s="36"/>
      <c r="T35" s="36"/>
      <c r="U35" s="36"/>
      <c r="V35" s="36"/>
      <c r="W35" s="36"/>
      <c r="X35" s="36"/>
      <c r="Y35" s="36"/>
    </row>
    <row r="36" ht="12.0" customHeight="1">
      <c r="A36" s="37" t="s">
        <v>18</v>
      </c>
      <c r="B36" s="38">
        <v>385.0</v>
      </c>
      <c r="C36" s="38">
        <v>440.0</v>
      </c>
      <c r="D36" s="38">
        <v>550.0</v>
      </c>
      <c r="E36" s="38">
        <v>440.0</v>
      </c>
      <c r="F36" s="38">
        <v>440.0</v>
      </c>
      <c r="G36" s="38">
        <v>440.0</v>
      </c>
      <c r="H36" s="38">
        <v>495.0</v>
      </c>
      <c r="I36" s="38">
        <v>440.0</v>
      </c>
      <c r="J36" s="38">
        <v>550.0</v>
      </c>
      <c r="K36" s="38">
        <v>605.0</v>
      </c>
      <c r="L36" s="38">
        <v>440.0</v>
      </c>
      <c r="M36" s="38">
        <v>275.0</v>
      </c>
      <c r="N36" s="52">
        <v>5500.0</v>
      </c>
      <c r="O36" s="39"/>
      <c r="P36" s="36"/>
      <c r="Q36" s="36"/>
      <c r="R36" s="36"/>
      <c r="S36" s="36"/>
      <c r="T36" s="36"/>
      <c r="U36" s="36"/>
      <c r="V36" s="36"/>
      <c r="W36" s="36"/>
      <c r="X36" s="36"/>
      <c r="Y36" s="36"/>
    </row>
    <row r="37" ht="12.0" customHeight="1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9"/>
      <c r="P37" s="36"/>
      <c r="Q37" s="36"/>
      <c r="R37" s="36"/>
      <c r="S37" s="36"/>
      <c r="T37" s="36"/>
      <c r="U37" s="36"/>
      <c r="V37" s="36"/>
      <c r="W37" s="36"/>
      <c r="X37" s="36"/>
      <c r="Y37" s="36"/>
    </row>
    <row r="38" ht="12.0" customHeight="1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</row>
    <row r="39" ht="12.0" customHeight="1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</row>
    <row r="40" ht="12.0" customHeight="1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</row>
    <row r="41" ht="12.0" customHeight="1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</row>
    <row r="42" ht="12.0" customHeight="1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</row>
    <row r="43" ht="12.0" customHeight="1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</row>
    <row r="44" ht="12.0" customHeight="1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</row>
    <row r="45" ht="12.0" customHeight="1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</row>
    <row r="46" ht="12.0" customHeight="1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</row>
    <row r="47" ht="12.0" customHeight="1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</row>
    <row r="48" ht="12.0" customHeight="1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</row>
    <row r="49" ht="12.0" customHeight="1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</row>
    <row r="50" ht="12.0" customHeight="1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</row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2.0" customHeight="1"/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  <row r="984" ht="12.0" customHeight="1"/>
    <row r="985" ht="12.0" customHeight="1"/>
    <row r="986" ht="12.0" customHeight="1"/>
    <row r="987" ht="12.0" customHeight="1"/>
    <row r="988" ht="12.0" customHeight="1"/>
    <row r="989" ht="12.0" customHeight="1"/>
    <row r="990" ht="12.0" customHeight="1"/>
    <row r="991" ht="12.0" customHeight="1"/>
    <row r="992" ht="12.0" customHeight="1"/>
    <row r="993" ht="12.0" customHeight="1"/>
    <row r="994" ht="12.0" customHeight="1"/>
    <row r="995" ht="12.0" customHeight="1"/>
    <row r="996" ht="12.0" customHeight="1"/>
    <row r="997" ht="12.0" customHeight="1"/>
    <row r="998" ht="12.0" customHeight="1"/>
    <row r="999" ht="12.0" customHeight="1"/>
    <row r="1000" ht="12.0" customHeight="1"/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5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19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+Hoja2!C8</f>
        <v>56</v>
      </c>
      <c r="C8" s="19"/>
      <c r="D8" s="21">
        <f t="shared" ref="D8:D9" si="1">+IFERROR((C8/B8),0)</f>
        <v>0</v>
      </c>
      <c r="E8" s="19"/>
      <c r="F8" s="19">
        <f>+B8+ENE!F8</f>
        <v>105</v>
      </c>
      <c r="G8" s="19">
        <f>+C8+ENE!G8</f>
        <v>0</v>
      </c>
      <c r="H8" s="21">
        <f t="shared" ref="H8:H9" si="2">+IFERROR((G8/F8),0)</f>
        <v>0</v>
      </c>
      <c r="I8" s="22">
        <f>E8+ENE!I8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+Hoja2!C19</f>
        <v>20</v>
      </c>
      <c r="C9" s="19"/>
      <c r="D9" s="21">
        <f t="shared" si="1"/>
        <v>0</v>
      </c>
      <c r="E9" s="19"/>
      <c r="F9" s="19">
        <f>+B9+ENE!F9</f>
        <v>38</v>
      </c>
      <c r="G9" s="19">
        <f>+C9+ENE!G9</f>
        <v>46</v>
      </c>
      <c r="H9" s="21">
        <f t="shared" si="2"/>
        <v>1.210526316</v>
      </c>
      <c r="I9" s="22">
        <f>E9+ENE!I9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3" t="s">
        <v>15</v>
      </c>
      <c r="B10" s="24">
        <f t="shared" ref="B10:C10" si="3">+B8-B9</f>
        <v>36</v>
      </c>
      <c r="C10" s="24">
        <f t="shared" si="3"/>
        <v>0</v>
      </c>
      <c r="D10" s="25">
        <f>+IFERROR(C10/B10,0)</f>
        <v>0</v>
      </c>
      <c r="E10" s="24">
        <f t="shared" ref="E10:G10" si="4">+E8-E9</f>
        <v>0</v>
      </c>
      <c r="F10" s="24">
        <f t="shared" si="4"/>
        <v>67</v>
      </c>
      <c r="G10" s="24">
        <f t="shared" si="4"/>
        <v>-46</v>
      </c>
      <c r="H10" s="25">
        <f>+IFERROR(G10/F10,0)</f>
        <v>-0.6865671642</v>
      </c>
      <c r="I10" s="24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6"/>
      <c r="B11" s="27"/>
      <c r="C11" s="27"/>
      <c r="D11" s="28"/>
      <c r="E11" s="27"/>
      <c r="F11" s="27"/>
      <c r="G11" s="27"/>
      <c r="H11" s="28"/>
      <c r="I11" s="28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2"/>
      <c r="B12" s="7"/>
      <c r="C12" s="7"/>
      <c r="D12" s="2"/>
      <c r="E12" s="7"/>
      <c r="F12" s="7"/>
      <c r="G12" s="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23" t="s">
        <v>16</v>
      </c>
      <c r="B13" s="24">
        <f t="shared" ref="B13:C13" si="5">B10</f>
        <v>36</v>
      </c>
      <c r="C13" s="24">
        <f t="shared" si="5"/>
        <v>0</v>
      </c>
      <c r="D13" s="25">
        <f>+IFERROR((C13/B13),0)</f>
        <v>0</v>
      </c>
      <c r="E13" s="24">
        <f t="shared" ref="E13:G13" si="6">E10</f>
        <v>0</v>
      </c>
      <c r="F13" s="24">
        <f t="shared" si="6"/>
        <v>67</v>
      </c>
      <c r="G13" s="24">
        <f t="shared" si="6"/>
        <v>-46</v>
      </c>
      <c r="H13" s="25">
        <f>+IFERROR((G13/F13),0)</f>
        <v>-0.6865671642</v>
      </c>
      <c r="I13" s="24">
        <f>I10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"/>
      <c r="B14" s="7"/>
      <c r="C14" s="7"/>
      <c r="D14" s="2"/>
      <c r="E14" s="2"/>
      <c r="F14" s="7"/>
      <c r="G14" s="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3" t="s">
        <v>17</v>
      </c>
      <c r="B15" s="19">
        <f>+Hoja2!C35</f>
        <v>200</v>
      </c>
      <c r="C15" s="19"/>
      <c r="D15" s="25">
        <f>+IFERROR((C15/B15),0)</f>
        <v>0</v>
      </c>
      <c r="E15" s="19"/>
      <c r="F15" s="19">
        <f>+B15+ENE!F15</f>
        <v>375</v>
      </c>
      <c r="G15" s="19">
        <f>+C15+ENE!G15</f>
        <v>0</v>
      </c>
      <c r="H15" s="25">
        <f>+IFERROR((G15/F15),0)</f>
        <v>0</v>
      </c>
      <c r="I15" s="30">
        <f>E15+ENE!I15</f>
        <v>0</v>
      </c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ht="10.5" customHeight="1">
      <c r="A16" s="31"/>
      <c r="B16" s="32"/>
      <c r="C16" s="32"/>
      <c r="D16" s="31"/>
      <c r="E16" s="31"/>
      <c r="F16" s="7"/>
      <c r="G16" s="7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ht="10.5" customHeight="1">
      <c r="A17" s="23" t="s">
        <v>18</v>
      </c>
      <c r="B17" s="19">
        <f>+Hoja2!C36</f>
        <v>440</v>
      </c>
      <c r="C17" s="19"/>
      <c r="D17" s="25">
        <f>+IFERROR((C17/B17),0)</f>
        <v>0</v>
      </c>
      <c r="E17" s="19"/>
      <c r="F17" s="19">
        <f>+B17+ENE!F17</f>
        <v>825</v>
      </c>
      <c r="G17" s="19">
        <f>+C17+ENE!G17</f>
        <v>290</v>
      </c>
      <c r="H17" s="25">
        <f>+IFERROR((G17/F17),0)</f>
        <v>0.3515151515</v>
      </c>
      <c r="I17" s="30">
        <f>E17+ENE!I17</f>
        <v>0</v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ht="10.5" customHeight="1">
      <c r="A18" s="2"/>
      <c r="B18" s="7"/>
      <c r="C18" s="7"/>
      <c r="D18" s="2"/>
      <c r="E18" s="2"/>
      <c r="F18" s="7"/>
      <c r="G18" s="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2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2"/>
      <c r="B20" s="7"/>
      <c r="C20" s="7"/>
      <c r="D20" s="2"/>
      <c r="E20" s="2"/>
      <c r="F20" s="7"/>
      <c r="G20" s="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2"/>
      <c r="B21" s="7"/>
      <c r="C21" s="7"/>
      <c r="D21" s="2"/>
      <c r="E21" s="2"/>
      <c r="F21" s="7"/>
      <c r="G21" s="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"/>
      <c r="B22" s="7"/>
      <c r="C22" s="7"/>
      <c r="D22" s="2"/>
      <c r="E22" s="2"/>
      <c r="F22" s="7"/>
      <c r="G22" s="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2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2"/>
      <c r="B24" s="7"/>
      <c r="C24" s="7"/>
      <c r="D24" s="2"/>
      <c r="E24" s="2"/>
      <c r="F24" s="7"/>
      <c r="G24" s="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2"/>
      <c r="B25" s="7"/>
      <c r="C25" s="7"/>
      <c r="D25" s="2"/>
      <c r="E25" s="2"/>
      <c r="F25" s="7"/>
      <c r="G25" s="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"/>
      <c r="B26" s="7"/>
      <c r="C26" s="7"/>
      <c r="D26" s="2"/>
      <c r="E26" s="2"/>
      <c r="F26" s="7"/>
      <c r="G26" s="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2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"/>
      <c r="B28" s="7"/>
      <c r="C28" s="7"/>
      <c r="D28" s="2"/>
      <c r="E28" s="2"/>
      <c r="F28" s="7"/>
      <c r="G28" s="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"/>
      <c r="B30" s="7"/>
      <c r="C30" s="7"/>
      <c r="D30" s="2"/>
      <c r="E30" s="2"/>
      <c r="F30" s="7"/>
      <c r="G30" s="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0.5" customHeight="1">
      <c r="A31" s="2"/>
      <c r="B31" s="7"/>
      <c r="C31" s="7"/>
      <c r="D31" s="2"/>
      <c r="E31" s="2"/>
      <c r="F31" s="7"/>
      <c r="G31" s="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0.5" customHeight="1">
      <c r="A32" s="2"/>
      <c r="B32" s="7"/>
      <c r="C32" s="7"/>
      <c r="D32" s="2"/>
      <c r="E32" s="2"/>
      <c r="F32" s="7"/>
      <c r="G32" s="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11" width="11.5"/>
    <col customWidth="1" min="12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20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75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6" t="s">
        <v>5</v>
      </c>
      <c r="J4" s="2"/>
      <c r="K4" s="33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+Hoja2!D8</f>
        <v>70</v>
      </c>
      <c r="C8" s="19"/>
      <c r="D8" s="21">
        <f t="shared" ref="D8:D9" si="1">+IFERROR((C8/B8),0)</f>
        <v>0</v>
      </c>
      <c r="E8" s="19"/>
      <c r="F8" s="19">
        <f>+B8+FEB!F8</f>
        <v>175</v>
      </c>
      <c r="G8" s="19">
        <f>+C8+FEB!G8</f>
        <v>0</v>
      </c>
      <c r="H8" s="21">
        <f t="shared" ref="H8:H9" si="2">+IFERROR((G8/F8),0)</f>
        <v>0</v>
      </c>
      <c r="I8" s="22">
        <f>E8+FEB!I8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+Hoja2!D19</f>
        <v>25</v>
      </c>
      <c r="C9" s="19"/>
      <c r="D9" s="21">
        <f t="shared" si="1"/>
        <v>0</v>
      </c>
      <c r="E9" s="19"/>
      <c r="F9" s="19">
        <f>+B9+FEB!F9</f>
        <v>63</v>
      </c>
      <c r="G9" s="19">
        <f>+C9+FEB!G9</f>
        <v>46</v>
      </c>
      <c r="H9" s="21">
        <f t="shared" si="2"/>
        <v>0.7301587302</v>
      </c>
      <c r="I9" s="22">
        <f>E9+FEB!I9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3" t="s">
        <v>15</v>
      </c>
      <c r="B10" s="24">
        <f t="shared" ref="B10:C10" si="3">+B8-B9</f>
        <v>45</v>
      </c>
      <c r="C10" s="24">
        <f t="shared" si="3"/>
        <v>0</v>
      </c>
      <c r="D10" s="25">
        <f>+IFERROR(C10/B10,0)</f>
        <v>0</v>
      </c>
      <c r="E10" s="24">
        <f t="shared" ref="E10:G10" si="4">+E8-E9</f>
        <v>0</v>
      </c>
      <c r="F10" s="24">
        <f t="shared" si="4"/>
        <v>112</v>
      </c>
      <c r="G10" s="24">
        <f t="shared" si="4"/>
        <v>-46</v>
      </c>
      <c r="H10" s="25">
        <f>+IFERROR(G10/F10,0)</f>
        <v>-0.4107142857</v>
      </c>
      <c r="I10" s="24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6"/>
      <c r="B11" s="27"/>
      <c r="C11" s="27"/>
      <c r="D11" s="28"/>
      <c r="E11" s="27"/>
      <c r="F11" s="27"/>
      <c r="G11" s="27"/>
      <c r="H11" s="28"/>
      <c r="I11" s="28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2"/>
      <c r="B12" s="7"/>
      <c r="C12" s="7"/>
      <c r="D12" s="2"/>
      <c r="E12" s="7"/>
      <c r="F12" s="7"/>
      <c r="G12" s="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23" t="s">
        <v>16</v>
      </c>
      <c r="B13" s="24">
        <f t="shared" ref="B13:C13" si="5">B10</f>
        <v>45</v>
      </c>
      <c r="C13" s="24">
        <f t="shared" si="5"/>
        <v>0</v>
      </c>
      <c r="D13" s="25">
        <f>+IFERROR((C13/B13),0)</f>
        <v>0</v>
      </c>
      <c r="E13" s="24">
        <f t="shared" ref="E13:G13" si="6">E10</f>
        <v>0</v>
      </c>
      <c r="F13" s="24">
        <f t="shared" si="6"/>
        <v>112</v>
      </c>
      <c r="G13" s="24">
        <f t="shared" si="6"/>
        <v>-46</v>
      </c>
      <c r="H13" s="25">
        <f>+IFERROR((G13/F13),0)</f>
        <v>-0.4107142857</v>
      </c>
      <c r="I13" s="24">
        <f>I10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"/>
      <c r="B14" s="7"/>
      <c r="C14" s="7"/>
      <c r="D14" s="2"/>
      <c r="E14" s="2"/>
      <c r="F14" s="7"/>
      <c r="G14" s="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3" t="s">
        <v>17</v>
      </c>
      <c r="B15" s="19">
        <f>+Hoja2!D35</f>
        <v>250</v>
      </c>
      <c r="C15" s="19"/>
      <c r="D15" s="25">
        <f>+IFERROR((C15/B15),0)</f>
        <v>0</v>
      </c>
      <c r="E15" s="19"/>
      <c r="F15" s="19">
        <f>+B15+FEB!F15</f>
        <v>625</v>
      </c>
      <c r="G15" s="19">
        <f>+C15+FEB!G15</f>
        <v>0</v>
      </c>
      <c r="H15" s="25">
        <f>+IFERROR((G15/F15),0)</f>
        <v>0</v>
      </c>
      <c r="I15" s="30">
        <f>E15+FEB!I15</f>
        <v>0</v>
      </c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ht="10.5" customHeight="1">
      <c r="A16" s="31"/>
      <c r="B16" s="32"/>
      <c r="C16" s="32"/>
      <c r="D16" s="31"/>
      <c r="E16" s="31"/>
      <c r="F16" s="7"/>
      <c r="G16" s="7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ht="10.5" customHeight="1">
      <c r="A17" s="23" t="s">
        <v>18</v>
      </c>
      <c r="B17" s="19">
        <f>+Hoja2!D36</f>
        <v>550</v>
      </c>
      <c r="C17" s="19"/>
      <c r="D17" s="25">
        <f>+IFERROR((C17/B17),0)</f>
        <v>0</v>
      </c>
      <c r="E17" s="19"/>
      <c r="F17" s="19">
        <f>+B17+FEB!F17</f>
        <v>1375</v>
      </c>
      <c r="G17" s="19">
        <f>+C17+FEB!G17</f>
        <v>290</v>
      </c>
      <c r="H17" s="25">
        <f>+IFERROR((G17/F17),0)</f>
        <v>0.2109090909</v>
      </c>
      <c r="I17" s="30">
        <f>E17+FEB!I17</f>
        <v>0</v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ht="10.5" customHeight="1">
      <c r="A18" s="2"/>
      <c r="B18" s="7"/>
      <c r="C18" s="7"/>
      <c r="D18" s="2"/>
      <c r="E18" s="2"/>
      <c r="F18" s="7"/>
      <c r="G18" s="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2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2"/>
      <c r="B20" s="7"/>
      <c r="C20" s="7"/>
      <c r="D20" s="2"/>
      <c r="E20" s="2"/>
      <c r="F20" s="7"/>
      <c r="G20" s="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2"/>
      <c r="B21" s="7"/>
      <c r="C21" s="7"/>
      <c r="D21" s="2"/>
      <c r="E21" s="2"/>
      <c r="F21" s="7"/>
      <c r="G21" s="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"/>
      <c r="B22" s="7"/>
      <c r="C22" s="7"/>
      <c r="D22" s="2"/>
      <c r="E22" s="2"/>
      <c r="F22" s="7"/>
      <c r="G22" s="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2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2"/>
      <c r="B24" s="7"/>
      <c r="C24" s="7"/>
      <c r="D24" s="2"/>
      <c r="E24" s="2"/>
      <c r="F24" s="7"/>
      <c r="G24" s="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2"/>
      <c r="B25" s="7"/>
      <c r="C25" s="7"/>
      <c r="D25" s="2"/>
      <c r="E25" s="2"/>
      <c r="F25" s="7"/>
      <c r="G25" s="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"/>
      <c r="B26" s="7"/>
      <c r="C26" s="7"/>
      <c r="D26" s="2"/>
      <c r="E26" s="2"/>
      <c r="F26" s="7"/>
      <c r="G26" s="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2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"/>
      <c r="B28" s="7"/>
      <c r="C28" s="7"/>
      <c r="D28" s="2"/>
      <c r="E28" s="2"/>
      <c r="F28" s="7"/>
      <c r="G28" s="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"/>
      <c r="B30" s="7"/>
      <c r="C30" s="7"/>
      <c r="D30" s="2"/>
      <c r="E30" s="2"/>
      <c r="F30" s="7"/>
      <c r="G30" s="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0.5" customHeight="1">
      <c r="A31" s="2"/>
      <c r="B31" s="7"/>
      <c r="C31" s="7"/>
      <c r="D31" s="2"/>
      <c r="E31" s="2"/>
      <c r="F31" s="7"/>
      <c r="G31" s="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0.5" customHeight="1">
      <c r="A32" s="2"/>
      <c r="B32" s="7"/>
      <c r="C32" s="7"/>
      <c r="D32" s="2"/>
      <c r="E32" s="2"/>
      <c r="F32" s="7"/>
      <c r="G32" s="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5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6" t="s">
        <v>21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+Hoja2!E8</f>
        <v>56</v>
      </c>
      <c r="C8" s="19"/>
      <c r="D8" s="21">
        <f t="shared" ref="D8:D9" si="1">+IFERROR((C8/B8),0)</f>
        <v>0</v>
      </c>
      <c r="E8" s="19"/>
      <c r="F8" s="19">
        <f>+B8+MAR!F8</f>
        <v>231</v>
      </c>
      <c r="G8" s="19">
        <f>+C8+MAR!G8</f>
        <v>0</v>
      </c>
      <c r="H8" s="21">
        <f t="shared" ref="H8:H9" si="2">+IFERROR((G8/F8),0)</f>
        <v>0</v>
      </c>
      <c r="I8" s="22">
        <f>E8+MAR!I8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+Hoja2!E19</f>
        <v>20</v>
      </c>
      <c r="C9" s="19"/>
      <c r="D9" s="21">
        <f t="shared" si="1"/>
        <v>0</v>
      </c>
      <c r="E9" s="19"/>
      <c r="F9" s="19">
        <f>+B9+MAR!F9</f>
        <v>83</v>
      </c>
      <c r="G9" s="19">
        <f>+C9+MAR!G9</f>
        <v>46</v>
      </c>
      <c r="H9" s="21">
        <f t="shared" si="2"/>
        <v>0.5542168675</v>
      </c>
      <c r="I9" s="22">
        <f>E9+MAR!I9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3" t="s">
        <v>15</v>
      </c>
      <c r="B10" s="24">
        <f t="shared" ref="B10:C10" si="3">+B8-B9</f>
        <v>36</v>
      </c>
      <c r="C10" s="24">
        <f t="shared" si="3"/>
        <v>0</v>
      </c>
      <c r="D10" s="25">
        <f>+IFERROR(C10/B10,0)</f>
        <v>0</v>
      </c>
      <c r="E10" s="24">
        <f t="shared" ref="E10:G10" si="4">+E8-E9</f>
        <v>0</v>
      </c>
      <c r="F10" s="24">
        <f t="shared" si="4"/>
        <v>148</v>
      </c>
      <c r="G10" s="24">
        <f t="shared" si="4"/>
        <v>-46</v>
      </c>
      <c r="H10" s="25">
        <f>+IFERROR(G10/F10,0)</f>
        <v>-0.3108108108</v>
      </c>
      <c r="I10" s="24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6"/>
      <c r="B11" s="27"/>
      <c r="C11" s="27"/>
      <c r="D11" s="28"/>
      <c r="E11" s="27"/>
      <c r="F11" s="27"/>
      <c r="G11" s="27"/>
      <c r="H11" s="28"/>
      <c r="I11" s="28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2"/>
      <c r="B12" s="7"/>
      <c r="C12" s="7"/>
      <c r="D12" s="2"/>
      <c r="E12" s="7"/>
      <c r="F12" s="7"/>
      <c r="G12" s="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23" t="s">
        <v>16</v>
      </c>
      <c r="B13" s="24">
        <f t="shared" ref="B13:C13" si="5">B10</f>
        <v>36</v>
      </c>
      <c r="C13" s="24">
        <f t="shared" si="5"/>
        <v>0</v>
      </c>
      <c r="D13" s="25">
        <f>+IFERROR((C13/B13),0)</f>
        <v>0</v>
      </c>
      <c r="E13" s="24">
        <f t="shared" ref="E13:G13" si="6">E10</f>
        <v>0</v>
      </c>
      <c r="F13" s="24">
        <f t="shared" si="6"/>
        <v>148</v>
      </c>
      <c r="G13" s="24">
        <f t="shared" si="6"/>
        <v>-46</v>
      </c>
      <c r="H13" s="25">
        <f>+IFERROR((G13/F13),0)</f>
        <v>-0.3108108108</v>
      </c>
      <c r="I13" s="24">
        <f>I10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"/>
      <c r="B14" s="7"/>
      <c r="C14" s="7"/>
      <c r="D14" s="2"/>
      <c r="E14" s="2"/>
      <c r="F14" s="7"/>
      <c r="G14" s="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3" t="s">
        <v>17</v>
      </c>
      <c r="B15" s="19">
        <f>+Hoja2!E35</f>
        <v>200</v>
      </c>
      <c r="C15" s="19"/>
      <c r="D15" s="25">
        <f>+IFERROR((C15/B15),0)</f>
        <v>0</v>
      </c>
      <c r="E15" s="19"/>
      <c r="F15" s="19">
        <f>+B15+MAR!F15</f>
        <v>825</v>
      </c>
      <c r="G15" s="19">
        <f>+C15+MAR!G15</f>
        <v>0</v>
      </c>
      <c r="H15" s="25">
        <f>+IFERROR((G15/F15),0)</f>
        <v>0</v>
      </c>
      <c r="I15" s="30">
        <f>E15+MAR!I15</f>
        <v>0</v>
      </c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ht="10.5" customHeight="1">
      <c r="A16" s="31"/>
      <c r="B16" s="32"/>
      <c r="C16" s="32"/>
      <c r="D16" s="31"/>
      <c r="E16" s="31"/>
      <c r="F16" s="7"/>
      <c r="G16" s="7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ht="10.5" customHeight="1">
      <c r="A17" s="23" t="s">
        <v>18</v>
      </c>
      <c r="B17" s="19">
        <f>+Hoja2!E36</f>
        <v>440</v>
      </c>
      <c r="C17" s="19"/>
      <c r="D17" s="25">
        <f>+IFERROR((C17/B17),0)</f>
        <v>0</v>
      </c>
      <c r="E17" s="19"/>
      <c r="F17" s="19">
        <f>+B17+MAR!F17</f>
        <v>1815</v>
      </c>
      <c r="G17" s="19">
        <f>+C17+MAR!G17</f>
        <v>290</v>
      </c>
      <c r="H17" s="25">
        <f>+IFERROR((G17/F17),0)</f>
        <v>0.1597796143</v>
      </c>
      <c r="I17" s="30">
        <f>E17+MAR!I17</f>
        <v>0</v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ht="10.5" customHeight="1">
      <c r="A18" s="2"/>
      <c r="B18" s="7"/>
      <c r="C18" s="7"/>
      <c r="D18" s="2"/>
      <c r="E18" s="2"/>
      <c r="F18" s="7"/>
      <c r="G18" s="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2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2"/>
      <c r="B20" s="7"/>
      <c r="C20" s="7"/>
      <c r="D20" s="2"/>
      <c r="E20" s="2"/>
      <c r="F20" s="7"/>
      <c r="G20" s="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2"/>
      <c r="B21" s="7"/>
      <c r="C21" s="7"/>
      <c r="D21" s="2"/>
      <c r="E21" s="2"/>
      <c r="F21" s="7"/>
      <c r="G21" s="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"/>
      <c r="B22" s="7"/>
      <c r="C22" s="7"/>
      <c r="D22" s="2"/>
      <c r="E22" s="2"/>
      <c r="F22" s="7"/>
      <c r="G22" s="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2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2"/>
      <c r="B24" s="7"/>
      <c r="C24" s="7"/>
      <c r="D24" s="2"/>
      <c r="E24" s="2"/>
      <c r="F24" s="7"/>
      <c r="G24" s="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2"/>
      <c r="B25" s="7"/>
      <c r="C25" s="7"/>
      <c r="D25" s="2"/>
      <c r="E25" s="2"/>
      <c r="F25" s="7"/>
      <c r="G25" s="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"/>
      <c r="B26" s="7"/>
      <c r="C26" s="7"/>
      <c r="D26" s="2"/>
      <c r="E26" s="2"/>
      <c r="F26" s="7"/>
      <c r="G26" s="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2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"/>
      <c r="B28" s="7"/>
      <c r="C28" s="7"/>
      <c r="D28" s="2"/>
      <c r="E28" s="2"/>
      <c r="F28" s="7"/>
      <c r="G28" s="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"/>
      <c r="B30" s="7"/>
      <c r="C30" s="7"/>
      <c r="D30" s="2"/>
      <c r="E30" s="2"/>
      <c r="F30" s="7"/>
      <c r="G30" s="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0.5" customHeight="1">
      <c r="A31" s="2"/>
      <c r="B31" s="7"/>
      <c r="C31" s="7"/>
      <c r="D31" s="2"/>
      <c r="E31" s="2"/>
      <c r="F31" s="7"/>
      <c r="G31" s="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0.5" customHeight="1">
      <c r="A32" s="2"/>
      <c r="B32" s="7"/>
      <c r="C32" s="7"/>
      <c r="D32" s="2"/>
      <c r="E32" s="2"/>
      <c r="F32" s="7"/>
      <c r="G32" s="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5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22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+Hoja2!F8</f>
        <v>56</v>
      </c>
      <c r="C8" s="19"/>
      <c r="D8" s="21">
        <f t="shared" ref="D8:D9" si="1">+IFERROR((C8/B8),0)</f>
        <v>0</v>
      </c>
      <c r="E8" s="19"/>
      <c r="F8" s="19">
        <f>+B8+ABR!F8</f>
        <v>287</v>
      </c>
      <c r="G8" s="19">
        <f>+C8+ABR!G8</f>
        <v>0</v>
      </c>
      <c r="H8" s="21">
        <f t="shared" ref="H8:H9" si="2">+IFERROR((G8/F8),0)</f>
        <v>0</v>
      </c>
      <c r="I8" s="22">
        <f>E8+ABR!I8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+Hoja2!F19</f>
        <v>20</v>
      </c>
      <c r="C9" s="19"/>
      <c r="D9" s="21">
        <f t="shared" si="1"/>
        <v>0</v>
      </c>
      <c r="E9" s="19"/>
      <c r="F9" s="19">
        <f>+B9+ABR!F9</f>
        <v>103</v>
      </c>
      <c r="G9" s="19">
        <f>+C9+ABR!G9</f>
        <v>46</v>
      </c>
      <c r="H9" s="21">
        <f t="shared" si="2"/>
        <v>0.4466019417</v>
      </c>
      <c r="I9" s="22">
        <f>E9+ABR!I9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3" t="s">
        <v>15</v>
      </c>
      <c r="B10" s="24">
        <f t="shared" ref="B10:C10" si="3">+B8-B9</f>
        <v>36</v>
      </c>
      <c r="C10" s="24">
        <f t="shared" si="3"/>
        <v>0</v>
      </c>
      <c r="D10" s="25">
        <f>+IFERROR(C10/B10,0)</f>
        <v>0</v>
      </c>
      <c r="E10" s="24">
        <f t="shared" ref="E10:G10" si="4">+E8-E9</f>
        <v>0</v>
      </c>
      <c r="F10" s="24">
        <f t="shared" si="4"/>
        <v>184</v>
      </c>
      <c r="G10" s="24">
        <f t="shared" si="4"/>
        <v>-46</v>
      </c>
      <c r="H10" s="25">
        <f>+IFERROR(G10/F10,0)</f>
        <v>-0.25</v>
      </c>
      <c r="I10" s="24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6"/>
      <c r="B11" s="27"/>
      <c r="C11" s="27"/>
      <c r="D11" s="28"/>
      <c r="E11" s="27"/>
      <c r="F11" s="27"/>
      <c r="G11" s="27"/>
      <c r="H11" s="28"/>
      <c r="I11" s="28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2"/>
      <c r="B12" s="7"/>
      <c r="C12" s="7"/>
      <c r="D12" s="2"/>
      <c r="E12" s="7"/>
      <c r="F12" s="7"/>
      <c r="G12" s="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23" t="s">
        <v>16</v>
      </c>
      <c r="B13" s="24">
        <f t="shared" ref="B13:C13" si="5">B10</f>
        <v>36</v>
      </c>
      <c r="C13" s="24">
        <f t="shared" si="5"/>
        <v>0</v>
      </c>
      <c r="D13" s="25">
        <f>+IFERROR((C13/B13),0)</f>
        <v>0</v>
      </c>
      <c r="E13" s="24">
        <f t="shared" ref="E13:G13" si="6">E10</f>
        <v>0</v>
      </c>
      <c r="F13" s="24">
        <f t="shared" si="6"/>
        <v>184</v>
      </c>
      <c r="G13" s="24">
        <f t="shared" si="6"/>
        <v>-46</v>
      </c>
      <c r="H13" s="25">
        <f>+IFERROR((G13/F13),0)</f>
        <v>-0.25</v>
      </c>
      <c r="I13" s="24">
        <f>I10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"/>
      <c r="B14" s="7"/>
      <c r="C14" s="7"/>
      <c r="D14" s="2"/>
      <c r="E14" s="2"/>
      <c r="F14" s="7"/>
      <c r="G14" s="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3" t="s">
        <v>17</v>
      </c>
      <c r="B15" s="19">
        <f>+Hoja2!F35</f>
        <v>200</v>
      </c>
      <c r="C15" s="19"/>
      <c r="D15" s="25">
        <f>+IFERROR((C15/B15),0)</f>
        <v>0</v>
      </c>
      <c r="E15" s="19"/>
      <c r="F15" s="19">
        <f>+B15+ABR!F15</f>
        <v>1025</v>
      </c>
      <c r="G15" s="19">
        <f>+C15+ABR!G15</f>
        <v>0</v>
      </c>
      <c r="H15" s="25">
        <f>+IFERROR((G15/F15),0)</f>
        <v>0</v>
      </c>
      <c r="I15" s="30">
        <f>E15+ABR!I15</f>
        <v>0</v>
      </c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ht="10.5" customHeight="1">
      <c r="A16" s="31"/>
      <c r="B16" s="32"/>
      <c r="C16" s="32"/>
      <c r="D16" s="31"/>
      <c r="E16" s="31"/>
      <c r="F16" s="7"/>
      <c r="G16" s="7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ht="10.5" customHeight="1">
      <c r="A17" s="23" t="s">
        <v>18</v>
      </c>
      <c r="B17" s="19">
        <f>+Hoja2!F36</f>
        <v>440</v>
      </c>
      <c r="C17" s="19"/>
      <c r="D17" s="25">
        <f>+IFERROR((C17/B17),0)</f>
        <v>0</v>
      </c>
      <c r="E17" s="19"/>
      <c r="F17" s="19">
        <f>+B17+ABR!F17</f>
        <v>2255</v>
      </c>
      <c r="G17" s="19">
        <f>+C17+ABR!G17</f>
        <v>290</v>
      </c>
      <c r="H17" s="25">
        <f>+IFERROR((G17/F17),0)</f>
        <v>0.1286031042</v>
      </c>
      <c r="I17" s="30">
        <f>E17+ABR!I17</f>
        <v>0</v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ht="10.5" customHeight="1">
      <c r="A18" s="2"/>
      <c r="B18" s="7"/>
      <c r="C18" s="7"/>
      <c r="D18" s="2"/>
      <c r="E18" s="2"/>
      <c r="F18" s="7"/>
      <c r="G18" s="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2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2"/>
      <c r="B20" s="7"/>
      <c r="C20" s="7"/>
      <c r="D20" s="2"/>
      <c r="E20" s="2"/>
      <c r="F20" s="7"/>
      <c r="G20" s="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2"/>
      <c r="B21" s="7"/>
      <c r="C21" s="7"/>
      <c r="D21" s="2"/>
      <c r="E21" s="2"/>
      <c r="F21" s="7"/>
      <c r="G21" s="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"/>
      <c r="B22" s="7"/>
      <c r="C22" s="7"/>
      <c r="D22" s="2"/>
      <c r="E22" s="2"/>
      <c r="F22" s="7"/>
      <c r="G22" s="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2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2"/>
      <c r="B24" s="7"/>
      <c r="C24" s="7"/>
      <c r="D24" s="2"/>
      <c r="E24" s="2"/>
      <c r="F24" s="7"/>
      <c r="G24" s="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2"/>
      <c r="B25" s="7"/>
      <c r="C25" s="7"/>
      <c r="D25" s="2"/>
      <c r="E25" s="2"/>
      <c r="F25" s="7"/>
      <c r="G25" s="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"/>
      <c r="B26" s="7"/>
      <c r="C26" s="7"/>
      <c r="D26" s="2"/>
      <c r="E26" s="2"/>
      <c r="F26" s="7"/>
      <c r="G26" s="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2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"/>
      <c r="B28" s="7"/>
      <c r="C28" s="7"/>
      <c r="D28" s="2"/>
      <c r="E28" s="2"/>
      <c r="F28" s="7"/>
      <c r="G28" s="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"/>
      <c r="B30" s="7"/>
      <c r="C30" s="7"/>
      <c r="D30" s="2"/>
      <c r="E30" s="2"/>
      <c r="F30" s="7"/>
      <c r="G30" s="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0.5" customHeight="1">
      <c r="A31" s="2"/>
      <c r="B31" s="7"/>
      <c r="C31" s="7"/>
      <c r="D31" s="2"/>
      <c r="E31" s="2"/>
      <c r="F31" s="7"/>
      <c r="G31" s="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0.5" customHeight="1">
      <c r="A32" s="2"/>
      <c r="B32" s="7"/>
      <c r="C32" s="7"/>
      <c r="D32" s="2"/>
      <c r="E32" s="2"/>
      <c r="F32" s="7"/>
      <c r="G32" s="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5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23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+Hoja2!G8</f>
        <v>56</v>
      </c>
      <c r="C8" s="19"/>
      <c r="D8" s="21">
        <f t="shared" ref="D8:D9" si="1">+IFERROR((C8/B8),0)</f>
        <v>0</v>
      </c>
      <c r="E8" s="19"/>
      <c r="F8" s="19">
        <f>+B8+MAY!F8</f>
        <v>343</v>
      </c>
      <c r="G8" s="19">
        <f>+C8+MAY!G8</f>
        <v>0</v>
      </c>
      <c r="H8" s="21">
        <f t="shared" ref="H8:H9" si="2">+IFERROR((G8/F8),0)</f>
        <v>0</v>
      </c>
      <c r="I8" s="22">
        <f>E8+MAY!I8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+Hoja2!G19</f>
        <v>20</v>
      </c>
      <c r="C9" s="19"/>
      <c r="D9" s="21">
        <f t="shared" si="1"/>
        <v>0</v>
      </c>
      <c r="E9" s="19"/>
      <c r="F9" s="19">
        <f>+B9+MAY!F9</f>
        <v>123</v>
      </c>
      <c r="G9" s="19">
        <f>+C9+MAY!G9</f>
        <v>46</v>
      </c>
      <c r="H9" s="21">
        <f t="shared" si="2"/>
        <v>0.3739837398</v>
      </c>
      <c r="I9" s="22">
        <f>E9+MAY!I9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3" t="s">
        <v>15</v>
      </c>
      <c r="B10" s="24">
        <f t="shared" ref="B10:C10" si="3">+B8-B9</f>
        <v>36</v>
      </c>
      <c r="C10" s="24">
        <f t="shared" si="3"/>
        <v>0</v>
      </c>
      <c r="D10" s="25">
        <f>+IFERROR(C10/B10,0)</f>
        <v>0</v>
      </c>
      <c r="E10" s="24">
        <f t="shared" ref="E10:G10" si="4">+E8-E9</f>
        <v>0</v>
      </c>
      <c r="F10" s="24">
        <f t="shared" si="4"/>
        <v>220</v>
      </c>
      <c r="G10" s="24">
        <f t="shared" si="4"/>
        <v>-46</v>
      </c>
      <c r="H10" s="25">
        <f>+IFERROR(G10/F10,0)</f>
        <v>-0.2090909091</v>
      </c>
      <c r="I10" s="24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6"/>
      <c r="B11" s="27"/>
      <c r="C11" s="27"/>
      <c r="D11" s="28"/>
      <c r="E11" s="27"/>
      <c r="F11" s="27"/>
      <c r="G11" s="27"/>
      <c r="H11" s="28"/>
      <c r="I11" s="28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2"/>
      <c r="B12" s="7"/>
      <c r="C12" s="7"/>
      <c r="D12" s="2"/>
      <c r="E12" s="7"/>
      <c r="F12" s="7"/>
      <c r="G12" s="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23" t="s">
        <v>16</v>
      </c>
      <c r="B13" s="24">
        <f t="shared" ref="B13:C13" si="5">B10</f>
        <v>36</v>
      </c>
      <c r="C13" s="24">
        <f t="shared" si="5"/>
        <v>0</v>
      </c>
      <c r="D13" s="25">
        <f>+IFERROR((C13/B13),0)</f>
        <v>0</v>
      </c>
      <c r="E13" s="24">
        <f t="shared" ref="E13:G13" si="6">E10</f>
        <v>0</v>
      </c>
      <c r="F13" s="24">
        <f t="shared" si="6"/>
        <v>220</v>
      </c>
      <c r="G13" s="24">
        <f t="shared" si="6"/>
        <v>-46</v>
      </c>
      <c r="H13" s="25">
        <f>+IFERROR((G13/F13),0)</f>
        <v>-0.2090909091</v>
      </c>
      <c r="I13" s="24">
        <f>I10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"/>
      <c r="B14" s="7"/>
      <c r="C14" s="7"/>
      <c r="D14" s="2"/>
      <c r="E14" s="2"/>
      <c r="F14" s="7"/>
      <c r="G14" s="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3" t="s">
        <v>17</v>
      </c>
      <c r="B15" s="19">
        <f>+Hoja2!G35</f>
        <v>200</v>
      </c>
      <c r="C15" s="19"/>
      <c r="D15" s="25">
        <f>+IFERROR((C15/B15),0)</f>
        <v>0</v>
      </c>
      <c r="E15" s="19"/>
      <c r="F15" s="19">
        <f>+B15+MAY!F15</f>
        <v>1225</v>
      </c>
      <c r="G15" s="19">
        <f>+C15+MAY!G15</f>
        <v>0</v>
      </c>
      <c r="H15" s="25">
        <f>+IFERROR((G15/F15),0)</f>
        <v>0</v>
      </c>
      <c r="I15" s="30">
        <f>E15+MAY!I15</f>
        <v>0</v>
      </c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ht="10.5" customHeight="1">
      <c r="A16" s="31"/>
      <c r="B16" s="32"/>
      <c r="C16" s="32"/>
      <c r="D16" s="31"/>
      <c r="E16" s="31"/>
      <c r="F16" s="7"/>
      <c r="G16" s="7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ht="10.5" customHeight="1">
      <c r="A17" s="23" t="s">
        <v>18</v>
      </c>
      <c r="B17" s="19">
        <f>+Hoja2!G36</f>
        <v>440</v>
      </c>
      <c r="C17" s="19"/>
      <c r="D17" s="25">
        <f>+IFERROR((C17/B17),0)</f>
        <v>0</v>
      </c>
      <c r="E17" s="19"/>
      <c r="F17" s="19">
        <f>+B17+MAY!F17</f>
        <v>2695</v>
      </c>
      <c r="G17" s="19">
        <f>+C17+MAY!G17</f>
        <v>290</v>
      </c>
      <c r="H17" s="25">
        <f>+IFERROR((G17/F17),0)</f>
        <v>0.107606679</v>
      </c>
      <c r="I17" s="30">
        <f>E17+MAY!I17</f>
        <v>0</v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ht="10.5" customHeight="1">
      <c r="A18" s="2"/>
      <c r="B18" s="7"/>
      <c r="C18" s="7"/>
      <c r="D18" s="2"/>
      <c r="E18" s="2"/>
      <c r="F18" s="7"/>
      <c r="G18" s="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2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2"/>
      <c r="B20" s="7"/>
      <c r="C20" s="7"/>
      <c r="D20" s="2"/>
      <c r="E20" s="2"/>
      <c r="F20" s="7"/>
      <c r="G20" s="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2"/>
      <c r="B21" s="7"/>
      <c r="C21" s="7"/>
      <c r="D21" s="2"/>
      <c r="E21" s="2"/>
      <c r="F21" s="7"/>
      <c r="G21" s="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"/>
      <c r="B22" s="7"/>
      <c r="C22" s="7"/>
      <c r="D22" s="2"/>
      <c r="E22" s="2"/>
      <c r="F22" s="7"/>
      <c r="G22" s="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2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2"/>
      <c r="B24" s="7"/>
      <c r="C24" s="7"/>
      <c r="D24" s="2"/>
      <c r="E24" s="2"/>
      <c r="F24" s="7"/>
      <c r="G24" s="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2"/>
      <c r="B25" s="7"/>
      <c r="C25" s="7"/>
      <c r="D25" s="2"/>
      <c r="E25" s="2"/>
      <c r="F25" s="7"/>
      <c r="G25" s="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"/>
      <c r="B26" s="7"/>
      <c r="C26" s="7"/>
      <c r="D26" s="2"/>
      <c r="E26" s="2"/>
      <c r="F26" s="7"/>
      <c r="G26" s="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2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"/>
      <c r="B28" s="7"/>
      <c r="C28" s="7"/>
      <c r="D28" s="2"/>
      <c r="E28" s="2"/>
      <c r="F28" s="7"/>
      <c r="G28" s="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"/>
      <c r="B30" s="7"/>
      <c r="C30" s="7"/>
      <c r="D30" s="2"/>
      <c r="E30" s="2"/>
      <c r="F30" s="7"/>
      <c r="G30" s="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0.5" customHeight="1">
      <c r="A31" s="2"/>
      <c r="B31" s="7"/>
      <c r="C31" s="7"/>
      <c r="D31" s="2"/>
      <c r="E31" s="2"/>
      <c r="F31" s="7"/>
      <c r="G31" s="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0.5" customHeight="1">
      <c r="A32" s="2"/>
      <c r="B32" s="7"/>
      <c r="C32" s="7"/>
      <c r="D32" s="2"/>
      <c r="E32" s="2"/>
      <c r="F32" s="7"/>
      <c r="G32" s="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5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24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+Hoja2!H8</f>
        <v>63</v>
      </c>
      <c r="C8" s="19"/>
      <c r="D8" s="21">
        <f t="shared" ref="D8:D9" si="1">+IFERROR((C8/B8),0)</f>
        <v>0</v>
      </c>
      <c r="E8" s="19"/>
      <c r="F8" s="19">
        <f>+B8+JUN!F8</f>
        <v>406</v>
      </c>
      <c r="G8" s="19">
        <f>+C8+JUN!G8</f>
        <v>0</v>
      </c>
      <c r="H8" s="21">
        <f t="shared" ref="H8:H9" si="2">+IFERROR((G8/F8),0)</f>
        <v>0</v>
      </c>
      <c r="I8" s="22">
        <f>E8+JUN!I8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+Hoja2!H19</f>
        <v>23</v>
      </c>
      <c r="C9" s="19"/>
      <c r="D9" s="21">
        <f t="shared" si="1"/>
        <v>0</v>
      </c>
      <c r="E9" s="19"/>
      <c r="F9" s="19">
        <f>+B9+JUN!F9</f>
        <v>146</v>
      </c>
      <c r="G9" s="19">
        <f>+C9+JUN!G9</f>
        <v>46</v>
      </c>
      <c r="H9" s="21">
        <f t="shared" si="2"/>
        <v>0.3150684932</v>
      </c>
      <c r="I9" s="22">
        <f>E9+JUN!I9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3" t="s">
        <v>15</v>
      </c>
      <c r="B10" s="24">
        <f t="shared" ref="B10:C10" si="3">+B8-B9</f>
        <v>40</v>
      </c>
      <c r="C10" s="24">
        <f t="shared" si="3"/>
        <v>0</v>
      </c>
      <c r="D10" s="25">
        <f>+IFERROR(C10/B10,0)</f>
        <v>0</v>
      </c>
      <c r="E10" s="24">
        <f t="shared" ref="E10:G10" si="4">+E8-E9</f>
        <v>0</v>
      </c>
      <c r="F10" s="24">
        <f t="shared" si="4"/>
        <v>260</v>
      </c>
      <c r="G10" s="24">
        <f t="shared" si="4"/>
        <v>-46</v>
      </c>
      <c r="H10" s="25">
        <f>+IFERROR(G10/F10,0)</f>
        <v>-0.1769230769</v>
      </c>
      <c r="I10" s="24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6"/>
      <c r="B11" s="27"/>
      <c r="C11" s="27"/>
      <c r="D11" s="28"/>
      <c r="E11" s="27"/>
      <c r="F11" s="27"/>
      <c r="G11" s="27"/>
      <c r="H11" s="28"/>
      <c r="I11" s="28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2"/>
      <c r="B12" s="7"/>
      <c r="C12" s="7"/>
      <c r="D12" s="2"/>
      <c r="E12" s="7"/>
      <c r="F12" s="7"/>
      <c r="G12" s="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23" t="s">
        <v>16</v>
      </c>
      <c r="B13" s="24">
        <f t="shared" ref="B13:C13" si="5">B10</f>
        <v>40</v>
      </c>
      <c r="C13" s="24">
        <f t="shared" si="5"/>
        <v>0</v>
      </c>
      <c r="D13" s="25">
        <f>+IFERROR((C13/B13),0)</f>
        <v>0</v>
      </c>
      <c r="E13" s="24">
        <f t="shared" ref="E13:G13" si="6">E10</f>
        <v>0</v>
      </c>
      <c r="F13" s="24">
        <f t="shared" si="6"/>
        <v>260</v>
      </c>
      <c r="G13" s="24">
        <f t="shared" si="6"/>
        <v>-46</v>
      </c>
      <c r="H13" s="25">
        <f>+IFERROR((G13/F13),0)</f>
        <v>-0.1769230769</v>
      </c>
      <c r="I13" s="24">
        <f>I10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"/>
      <c r="B14" s="7"/>
      <c r="C14" s="7"/>
      <c r="D14" s="2"/>
      <c r="E14" s="2"/>
      <c r="F14" s="7"/>
      <c r="G14" s="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3" t="s">
        <v>17</v>
      </c>
      <c r="B15" s="19">
        <f>+Hoja2!H35</f>
        <v>225</v>
      </c>
      <c r="C15" s="19"/>
      <c r="D15" s="25">
        <f>+IFERROR((C15/B15),0)</f>
        <v>0</v>
      </c>
      <c r="E15" s="19"/>
      <c r="F15" s="19">
        <f>+B15+JUN!F15</f>
        <v>1450</v>
      </c>
      <c r="G15" s="19">
        <f>+C15+JUN!G15</f>
        <v>0</v>
      </c>
      <c r="H15" s="25">
        <f>+IFERROR((G15/F15),0)</f>
        <v>0</v>
      </c>
      <c r="I15" s="30">
        <f>E15+JUN!I15</f>
        <v>0</v>
      </c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ht="10.5" customHeight="1">
      <c r="A16" s="31"/>
      <c r="B16" s="32"/>
      <c r="C16" s="32"/>
      <c r="D16" s="31"/>
      <c r="E16" s="31"/>
      <c r="F16" s="7"/>
      <c r="G16" s="7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ht="10.5" customHeight="1">
      <c r="A17" s="23" t="s">
        <v>18</v>
      </c>
      <c r="B17" s="19">
        <f>+Hoja2!H36</f>
        <v>495</v>
      </c>
      <c r="C17" s="19"/>
      <c r="D17" s="25">
        <f>+IFERROR((C17/B17),0)</f>
        <v>0</v>
      </c>
      <c r="E17" s="19"/>
      <c r="F17" s="19">
        <f>+B17+JUN!F17</f>
        <v>3190</v>
      </c>
      <c r="G17" s="19">
        <f>+C17+JUN!G17</f>
        <v>290</v>
      </c>
      <c r="H17" s="25">
        <f>+IFERROR((G17/F17),0)</f>
        <v>0.09090909091</v>
      </c>
      <c r="I17" s="30">
        <f>E17+JUN!I17</f>
        <v>0</v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ht="10.5" customHeight="1">
      <c r="A18" s="2"/>
      <c r="B18" s="7"/>
      <c r="C18" s="7"/>
      <c r="D18" s="2"/>
      <c r="E18" s="2"/>
      <c r="F18" s="7"/>
      <c r="G18" s="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2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2"/>
      <c r="B20" s="7"/>
      <c r="C20" s="7"/>
      <c r="D20" s="2"/>
      <c r="E20" s="2"/>
      <c r="F20" s="7"/>
      <c r="G20" s="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2"/>
      <c r="B21" s="7"/>
      <c r="C21" s="7"/>
      <c r="D21" s="2"/>
      <c r="E21" s="2"/>
      <c r="F21" s="7"/>
      <c r="G21" s="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"/>
      <c r="B22" s="7"/>
      <c r="C22" s="7"/>
      <c r="D22" s="2"/>
      <c r="E22" s="2"/>
      <c r="F22" s="7"/>
      <c r="G22" s="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2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2"/>
      <c r="B24" s="7"/>
      <c r="C24" s="7"/>
      <c r="D24" s="2"/>
      <c r="E24" s="2"/>
      <c r="F24" s="7"/>
      <c r="G24" s="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2"/>
      <c r="B25" s="7"/>
      <c r="C25" s="7"/>
      <c r="D25" s="2"/>
      <c r="E25" s="2"/>
      <c r="F25" s="7"/>
      <c r="G25" s="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"/>
      <c r="B26" s="7"/>
      <c r="C26" s="7"/>
      <c r="D26" s="2"/>
      <c r="E26" s="2"/>
      <c r="F26" s="7"/>
      <c r="G26" s="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2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"/>
      <c r="B28" s="7"/>
      <c r="C28" s="7"/>
      <c r="D28" s="2"/>
      <c r="E28" s="2"/>
      <c r="F28" s="7"/>
      <c r="G28" s="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"/>
      <c r="B30" s="7"/>
      <c r="C30" s="7"/>
      <c r="D30" s="2"/>
      <c r="E30" s="2"/>
      <c r="F30" s="7"/>
      <c r="G30" s="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0.5" customHeight="1">
      <c r="A31" s="2"/>
      <c r="B31" s="7"/>
      <c r="C31" s="7"/>
      <c r="D31" s="2"/>
      <c r="E31" s="2"/>
      <c r="F31" s="7"/>
      <c r="G31" s="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0.5" customHeight="1">
      <c r="A32" s="2"/>
      <c r="B32" s="7"/>
      <c r="C32" s="7"/>
      <c r="D32" s="2"/>
      <c r="E32" s="2"/>
      <c r="F32" s="7"/>
      <c r="G32" s="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5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25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+Hoja2!I8</f>
        <v>56</v>
      </c>
      <c r="C8" s="19"/>
      <c r="D8" s="21">
        <f t="shared" ref="D8:D9" si="1">+IFERROR((C8/B8),0)</f>
        <v>0</v>
      </c>
      <c r="E8" s="19"/>
      <c r="F8" s="19">
        <f>+B8+JUL!F8</f>
        <v>462</v>
      </c>
      <c r="G8" s="19">
        <f>+C8+JUL!G8</f>
        <v>0</v>
      </c>
      <c r="H8" s="21">
        <f t="shared" ref="H8:H9" si="2">+IFERROR((G8/F8),0)</f>
        <v>0</v>
      </c>
      <c r="I8" s="22">
        <f>E8+JUL!I8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+Hoja2!I19</f>
        <v>20</v>
      </c>
      <c r="C9" s="19"/>
      <c r="D9" s="21">
        <f t="shared" si="1"/>
        <v>0</v>
      </c>
      <c r="E9" s="19"/>
      <c r="F9" s="19">
        <f>+B9+JUL!F9</f>
        <v>166</v>
      </c>
      <c r="G9" s="19">
        <f>+C9+JUL!G9</f>
        <v>46</v>
      </c>
      <c r="H9" s="21">
        <f t="shared" si="2"/>
        <v>0.2771084337</v>
      </c>
      <c r="I9" s="22">
        <f>E9+JUL!I9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3" t="s">
        <v>15</v>
      </c>
      <c r="B10" s="24">
        <f t="shared" ref="B10:C10" si="3">+B8-B9</f>
        <v>36</v>
      </c>
      <c r="C10" s="24">
        <f t="shared" si="3"/>
        <v>0</v>
      </c>
      <c r="D10" s="25">
        <f>+IFERROR(C10/B10,0)</f>
        <v>0</v>
      </c>
      <c r="E10" s="24">
        <f t="shared" ref="E10:G10" si="4">+E8-E9</f>
        <v>0</v>
      </c>
      <c r="F10" s="24">
        <f t="shared" si="4"/>
        <v>296</v>
      </c>
      <c r="G10" s="24">
        <f t="shared" si="4"/>
        <v>-46</v>
      </c>
      <c r="H10" s="25">
        <f>+IFERROR(G10/F10,0)</f>
        <v>-0.1554054054</v>
      </c>
      <c r="I10" s="24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6"/>
      <c r="B11" s="27"/>
      <c r="C11" s="27"/>
      <c r="D11" s="28"/>
      <c r="E11" s="27"/>
      <c r="F11" s="27"/>
      <c r="G11" s="27"/>
      <c r="H11" s="28"/>
      <c r="I11" s="28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2"/>
      <c r="B12" s="7"/>
      <c r="C12" s="7"/>
      <c r="D12" s="2"/>
      <c r="E12" s="7"/>
      <c r="F12" s="7"/>
      <c r="G12" s="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23" t="s">
        <v>16</v>
      </c>
      <c r="B13" s="24">
        <f t="shared" ref="B13:C13" si="5">B10</f>
        <v>36</v>
      </c>
      <c r="C13" s="24">
        <f t="shared" si="5"/>
        <v>0</v>
      </c>
      <c r="D13" s="25">
        <f>+IFERROR((C13/B13),0)</f>
        <v>0</v>
      </c>
      <c r="E13" s="24">
        <f t="shared" ref="E13:G13" si="6">E10</f>
        <v>0</v>
      </c>
      <c r="F13" s="24">
        <f t="shared" si="6"/>
        <v>296</v>
      </c>
      <c r="G13" s="24">
        <f t="shared" si="6"/>
        <v>-46</v>
      </c>
      <c r="H13" s="25">
        <f>+IFERROR((G13/F13),0)</f>
        <v>-0.1554054054</v>
      </c>
      <c r="I13" s="24">
        <f>I10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"/>
      <c r="B14" s="7"/>
      <c r="C14" s="7"/>
      <c r="D14" s="2"/>
      <c r="E14" s="2"/>
      <c r="F14" s="7"/>
      <c r="G14" s="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3" t="s">
        <v>17</v>
      </c>
      <c r="B15" s="19">
        <f>+Hoja2!I35</f>
        <v>200</v>
      </c>
      <c r="C15" s="19"/>
      <c r="D15" s="25">
        <f>+IFERROR((C15/B15),0)</f>
        <v>0</v>
      </c>
      <c r="E15" s="19"/>
      <c r="F15" s="19">
        <f>+B15+JUL!F15</f>
        <v>1650</v>
      </c>
      <c r="G15" s="19">
        <f>+C15+JUL!G15</f>
        <v>0</v>
      </c>
      <c r="H15" s="25">
        <f>+IFERROR((G15/F15),0)</f>
        <v>0</v>
      </c>
      <c r="I15" s="30">
        <f>E15+JUL!I15</f>
        <v>0</v>
      </c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ht="10.5" customHeight="1">
      <c r="A16" s="31"/>
      <c r="B16" s="32"/>
      <c r="C16" s="32"/>
      <c r="D16" s="31"/>
      <c r="E16" s="31"/>
      <c r="F16" s="7"/>
      <c r="G16" s="7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ht="10.5" customHeight="1">
      <c r="A17" s="23" t="s">
        <v>18</v>
      </c>
      <c r="B17" s="19">
        <f>+Hoja2!I36</f>
        <v>440</v>
      </c>
      <c r="C17" s="19"/>
      <c r="D17" s="25">
        <f>+IFERROR((C17/B17),0)</f>
        <v>0</v>
      </c>
      <c r="E17" s="19"/>
      <c r="F17" s="19">
        <f>+B17+JUL!F17</f>
        <v>3630</v>
      </c>
      <c r="G17" s="19">
        <f>+C17+JUL!G17</f>
        <v>290</v>
      </c>
      <c r="H17" s="25">
        <f>+IFERROR((G17/F17),0)</f>
        <v>0.07988980716</v>
      </c>
      <c r="I17" s="30">
        <f>E17+JUL!I17</f>
        <v>0</v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ht="10.5" customHeight="1">
      <c r="A18" s="2"/>
      <c r="B18" s="7"/>
      <c r="C18" s="7"/>
      <c r="D18" s="2"/>
      <c r="E18" s="2"/>
      <c r="F18" s="7"/>
      <c r="G18" s="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2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2"/>
      <c r="B20" s="7"/>
      <c r="C20" s="7"/>
      <c r="D20" s="2"/>
      <c r="E20" s="2"/>
      <c r="F20" s="7"/>
      <c r="G20" s="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2"/>
      <c r="B21" s="7"/>
      <c r="C21" s="7"/>
      <c r="D21" s="2"/>
      <c r="E21" s="2"/>
      <c r="F21" s="7"/>
      <c r="G21" s="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"/>
      <c r="B22" s="7"/>
      <c r="C22" s="7"/>
      <c r="D22" s="2"/>
      <c r="E22" s="2"/>
      <c r="F22" s="7"/>
      <c r="G22" s="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2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2"/>
      <c r="B24" s="7"/>
      <c r="C24" s="7"/>
      <c r="D24" s="2"/>
      <c r="E24" s="2"/>
      <c r="F24" s="7"/>
      <c r="G24" s="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2"/>
      <c r="B25" s="7"/>
      <c r="C25" s="7"/>
      <c r="D25" s="2"/>
      <c r="E25" s="2"/>
      <c r="F25" s="7"/>
      <c r="G25" s="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"/>
      <c r="B26" s="7"/>
      <c r="C26" s="7"/>
      <c r="D26" s="2"/>
      <c r="E26" s="2"/>
      <c r="F26" s="7"/>
      <c r="G26" s="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2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"/>
      <c r="B28" s="7"/>
      <c r="C28" s="7"/>
      <c r="D28" s="2"/>
      <c r="E28" s="2"/>
      <c r="F28" s="7"/>
      <c r="G28" s="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"/>
      <c r="B30" s="7"/>
      <c r="C30" s="7"/>
      <c r="D30" s="2"/>
      <c r="E30" s="2"/>
      <c r="F30" s="7"/>
      <c r="G30" s="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0.5" customHeight="1">
      <c r="A31" s="2"/>
      <c r="B31" s="7"/>
      <c r="C31" s="7"/>
      <c r="D31" s="2"/>
      <c r="E31" s="2"/>
      <c r="F31" s="7"/>
      <c r="G31" s="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0.5" customHeight="1">
      <c r="A32" s="2"/>
      <c r="B32" s="7"/>
      <c r="C32" s="7"/>
      <c r="D32" s="2"/>
      <c r="E32" s="2"/>
      <c r="F32" s="7"/>
      <c r="G32" s="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22.88"/>
    <col customWidth="1" min="2" max="2" width="11.75"/>
    <col customWidth="1" min="3" max="9" width="11.5"/>
    <col customWidth="1" min="10" max="26" width="10.0"/>
  </cols>
  <sheetData>
    <row r="1" ht="15.0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E2" s="4" t="s">
        <v>26</v>
      </c>
      <c r="G2" s="5" t="s">
        <v>3</v>
      </c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1" t="s">
        <v>4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6" t="s">
        <v>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0.5" customHeight="1">
      <c r="A5" s="2"/>
      <c r="B5" s="7"/>
      <c r="C5" s="7"/>
      <c r="D5" s="2"/>
      <c r="E5" s="2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0.5" customHeight="1">
      <c r="A6" s="8" t="s">
        <v>6</v>
      </c>
      <c r="B6" s="9" t="s">
        <v>7</v>
      </c>
      <c r="C6" s="10"/>
      <c r="D6" s="10"/>
      <c r="E6" s="11"/>
      <c r="F6" s="12" t="s">
        <v>8</v>
      </c>
      <c r="G6" s="10"/>
      <c r="H6" s="10"/>
      <c r="I6" s="11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0.5" customHeight="1">
      <c r="A7" s="13"/>
      <c r="B7" s="14" t="s">
        <v>9</v>
      </c>
      <c r="C7" s="14" t="s">
        <v>10</v>
      </c>
      <c r="D7" s="15" t="s">
        <v>11</v>
      </c>
      <c r="E7" s="15" t="s">
        <v>12</v>
      </c>
      <c r="F7" s="16" t="s">
        <v>9</v>
      </c>
      <c r="G7" s="16" t="s">
        <v>10</v>
      </c>
      <c r="H7" s="17" t="s">
        <v>11</v>
      </c>
      <c r="I7" s="17" t="s">
        <v>12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0.5" customHeight="1">
      <c r="A8" s="18" t="s">
        <v>13</v>
      </c>
      <c r="B8" s="19">
        <f>+Hoja2!J8</f>
        <v>70</v>
      </c>
      <c r="C8" s="19"/>
      <c r="D8" s="21">
        <f t="shared" ref="D8:D9" si="1">+IFERROR((C8/B8),0)</f>
        <v>0</v>
      </c>
      <c r="E8" s="19"/>
      <c r="F8" s="19">
        <f>+B8+AGO!F8</f>
        <v>532</v>
      </c>
      <c r="G8" s="19">
        <f>+C8+AGO!G8</f>
        <v>0</v>
      </c>
      <c r="H8" s="21">
        <f t="shared" ref="H8:H9" si="2">+IFERROR((G8/F8),0)</f>
        <v>0</v>
      </c>
      <c r="I8" s="22">
        <f>E8+AGO!I8</f>
        <v>0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0.5" customHeight="1">
      <c r="A9" s="18" t="s">
        <v>14</v>
      </c>
      <c r="B9" s="19">
        <f>+Hoja2!J19</f>
        <v>25</v>
      </c>
      <c r="C9" s="19"/>
      <c r="D9" s="21">
        <f t="shared" si="1"/>
        <v>0</v>
      </c>
      <c r="E9" s="19"/>
      <c r="F9" s="19">
        <f>+B9+AGO!F9</f>
        <v>191</v>
      </c>
      <c r="G9" s="19">
        <f>+C9+AGO!G9</f>
        <v>46</v>
      </c>
      <c r="H9" s="21">
        <f t="shared" si="2"/>
        <v>0.2408376963</v>
      </c>
      <c r="I9" s="22">
        <f>E9+AGO!I9</f>
        <v>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0.5" customHeight="1">
      <c r="A10" s="23" t="s">
        <v>15</v>
      </c>
      <c r="B10" s="24">
        <f t="shared" ref="B10:C10" si="3">+B8-B9</f>
        <v>45</v>
      </c>
      <c r="C10" s="24">
        <f t="shared" si="3"/>
        <v>0</v>
      </c>
      <c r="D10" s="25">
        <f>+IFERROR(C10/B10,0)</f>
        <v>0</v>
      </c>
      <c r="E10" s="24">
        <f t="shared" ref="E10:G10" si="4">+E8-E9</f>
        <v>0</v>
      </c>
      <c r="F10" s="24">
        <f t="shared" si="4"/>
        <v>341</v>
      </c>
      <c r="G10" s="24">
        <f t="shared" si="4"/>
        <v>-46</v>
      </c>
      <c r="H10" s="25">
        <f>+IFERROR(G10/F10,0)</f>
        <v>-0.1348973607</v>
      </c>
      <c r="I10" s="24">
        <f>+I8-I9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0.5" customHeight="1">
      <c r="A11" s="26"/>
      <c r="B11" s="27"/>
      <c r="C11" s="27"/>
      <c r="D11" s="28"/>
      <c r="E11" s="27"/>
      <c r="F11" s="27"/>
      <c r="G11" s="27"/>
      <c r="H11" s="28"/>
      <c r="I11" s="28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0.5" customHeight="1">
      <c r="A12" s="2"/>
      <c r="B12" s="7"/>
      <c r="C12" s="7"/>
      <c r="D12" s="2"/>
      <c r="E12" s="7"/>
      <c r="F12" s="7"/>
      <c r="G12" s="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0.5" customHeight="1">
      <c r="A13" s="23" t="s">
        <v>16</v>
      </c>
      <c r="B13" s="24">
        <f t="shared" ref="B13:C13" si="5">B10</f>
        <v>45</v>
      </c>
      <c r="C13" s="24">
        <f t="shared" si="5"/>
        <v>0</v>
      </c>
      <c r="D13" s="25">
        <f>+IFERROR((C13/B13),0)</f>
        <v>0</v>
      </c>
      <c r="E13" s="24">
        <f t="shared" ref="E13:G13" si="6">E10</f>
        <v>0</v>
      </c>
      <c r="F13" s="24">
        <f t="shared" si="6"/>
        <v>341</v>
      </c>
      <c r="G13" s="24">
        <f t="shared" si="6"/>
        <v>-46</v>
      </c>
      <c r="H13" s="25">
        <f>+IFERROR((G13/F13),0)</f>
        <v>-0.1348973607</v>
      </c>
      <c r="I13" s="24">
        <f>I10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0.5" customHeight="1">
      <c r="A14" s="2"/>
      <c r="B14" s="7"/>
      <c r="C14" s="7"/>
      <c r="D14" s="2"/>
      <c r="E14" s="2"/>
      <c r="F14" s="7"/>
      <c r="G14" s="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0.5" customHeight="1">
      <c r="A15" s="23" t="s">
        <v>17</v>
      </c>
      <c r="B15" s="19">
        <f>+Hoja2!J35</f>
        <v>250</v>
      </c>
      <c r="C15" s="19"/>
      <c r="D15" s="25">
        <f>+IFERROR((C15/B15),0)</f>
        <v>0</v>
      </c>
      <c r="E15" s="19"/>
      <c r="F15" s="19">
        <f>+B15+AGO!F15</f>
        <v>1900</v>
      </c>
      <c r="G15" s="19">
        <f>+C15+AGO!G15</f>
        <v>0</v>
      </c>
      <c r="H15" s="25">
        <f>+IFERROR((G15/F15),0)</f>
        <v>0</v>
      </c>
      <c r="I15" s="30">
        <f>E15+AGO!I15</f>
        <v>0</v>
      </c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ht="10.5" customHeight="1">
      <c r="A16" s="31"/>
      <c r="B16" s="32"/>
      <c r="C16" s="32"/>
      <c r="D16" s="31"/>
      <c r="E16" s="31"/>
      <c r="F16" s="7"/>
      <c r="G16" s="7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ht="10.5" customHeight="1">
      <c r="A17" s="23" t="s">
        <v>18</v>
      </c>
      <c r="B17" s="19">
        <f>+Hoja2!J36</f>
        <v>550</v>
      </c>
      <c r="C17" s="19"/>
      <c r="D17" s="25">
        <f>+IFERROR((C17/B17),0)</f>
        <v>0</v>
      </c>
      <c r="E17" s="19"/>
      <c r="F17" s="19">
        <f>+B17+AGO!F17</f>
        <v>4180</v>
      </c>
      <c r="G17" s="19">
        <f>+C17+AGO!G17</f>
        <v>290</v>
      </c>
      <c r="H17" s="25">
        <f>+IFERROR((G17/F17),0)</f>
        <v>0.06937799043</v>
      </c>
      <c r="I17" s="30">
        <f>E17+AGO!I17</f>
        <v>0</v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ht="10.5" customHeight="1">
      <c r="A18" s="2"/>
      <c r="B18" s="7"/>
      <c r="C18" s="7"/>
      <c r="D18" s="2"/>
      <c r="E18" s="2"/>
      <c r="F18" s="7"/>
      <c r="G18" s="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0.5" customHeight="1">
      <c r="A19" s="2"/>
      <c r="B19" s="7"/>
      <c r="C19" s="7"/>
      <c r="D19" s="2"/>
      <c r="E19" s="2"/>
      <c r="F19" s="7"/>
      <c r="G19" s="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0.5" customHeight="1">
      <c r="A20" s="2"/>
      <c r="B20" s="7"/>
      <c r="C20" s="7"/>
      <c r="D20" s="2"/>
      <c r="E20" s="2"/>
      <c r="F20" s="7"/>
      <c r="G20" s="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0.5" customHeight="1">
      <c r="A21" s="2"/>
      <c r="B21" s="7"/>
      <c r="C21" s="7"/>
      <c r="D21" s="2"/>
      <c r="E21" s="2"/>
      <c r="F21" s="7"/>
      <c r="G21" s="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0.5" customHeight="1">
      <c r="A22" s="2"/>
      <c r="B22" s="7"/>
      <c r="C22" s="7"/>
      <c r="D22" s="2"/>
      <c r="E22" s="2"/>
      <c r="F22" s="7"/>
      <c r="G22" s="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0.5" customHeight="1">
      <c r="A23" s="2"/>
      <c r="B23" s="7"/>
      <c r="C23" s="7"/>
      <c r="D23" s="2"/>
      <c r="E23" s="2"/>
      <c r="F23" s="7"/>
      <c r="G23" s="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0.5" customHeight="1">
      <c r="A24" s="2"/>
      <c r="B24" s="7"/>
      <c r="C24" s="7"/>
      <c r="D24" s="2"/>
      <c r="E24" s="2"/>
      <c r="F24" s="7"/>
      <c r="G24" s="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0.5" customHeight="1">
      <c r="A25" s="2"/>
      <c r="B25" s="7"/>
      <c r="C25" s="7"/>
      <c r="D25" s="2"/>
      <c r="E25" s="2"/>
      <c r="F25" s="7"/>
      <c r="G25" s="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0.5" customHeight="1">
      <c r="A26" s="2"/>
      <c r="B26" s="7"/>
      <c r="C26" s="7"/>
      <c r="D26" s="2"/>
      <c r="E26" s="2"/>
      <c r="F26" s="7"/>
      <c r="G26" s="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0.5" customHeight="1">
      <c r="A27" s="2"/>
      <c r="B27" s="7"/>
      <c r="C27" s="7"/>
      <c r="D27" s="2"/>
      <c r="E27" s="2"/>
      <c r="F27" s="7"/>
      <c r="G27" s="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0.5" customHeight="1">
      <c r="A28" s="2"/>
      <c r="B28" s="7"/>
      <c r="C28" s="7"/>
      <c r="D28" s="2"/>
      <c r="E28" s="2"/>
      <c r="F28" s="7"/>
      <c r="G28" s="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0.5" customHeight="1">
      <c r="A29" s="2"/>
      <c r="B29" s="7"/>
      <c r="C29" s="7"/>
      <c r="D29" s="2"/>
      <c r="E29" s="2"/>
      <c r="F29" s="7"/>
      <c r="G29" s="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0.5" customHeight="1">
      <c r="A30" s="2"/>
      <c r="B30" s="7"/>
      <c r="C30" s="7"/>
      <c r="D30" s="2"/>
      <c r="E30" s="2"/>
      <c r="F30" s="7"/>
      <c r="G30" s="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0.5" customHeight="1">
      <c r="A31" s="2"/>
      <c r="B31" s="7"/>
      <c r="C31" s="7"/>
      <c r="D31" s="2"/>
      <c r="E31" s="2"/>
      <c r="F31" s="7"/>
      <c r="G31" s="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0.5" customHeight="1">
      <c r="A32" s="2"/>
      <c r="B32" s="7"/>
      <c r="C32" s="7"/>
      <c r="D32" s="2"/>
      <c r="E32" s="2"/>
      <c r="F32" s="7"/>
      <c r="G32" s="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0.5" customHeight="1">
      <c r="A33" s="2"/>
      <c r="B33" s="7"/>
      <c r="C33" s="7"/>
      <c r="D33" s="2"/>
      <c r="E33" s="2"/>
      <c r="F33" s="7"/>
      <c r="G33" s="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0.5" customHeight="1">
      <c r="A34" s="2"/>
      <c r="B34" s="7"/>
      <c r="C34" s="7"/>
      <c r="D34" s="2"/>
      <c r="E34" s="2"/>
      <c r="F34" s="7"/>
      <c r="G34" s="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0.5" customHeight="1">
      <c r="A35" s="2"/>
      <c r="B35" s="7"/>
      <c r="C35" s="7"/>
      <c r="D35" s="2"/>
      <c r="E35" s="2"/>
      <c r="F35" s="7"/>
      <c r="G35" s="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0.5" customHeight="1">
      <c r="A36" s="2"/>
      <c r="B36" s="7"/>
      <c r="C36" s="7"/>
      <c r="D36" s="2"/>
      <c r="E36" s="2"/>
      <c r="F36" s="7"/>
      <c r="G36" s="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0.5" customHeight="1">
      <c r="A37" s="2"/>
      <c r="B37" s="7"/>
      <c r="C37" s="7"/>
      <c r="D37" s="2"/>
      <c r="E37" s="2"/>
      <c r="F37" s="7"/>
      <c r="G37" s="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0.5" customHeight="1">
      <c r="A38" s="2"/>
      <c r="B38" s="7"/>
      <c r="C38" s="7"/>
      <c r="D38" s="2"/>
      <c r="E38" s="2"/>
      <c r="F38" s="7"/>
      <c r="G38" s="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0.5" customHeight="1">
      <c r="A39" s="2"/>
      <c r="B39" s="7"/>
      <c r="C39" s="7"/>
      <c r="D39" s="2"/>
      <c r="E39" s="2"/>
      <c r="F39" s="7"/>
      <c r="G39" s="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0.5" customHeight="1">
      <c r="A40" s="2"/>
      <c r="B40" s="7"/>
      <c r="C40" s="7"/>
      <c r="D40" s="2"/>
      <c r="E40" s="2"/>
      <c r="F40" s="7"/>
      <c r="G40" s="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0.5" customHeight="1">
      <c r="A41" s="2"/>
      <c r="B41" s="7"/>
      <c r="C41" s="7"/>
      <c r="D41" s="2"/>
      <c r="E41" s="2"/>
      <c r="F41" s="7"/>
      <c r="G41" s="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0.5" customHeight="1">
      <c r="A42" s="2"/>
      <c r="B42" s="7"/>
      <c r="C42" s="7"/>
      <c r="D42" s="2"/>
      <c r="E42" s="2"/>
      <c r="F42" s="7"/>
      <c r="G42" s="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0.5" customHeight="1">
      <c r="A43" s="2"/>
      <c r="B43" s="7"/>
      <c r="C43" s="7"/>
      <c r="D43" s="2"/>
      <c r="E43" s="2"/>
      <c r="F43" s="7"/>
      <c r="G43" s="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0.5" customHeight="1">
      <c r="A44" s="2"/>
      <c r="B44" s="7"/>
      <c r="C44" s="7"/>
      <c r="D44" s="2"/>
      <c r="E44" s="2"/>
      <c r="F44" s="7"/>
      <c r="G44" s="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0.5" customHeight="1">
      <c r="A45" s="2"/>
      <c r="B45" s="7"/>
      <c r="C45" s="7"/>
      <c r="D45" s="2"/>
      <c r="E45" s="2"/>
      <c r="F45" s="7"/>
      <c r="G45" s="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0.5" customHeight="1">
      <c r="A46" s="2"/>
      <c r="B46" s="7"/>
      <c r="C46" s="7"/>
      <c r="D46" s="2"/>
      <c r="E46" s="2"/>
      <c r="F46" s="7"/>
      <c r="G46" s="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0.5" customHeight="1">
      <c r="A47" s="2"/>
      <c r="B47" s="7"/>
      <c r="C47" s="7"/>
      <c r="D47" s="2"/>
      <c r="E47" s="2"/>
      <c r="F47" s="7"/>
      <c r="G47" s="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0.5" customHeight="1">
      <c r="A48" s="2"/>
      <c r="B48" s="7"/>
      <c r="C48" s="7"/>
      <c r="D48" s="2"/>
      <c r="E48" s="2"/>
      <c r="F48" s="7"/>
      <c r="G48" s="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0.5" customHeight="1">
      <c r="A49" s="2"/>
      <c r="B49" s="7"/>
      <c r="C49" s="7"/>
      <c r="D49" s="2"/>
      <c r="E49" s="2"/>
      <c r="F49" s="7"/>
      <c r="G49" s="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0.5" customHeight="1">
      <c r="A50" s="2"/>
      <c r="B50" s="7"/>
      <c r="C50" s="7"/>
      <c r="D50" s="2"/>
      <c r="E50" s="2"/>
      <c r="F50" s="7"/>
      <c r="G50" s="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0.5" customHeight="1">
      <c r="A51" s="2"/>
      <c r="B51" s="7"/>
      <c r="C51" s="7"/>
      <c r="D51" s="2"/>
      <c r="E51" s="2"/>
      <c r="F51" s="7"/>
      <c r="G51" s="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0.5" customHeight="1">
      <c r="A52" s="2"/>
      <c r="B52" s="7"/>
      <c r="C52" s="7"/>
      <c r="D52" s="2"/>
      <c r="E52" s="2"/>
      <c r="F52" s="7"/>
      <c r="G52" s="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0.5" customHeight="1">
      <c r="A53" s="2"/>
      <c r="B53" s="7"/>
      <c r="C53" s="7"/>
      <c r="D53" s="2"/>
      <c r="E53" s="2"/>
      <c r="F53" s="7"/>
      <c r="G53" s="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0.5" customHeight="1">
      <c r="A54" s="2"/>
      <c r="B54" s="7"/>
      <c r="C54" s="7"/>
      <c r="D54" s="2"/>
      <c r="E54" s="2"/>
      <c r="F54" s="7"/>
      <c r="G54" s="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0.5" customHeight="1">
      <c r="A55" s="2"/>
      <c r="B55" s="7"/>
      <c r="C55" s="7"/>
      <c r="D55" s="2"/>
      <c r="E55" s="2"/>
      <c r="F55" s="7"/>
      <c r="G55" s="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0.5" customHeight="1">
      <c r="A56" s="2"/>
      <c r="B56" s="7"/>
      <c r="C56" s="7"/>
      <c r="D56" s="2"/>
      <c r="E56" s="2"/>
      <c r="F56" s="7"/>
      <c r="G56" s="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0.5" customHeight="1">
      <c r="A57" s="2"/>
      <c r="B57" s="7"/>
      <c r="C57" s="7"/>
      <c r="D57" s="2"/>
      <c r="E57" s="2"/>
      <c r="F57" s="7"/>
      <c r="G57" s="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0.5" customHeight="1">
      <c r="A58" s="2"/>
      <c r="B58" s="7"/>
      <c r="C58" s="7"/>
      <c r="D58" s="2"/>
      <c r="E58" s="2"/>
      <c r="F58" s="7"/>
      <c r="G58" s="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0.5" customHeight="1">
      <c r="A59" s="2"/>
      <c r="B59" s="7"/>
      <c r="C59" s="7"/>
      <c r="D59" s="2"/>
      <c r="E59" s="2"/>
      <c r="F59" s="7"/>
      <c r="G59" s="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0.5" customHeight="1">
      <c r="A60" s="2"/>
      <c r="B60" s="7"/>
      <c r="C60" s="7"/>
      <c r="D60" s="2"/>
      <c r="E60" s="2"/>
      <c r="F60" s="7"/>
      <c r="G60" s="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0.5" customHeight="1">
      <c r="A61" s="2"/>
      <c r="B61" s="7"/>
      <c r="C61" s="7"/>
      <c r="D61" s="2"/>
      <c r="E61" s="2"/>
      <c r="F61" s="7"/>
      <c r="G61" s="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0.5" customHeight="1">
      <c r="A62" s="2"/>
      <c r="B62" s="7"/>
      <c r="C62" s="7"/>
      <c r="D62" s="2"/>
      <c r="E62" s="2"/>
      <c r="F62" s="7"/>
      <c r="G62" s="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0.5" customHeight="1">
      <c r="A63" s="2"/>
      <c r="B63" s="7"/>
      <c r="C63" s="7"/>
      <c r="D63" s="2"/>
      <c r="E63" s="2"/>
      <c r="F63" s="7"/>
      <c r="G63" s="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0.5" customHeight="1">
      <c r="A64" s="2"/>
      <c r="B64" s="7"/>
      <c r="C64" s="7"/>
      <c r="D64" s="2"/>
      <c r="E64" s="2"/>
      <c r="F64" s="7"/>
      <c r="G64" s="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0.5" customHeight="1">
      <c r="A65" s="2"/>
      <c r="B65" s="7"/>
      <c r="C65" s="7"/>
      <c r="D65" s="2"/>
      <c r="E65" s="2"/>
      <c r="F65" s="7"/>
      <c r="G65" s="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0.5" customHeight="1">
      <c r="A66" s="2"/>
      <c r="B66" s="7"/>
      <c r="C66" s="7"/>
      <c r="D66" s="2"/>
      <c r="E66" s="2"/>
      <c r="F66" s="7"/>
      <c r="G66" s="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0.5" customHeight="1">
      <c r="A67" s="2"/>
      <c r="B67" s="7"/>
      <c r="C67" s="7"/>
      <c r="D67" s="2"/>
      <c r="E67" s="2"/>
      <c r="F67" s="7"/>
      <c r="G67" s="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0.5" customHeight="1">
      <c r="A68" s="2"/>
      <c r="B68" s="7"/>
      <c r="C68" s="7"/>
      <c r="D68" s="2"/>
      <c r="E68" s="2"/>
      <c r="F68" s="7"/>
      <c r="G68" s="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0.5" customHeight="1">
      <c r="A69" s="2"/>
      <c r="B69" s="7"/>
      <c r="C69" s="7"/>
      <c r="D69" s="2"/>
      <c r="E69" s="2"/>
      <c r="F69" s="7"/>
      <c r="G69" s="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0.5" customHeight="1">
      <c r="A70" s="2"/>
      <c r="B70" s="7"/>
      <c r="C70" s="7"/>
      <c r="D70" s="2"/>
      <c r="E70" s="2"/>
      <c r="F70" s="7"/>
      <c r="G70" s="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0.5" customHeight="1">
      <c r="A71" s="2"/>
      <c r="B71" s="7"/>
      <c r="C71" s="7"/>
      <c r="D71" s="2"/>
      <c r="E71" s="2"/>
      <c r="F71" s="7"/>
      <c r="G71" s="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0.5" customHeight="1">
      <c r="A72" s="2"/>
      <c r="B72" s="7"/>
      <c r="C72" s="7"/>
      <c r="D72" s="2"/>
      <c r="E72" s="2"/>
      <c r="F72" s="7"/>
      <c r="G72" s="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0.5" customHeight="1">
      <c r="A73" s="2"/>
      <c r="B73" s="7"/>
      <c r="C73" s="7"/>
      <c r="D73" s="2"/>
      <c r="E73" s="2"/>
      <c r="F73" s="7"/>
      <c r="G73" s="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0.5" customHeight="1">
      <c r="A74" s="2"/>
      <c r="B74" s="7"/>
      <c r="C74" s="7"/>
      <c r="D74" s="2"/>
      <c r="E74" s="2"/>
      <c r="F74" s="7"/>
      <c r="G74" s="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0.5" customHeight="1">
      <c r="A75" s="2"/>
      <c r="B75" s="7"/>
      <c r="C75" s="7"/>
      <c r="D75" s="2"/>
      <c r="E75" s="2"/>
      <c r="F75" s="7"/>
      <c r="G75" s="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0.5" customHeight="1">
      <c r="A76" s="2"/>
      <c r="B76" s="7"/>
      <c r="C76" s="7"/>
      <c r="D76" s="2"/>
      <c r="E76" s="2"/>
      <c r="F76" s="7"/>
      <c r="G76" s="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0.5" customHeight="1">
      <c r="A77" s="2"/>
      <c r="B77" s="7"/>
      <c r="C77" s="7"/>
      <c r="D77" s="2"/>
      <c r="E77" s="2"/>
      <c r="F77" s="7"/>
      <c r="G77" s="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0.5" customHeight="1">
      <c r="A78" s="2"/>
      <c r="B78" s="7"/>
      <c r="C78" s="7"/>
      <c r="D78" s="2"/>
      <c r="E78" s="2"/>
      <c r="F78" s="7"/>
      <c r="G78" s="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0.5" customHeight="1">
      <c r="A79" s="2"/>
      <c r="B79" s="7"/>
      <c r="C79" s="7"/>
      <c r="D79" s="2"/>
      <c r="E79" s="2"/>
      <c r="F79" s="7"/>
      <c r="G79" s="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0.5" customHeight="1">
      <c r="A80" s="2"/>
      <c r="B80" s="7"/>
      <c r="C80" s="7"/>
      <c r="D80" s="2"/>
      <c r="E80" s="2"/>
      <c r="F80" s="7"/>
      <c r="G80" s="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0.5" customHeight="1">
      <c r="A81" s="2"/>
      <c r="B81" s="7"/>
      <c r="C81" s="7"/>
      <c r="D81" s="2"/>
      <c r="E81" s="2"/>
      <c r="F81" s="7"/>
      <c r="G81" s="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0.5" customHeight="1">
      <c r="A82" s="2"/>
      <c r="B82" s="7"/>
      <c r="C82" s="7"/>
      <c r="D82" s="2"/>
      <c r="E82" s="2"/>
      <c r="F82" s="7"/>
      <c r="G82" s="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0.5" customHeight="1">
      <c r="A83" s="2"/>
      <c r="B83" s="7"/>
      <c r="C83" s="7"/>
      <c r="D83" s="2"/>
      <c r="E83" s="2"/>
      <c r="F83" s="7"/>
      <c r="G83" s="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0.5" customHeight="1">
      <c r="A84" s="2"/>
      <c r="B84" s="7"/>
      <c r="C84" s="7"/>
      <c r="D84" s="2"/>
      <c r="E84" s="2"/>
      <c r="F84" s="7"/>
      <c r="G84" s="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0.5" customHeight="1">
      <c r="A85" s="2"/>
      <c r="B85" s="7"/>
      <c r="C85" s="7"/>
      <c r="D85" s="2"/>
      <c r="E85" s="2"/>
      <c r="F85" s="7"/>
      <c r="G85" s="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0.5" customHeight="1">
      <c r="A86" s="2"/>
      <c r="B86" s="7"/>
      <c r="C86" s="7"/>
      <c r="D86" s="2"/>
      <c r="E86" s="2"/>
      <c r="F86" s="7"/>
      <c r="G86" s="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0.5" customHeight="1">
      <c r="A87" s="2"/>
      <c r="B87" s="7"/>
      <c r="C87" s="7"/>
      <c r="D87" s="2"/>
      <c r="E87" s="2"/>
      <c r="F87" s="7"/>
      <c r="G87" s="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0.5" customHeight="1">
      <c r="A88" s="2"/>
      <c r="B88" s="7"/>
      <c r="C88" s="7"/>
      <c r="D88" s="2"/>
      <c r="E88" s="2"/>
      <c r="F88" s="7"/>
      <c r="G88" s="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0.5" customHeight="1">
      <c r="A89" s="2"/>
      <c r="B89" s="7"/>
      <c r="C89" s="7"/>
      <c r="D89" s="2"/>
      <c r="E89" s="2"/>
      <c r="F89" s="7"/>
      <c r="G89" s="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0.5" customHeight="1">
      <c r="A90" s="2"/>
      <c r="B90" s="7"/>
      <c r="C90" s="7"/>
      <c r="D90" s="2"/>
      <c r="E90" s="2"/>
      <c r="F90" s="7"/>
      <c r="G90" s="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0.5" customHeight="1">
      <c r="A91" s="2"/>
      <c r="B91" s="7"/>
      <c r="C91" s="7"/>
      <c r="D91" s="2"/>
      <c r="E91" s="2"/>
      <c r="F91" s="7"/>
      <c r="G91" s="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0.5" customHeight="1">
      <c r="A92" s="2"/>
      <c r="B92" s="7"/>
      <c r="C92" s="7"/>
      <c r="D92" s="2"/>
      <c r="E92" s="2"/>
      <c r="F92" s="7"/>
      <c r="G92" s="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0.5" customHeight="1">
      <c r="A93" s="2"/>
      <c r="B93" s="7"/>
      <c r="C93" s="7"/>
      <c r="D93" s="2"/>
      <c r="E93" s="2"/>
      <c r="F93" s="7"/>
      <c r="G93" s="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0.5" customHeight="1">
      <c r="A94" s="2"/>
      <c r="B94" s="7"/>
      <c r="C94" s="7"/>
      <c r="D94" s="2"/>
      <c r="E94" s="2"/>
      <c r="F94" s="7"/>
      <c r="G94" s="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0.5" customHeight="1">
      <c r="A95" s="2"/>
      <c r="B95" s="7"/>
      <c r="C95" s="7"/>
      <c r="D95" s="2"/>
      <c r="E95" s="2"/>
      <c r="F95" s="7"/>
      <c r="G95" s="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0.5" customHeight="1">
      <c r="A96" s="2"/>
      <c r="B96" s="7"/>
      <c r="C96" s="7"/>
      <c r="D96" s="2"/>
      <c r="E96" s="2"/>
      <c r="F96" s="7"/>
      <c r="G96" s="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0.5" customHeight="1">
      <c r="A97" s="2"/>
      <c r="B97" s="7"/>
      <c r="C97" s="7"/>
      <c r="D97" s="2"/>
      <c r="E97" s="2"/>
      <c r="F97" s="7"/>
      <c r="G97" s="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0.5" customHeight="1">
      <c r="A98" s="2"/>
      <c r="B98" s="7"/>
      <c r="C98" s="7"/>
      <c r="D98" s="2"/>
      <c r="E98" s="2"/>
      <c r="F98" s="7"/>
      <c r="G98" s="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0.5" customHeight="1">
      <c r="A99" s="2"/>
      <c r="B99" s="7"/>
      <c r="C99" s="7"/>
      <c r="D99" s="2"/>
      <c r="E99" s="2"/>
      <c r="F99" s="7"/>
      <c r="G99" s="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0.5" customHeight="1">
      <c r="A100" s="2"/>
      <c r="B100" s="7"/>
      <c r="C100" s="7"/>
      <c r="D100" s="2"/>
      <c r="E100" s="2"/>
      <c r="F100" s="7"/>
      <c r="G100" s="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0.5" customHeight="1">
      <c r="A101" s="2"/>
      <c r="B101" s="7"/>
      <c r="C101" s="7"/>
      <c r="D101" s="2"/>
      <c r="E101" s="2"/>
      <c r="F101" s="7"/>
      <c r="G101" s="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0.5" customHeight="1">
      <c r="A102" s="2"/>
      <c r="B102" s="7"/>
      <c r="C102" s="7"/>
      <c r="D102" s="2"/>
      <c r="E102" s="2"/>
      <c r="F102" s="7"/>
      <c r="G102" s="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0.5" customHeight="1">
      <c r="A103" s="2"/>
      <c r="B103" s="7"/>
      <c r="C103" s="7"/>
      <c r="D103" s="2"/>
      <c r="E103" s="2"/>
      <c r="F103" s="7"/>
      <c r="G103" s="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0.5" customHeight="1">
      <c r="A104" s="2"/>
      <c r="B104" s="7"/>
      <c r="C104" s="7"/>
      <c r="D104" s="2"/>
      <c r="E104" s="2"/>
      <c r="F104" s="7"/>
      <c r="G104" s="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0.5" customHeight="1">
      <c r="A105" s="2"/>
      <c r="B105" s="7"/>
      <c r="C105" s="7"/>
      <c r="D105" s="2"/>
      <c r="E105" s="2"/>
      <c r="F105" s="7"/>
      <c r="G105" s="7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0.5" customHeight="1">
      <c r="A106" s="2"/>
      <c r="B106" s="7"/>
      <c r="C106" s="7"/>
      <c r="D106" s="2"/>
      <c r="E106" s="2"/>
      <c r="F106" s="7"/>
      <c r="G106" s="7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0.5" customHeight="1">
      <c r="A107" s="2"/>
      <c r="B107" s="7"/>
      <c r="C107" s="7"/>
      <c r="D107" s="2"/>
      <c r="E107" s="2"/>
      <c r="F107" s="7"/>
      <c r="G107" s="7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0.5" customHeight="1">
      <c r="A108" s="2"/>
      <c r="B108" s="7"/>
      <c r="C108" s="7"/>
      <c r="D108" s="2"/>
      <c r="E108" s="2"/>
      <c r="F108" s="7"/>
      <c r="G108" s="7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0.5" customHeight="1">
      <c r="A109" s="2"/>
      <c r="B109" s="7"/>
      <c r="C109" s="7"/>
      <c r="D109" s="2"/>
      <c r="E109" s="2"/>
      <c r="F109" s="7"/>
      <c r="G109" s="7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0.5" customHeight="1">
      <c r="A110" s="2"/>
      <c r="B110" s="7"/>
      <c r="C110" s="7"/>
      <c r="D110" s="2"/>
      <c r="E110" s="2"/>
      <c r="F110" s="7"/>
      <c r="G110" s="7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0.5" customHeight="1">
      <c r="A111" s="2"/>
      <c r="B111" s="7"/>
      <c r="C111" s="7"/>
      <c r="D111" s="2"/>
      <c r="E111" s="2"/>
      <c r="F111" s="7"/>
      <c r="G111" s="7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0.5" customHeight="1">
      <c r="A112" s="2"/>
      <c r="B112" s="7"/>
      <c r="C112" s="7"/>
      <c r="D112" s="2"/>
      <c r="E112" s="2"/>
      <c r="F112" s="7"/>
      <c r="G112" s="7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0.5" customHeight="1">
      <c r="A113" s="2"/>
      <c r="B113" s="7"/>
      <c r="C113" s="7"/>
      <c r="D113" s="2"/>
      <c r="E113" s="2"/>
      <c r="F113" s="7"/>
      <c r="G113" s="7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0.5" customHeight="1">
      <c r="A114" s="2"/>
      <c r="B114" s="7"/>
      <c r="C114" s="7"/>
      <c r="D114" s="2"/>
      <c r="E114" s="2"/>
      <c r="F114" s="7"/>
      <c r="G114" s="7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0.5" customHeight="1">
      <c r="A115" s="2"/>
      <c r="B115" s="7"/>
      <c r="C115" s="7"/>
      <c r="D115" s="2"/>
      <c r="E115" s="2"/>
      <c r="F115" s="7"/>
      <c r="G115" s="7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0.5" customHeight="1">
      <c r="A116" s="2"/>
      <c r="B116" s="7"/>
      <c r="C116" s="7"/>
      <c r="D116" s="2"/>
      <c r="E116" s="2"/>
      <c r="F116" s="7"/>
      <c r="G116" s="7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0.5" customHeight="1">
      <c r="A117" s="2"/>
      <c r="B117" s="7"/>
      <c r="C117" s="7"/>
      <c r="D117" s="2"/>
      <c r="E117" s="2"/>
      <c r="F117" s="7"/>
      <c r="G117" s="7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0.5" customHeight="1">
      <c r="A118" s="2"/>
      <c r="B118" s="7"/>
      <c r="C118" s="7"/>
      <c r="D118" s="2"/>
      <c r="E118" s="2"/>
      <c r="F118" s="7"/>
      <c r="G118" s="7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0.5" customHeight="1">
      <c r="A119" s="2"/>
      <c r="B119" s="7"/>
      <c r="C119" s="7"/>
      <c r="D119" s="2"/>
      <c r="E119" s="2"/>
      <c r="F119" s="7"/>
      <c r="G119" s="7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0.5" customHeight="1">
      <c r="A120" s="2"/>
      <c r="B120" s="7"/>
      <c r="C120" s="7"/>
      <c r="D120" s="2"/>
      <c r="E120" s="2"/>
      <c r="F120" s="7"/>
      <c r="G120" s="7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0.5" customHeight="1">
      <c r="A121" s="2"/>
      <c r="B121" s="7"/>
      <c r="C121" s="7"/>
      <c r="D121" s="2"/>
      <c r="E121" s="2"/>
      <c r="F121" s="7"/>
      <c r="G121" s="7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0.5" customHeight="1">
      <c r="A122" s="2"/>
      <c r="B122" s="7"/>
      <c r="C122" s="7"/>
      <c r="D122" s="2"/>
      <c r="E122" s="2"/>
      <c r="F122" s="7"/>
      <c r="G122" s="7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0.5" customHeight="1">
      <c r="A123" s="2"/>
      <c r="B123" s="7"/>
      <c r="C123" s="7"/>
      <c r="D123" s="2"/>
      <c r="E123" s="2"/>
      <c r="F123" s="7"/>
      <c r="G123" s="7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0.5" customHeight="1">
      <c r="A124" s="2"/>
      <c r="B124" s="7"/>
      <c r="C124" s="7"/>
      <c r="D124" s="2"/>
      <c r="E124" s="2"/>
      <c r="F124" s="7"/>
      <c r="G124" s="7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0.5" customHeight="1">
      <c r="A125" s="2"/>
      <c r="B125" s="7"/>
      <c r="C125" s="7"/>
      <c r="D125" s="2"/>
      <c r="E125" s="2"/>
      <c r="F125" s="7"/>
      <c r="G125" s="7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0.5" customHeight="1">
      <c r="A126" s="2"/>
      <c r="B126" s="7"/>
      <c r="C126" s="7"/>
      <c r="D126" s="2"/>
      <c r="E126" s="2"/>
      <c r="F126" s="7"/>
      <c r="G126" s="7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0.5" customHeight="1">
      <c r="A127" s="2"/>
      <c r="B127" s="7"/>
      <c r="C127" s="7"/>
      <c r="D127" s="2"/>
      <c r="E127" s="2"/>
      <c r="F127" s="7"/>
      <c r="G127" s="7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0.5" customHeight="1">
      <c r="A128" s="2"/>
      <c r="B128" s="7"/>
      <c r="C128" s="7"/>
      <c r="D128" s="2"/>
      <c r="E128" s="2"/>
      <c r="F128" s="7"/>
      <c r="G128" s="7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0.5" customHeight="1">
      <c r="A129" s="2"/>
      <c r="B129" s="7"/>
      <c r="C129" s="7"/>
      <c r="D129" s="2"/>
      <c r="E129" s="2"/>
      <c r="F129" s="7"/>
      <c r="G129" s="7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0.5" customHeight="1">
      <c r="A130" s="2"/>
      <c r="B130" s="7"/>
      <c r="C130" s="7"/>
      <c r="D130" s="2"/>
      <c r="E130" s="2"/>
      <c r="F130" s="7"/>
      <c r="G130" s="7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0.5" customHeight="1">
      <c r="A131" s="2"/>
      <c r="B131" s="7"/>
      <c r="C131" s="7"/>
      <c r="D131" s="2"/>
      <c r="E131" s="2"/>
      <c r="F131" s="7"/>
      <c r="G131" s="7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0.5" customHeight="1">
      <c r="A132" s="2"/>
      <c r="B132" s="7"/>
      <c r="C132" s="7"/>
      <c r="D132" s="2"/>
      <c r="E132" s="2"/>
      <c r="F132" s="7"/>
      <c r="G132" s="7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0.5" customHeight="1">
      <c r="A133" s="2"/>
      <c r="B133" s="7"/>
      <c r="C133" s="7"/>
      <c r="D133" s="2"/>
      <c r="E133" s="2"/>
      <c r="F133" s="7"/>
      <c r="G133" s="7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0.5" customHeight="1">
      <c r="A134" s="2"/>
      <c r="B134" s="7"/>
      <c r="C134" s="7"/>
      <c r="D134" s="2"/>
      <c r="E134" s="2"/>
      <c r="F134" s="7"/>
      <c r="G134" s="7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0.5" customHeight="1">
      <c r="A135" s="2"/>
      <c r="B135" s="7"/>
      <c r="C135" s="7"/>
      <c r="D135" s="2"/>
      <c r="E135" s="2"/>
      <c r="F135" s="7"/>
      <c r="G135" s="7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0.5" customHeight="1">
      <c r="A136" s="2"/>
      <c r="B136" s="7"/>
      <c r="C136" s="7"/>
      <c r="D136" s="2"/>
      <c r="E136" s="2"/>
      <c r="F136" s="7"/>
      <c r="G136" s="7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0.5" customHeight="1">
      <c r="A137" s="2"/>
      <c r="B137" s="7"/>
      <c r="C137" s="7"/>
      <c r="D137" s="2"/>
      <c r="E137" s="2"/>
      <c r="F137" s="7"/>
      <c r="G137" s="7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0.5" customHeight="1">
      <c r="A138" s="2"/>
      <c r="B138" s="7"/>
      <c r="C138" s="7"/>
      <c r="D138" s="2"/>
      <c r="E138" s="2"/>
      <c r="F138" s="7"/>
      <c r="G138" s="7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0.5" customHeight="1">
      <c r="A139" s="2"/>
      <c r="B139" s="7"/>
      <c r="C139" s="7"/>
      <c r="D139" s="2"/>
      <c r="E139" s="2"/>
      <c r="F139" s="7"/>
      <c r="G139" s="7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0.5" customHeight="1">
      <c r="A140" s="2"/>
      <c r="B140" s="7"/>
      <c r="C140" s="7"/>
      <c r="D140" s="2"/>
      <c r="E140" s="2"/>
      <c r="F140" s="7"/>
      <c r="G140" s="7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0.5" customHeight="1">
      <c r="A141" s="2"/>
      <c r="B141" s="7"/>
      <c r="C141" s="7"/>
      <c r="D141" s="2"/>
      <c r="E141" s="2"/>
      <c r="F141" s="7"/>
      <c r="G141" s="7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0.5" customHeight="1">
      <c r="A142" s="2"/>
      <c r="B142" s="7"/>
      <c r="C142" s="7"/>
      <c r="D142" s="2"/>
      <c r="E142" s="2"/>
      <c r="F142" s="7"/>
      <c r="G142" s="7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0.5" customHeight="1">
      <c r="A143" s="2"/>
      <c r="B143" s="7"/>
      <c r="C143" s="7"/>
      <c r="D143" s="2"/>
      <c r="E143" s="2"/>
      <c r="F143" s="7"/>
      <c r="G143" s="7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0.5" customHeight="1">
      <c r="A144" s="2"/>
      <c r="B144" s="7"/>
      <c r="C144" s="7"/>
      <c r="D144" s="2"/>
      <c r="E144" s="2"/>
      <c r="F144" s="7"/>
      <c r="G144" s="7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0.5" customHeight="1">
      <c r="A145" s="2"/>
      <c r="B145" s="7"/>
      <c r="C145" s="7"/>
      <c r="D145" s="2"/>
      <c r="E145" s="2"/>
      <c r="F145" s="7"/>
      <c r="G145" s="7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0.5" customHeight="1">
      <c r="A146" s="2"/>
      <c r="B146" s="7"/>
      <c r="C146" s="7"/>
      <c r="D146" s="2"/>
      <c r="E146" s="2"/>
      <c r="F146" s="7"/>
      <c r="G146" s="7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0.5" customHeight="1">
      <c r="A147" s="2"/>
      <c r="B147" s="7"/>
      <c r="C147" s="7"/>
      <c r="D147" s="2"/>
      <c r="E147" s="2"/>
      <c r="F147" s="7"/>
      <c r="G147" s="7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0.5" customHeight="1">
      <c r="A148" s="2"/>
      <c r="B148" s="7"/>
      <c r="C148" s="7"/>
      <c r="D148" s="2"/>
      <c r="E148" s="2"/>
      <c r="F148" s="7"/>
      <c r="G148" s="7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0.5" customHeight="1">
      <c r="A149" s="2"/>
      <c r="B149" s="7"/>
      <c r="C149" s="7"/>
      <c r="D149" s="2"/>
      <c r="E149" s="2"/>
      <c r="F149" s="7"/>
      <c r="G149" s="7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0.5" customHeight="1">
      <c r="A150" s="2"/>
      <c r="B150" s="7"/>
      <c r="C150" s="7"/>
      <c r="D150" s="2"/>
      <c r="E150" s="2"/>
      <c r="F150" s="7"/>
      <c r="G150" s="7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0.5" customHeight="1">
      <c r="A151" s="2"/>
      <c r="B151" s="7"/>
      <c r="C151" s="7"/>
      <c r="D151" s="2"/>
      <c r="E151" s="2"/>
      <c r="F151" s="7"/>
      <c r="G151" s="7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0.5" customHeight="1">
      <c r="A152" s="2"/>
      <c r="B152" s="7"/>
      <c r="C152" s="7"/>
      <c r="D152" s="2"/>
      <c r="E152" s="2"/>
      <c r="F152" s="7"/>
      <c r="G152" s="7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0.5" customHeight="1">
      <c r="A153" s="2"/>
      <c r="B153" s="7"/>
      <c r="C153" s="7"/>
      <c r="D153" s="2"/>
      <c r="E153" s="2"/>
      <c r="F153" s="7"/>
      <c r="G153" s="7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0.5" customHeight="1">
      <c r="A154" s="2"/>
      <c r="B154" s="7"/>
      <c r="C154" s="7"/>
      <c r="D154" s="2"/>
      <c r="E154" s="2"/>
      <c r="F154" s="7"/>
      <c r="G154" s="7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0.5" customHeight="1">
      <c r="A155" s="2"/>
      <c r="B155" s="7"/>
      <c r="C155" s="7"/>
      <c r="D155" s="2"/>
      <c r="E155" s="2"/>
      <c r="F155" s="7"/>
      <c r="G155" s="7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0.5" customHeight="1">
      <c r="A156" s="2"/>
      <c r="B156" s="7"/>
      <c r="C156" s="7"/>
      <c r="D156" s="2"/>
      <c r="E156" s="2"/>
      <c r="F156" s="7"/>
      <c r="G156" s="7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0.5" customHeight="1">
      <c r="A157" s="2"/>
      <c r="B157" s="7"/>
      <c r="C157" s="7"/>
      <c r="D157" s="2"/>
      <c r="E157" s="2"/>
      <c r="F157" s="7"/>
      <c r="G157" s="7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0.5" customHeight="1">
      <c r="A158" s="2"/>
      <c r="B158" s="7"/>
      <c r="C158" s="7"/>
      <c r="D158" s="2"/>
      <c r="E158" s="2"/>
      <c r="F158" s="7"/>
      <c r="G158" s="7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0.5" customHeight="1">
      <c r="A159" s="2"/>
      <c r="B159" s="7"/>
      <c r="C159" s="7"/>
      <c r="D159" s="2"/>
      <c r="E159" s="2"/>
      <c r="F159" s="7"/>
      <c r="G159" s="7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0.5" customHeight="1">
      <c r="A160" s="2"/>
      <c r="B160" s="7"/>
      <c r="C160" s="7"/>
      <c r="D160" s="2"/>
      <c r="E160" s="2"/>
      <c r="F160" s="7"/>
      <c r="G160" s="7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0.5" customHeight="1">
      <c r="A161" s="2"/>
      <c r="B161" s="7"/>
      <c r="C161" s="7"/>
      <c r="D161" s="2"/>
      <c r="E161" s="2"/>
      <c r="F161" s="7"/>
      <c r="G161" s="7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0.5" customHeight="1">
      <c r="A162" s="2"/>
      <c r="B162" s="7"/>
      <c r="C162" s="7"/>
      <c r="D162" s="2"/>
      <c r="E162" s="2"/>
      <c r="F162" s="7"/>
      <c r="G162" s="7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0.5" customHeight="1">
      <c r="A163" s="2"/>
      <c r="B163" s="7"/>
      <c r="C163" s="7"/>
      <c r="D163" s="2"/>
      <c r="E163" s="2"/>
      <c r="F163" s="7"/>
      <c r="G163" s="7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0.5" customHeight="1">
      <c r="A164" s="2"/>
      <c r="B164" s="7"/>
      <c r="C164" s="7"/>
      <c r="D164" s="2"/>
      <c r="E164" s="2"/>
      <c r="F164" s="7"/>
      <c r="G164" s="7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0.5" customHeight="1">
      <c r="A165" s="2"/>
      <c r="B165" s="7"/>
      <c r="C165" s="7"/>
      <c r="D165" s="2"/>
      <c r="E165" s="2"/>
      <c r="F165" s="7"/>
      <c r="G165" s="7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0.5" customHeight="1">
      <c r="A166" s="2"/>
      <c r="B166" s="7"/>
      <c r="C166" s="7"/>
      <c r="D166" s="2"/>
      <c r="E166" s="2"/>
      <c r="F166" s="7"/>
      <c r="G166" s="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0.5" customHeight="1">
      <c r="A167" s="2"/>
      <c r="B167" s="7"/>
      <c r="C167" s="7"/>
      <c r="D167" s="2"/>
      <c r="E167" s="2"/>
      <c r="F167" s="7"/>
      <c r="G167" s="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0.5" customHeight="1">
      <c r="A168" s="2"/>
      <c r="B168" s="7"/>
      <c r="C168" s="7"/>
      <c r="D168" s="2"/>
      <c r="E168" s="2"/>
      <c r="F168" s="7"/>
      <c r="G168" s="7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0.5" customHeight="1">
      <c r="A169" s="2"/>
      <c r="B169" s="7"/>
      <c r="C169" s="7"/>
      <c r="D169" s="2"/>
      <c r="E169" s="2"/>
      <c r="F169" s="7"/>
      <c r="G169" s="7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0.5" customHeight="1">
      <c r="A170" s="2"/>
      <c r="B170" s="7"/>
      <c r="C170" s="7"/>
      <c r="D170" s="2"/>
      <c r="E170" s="2"/>
      <c r="F170" s="7"/>
      <c r="G170" s="7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0.5" customHeight="1">
      <c r="A171" s="2"/>
      <c r="B171" s="7"/>
      <c r="C171" s="7"/>
      <c r="D171" s="2"/>
      <c r="E171" s="2"/>
      <c r="F171" s="7"/>
      <c r="G171" s="7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0.5" customHeight="1">
      <c r="A172" s="2"/>
      <c r="B172" s="7"/>
      <c r="C172" s="7"/>
      <c r="D172" s="2"/>
      <c r="E172" s="2"/>
      <c r="F172" s="7"/>
      <c r="G172" s="7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0.5" customHeight="1">
      <c r="A173" s="2"/>
      <c r="B173" s="7"/>
      <c r="C173" s="7"/>
      <c r="D173" s="2"/>
      <c r="E173" s="2"/>
      <c r="F173" s="7"/>
      <c r="G173" s="7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0.5" customHeight="1">
      <c r="A174" s="2"/>
      <c r="B174" s="7"/>
      <c r="C174" s="7"/>
      <c r="D174" s="2"/>
      <c r="E174" s="2"/>
      <c r="F174" s="7"/>
      <c r="G174" s="7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0.5" customHeight="1">
      <c r="A175" s="2"/>
      <c r="B175" s="7"/>
      <c r="C175" s="7"/>
      <c r="D175" s="2"/>
      <c r="E175" s="2"/>
      <c r="F175" s="7"/>
      <c r="G175" s="7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0.5" customHeight="1">
      <c r="A176" s="2"/>
      <c r="B176" s="7"/>
      <c r="C176" s="7"/>
      <c r="D176" s="2"/>
      <c r="E176" s="2"/>
      <c r="F176" s="7"/>
      <c r="G176" s="7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0.5" customHeight="1">
      <c r="A177" s="2"/>
      <c r="B177" s="7"/>
      <c r="C177" s="7"/>
      <c r="D177" s="2"/>
      <c r="E177" s="2"/>
      <c r="F177" s="7"/>
      <c r="G177" s="7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0.5" customHeight="1">
      <c r="A178" s="2"/>
      <c r="B178" s="7"/>
      <c r="C178" s="7"/>
      <c r="D178" s="2"/>
      <c r="E178" s="2"/>
      <c r="F178" s="7"/>
      <c r="G178" s="7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0.5" customHeight="1">
      <c r="A179" s="2"/>
      <c r="B179" s="7"/>
      <c r="C179" s="7"/>
      <c r="D179" s="2"/>
      <c r="E179" s="2"/>
      <c r="F179" s="7"/>
      <c r="G179" s="7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0.5" customHeight="1">
      <c r="A180" s="2"/>
      <c r="B180" s="7"/>
      <c r="C180" s="7"/>
      <c r="D180" s="2"/>
      <c r="E180" s="2"/>
      <c r="F180" s="7"/>
      <c r="G180" s="7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0.5" customHeight="1">
      <c r="A181" s="2"/>
      <c r="B181" s="7"/>
      <c r="C181" s="7"/>
      <c r="D181" s="2"/>
      <c r="E181" s="2"/>
      <c r="F181" s="7"/>
      <c r="G181" s="7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0.5" customHeight="1">
      <c r="A182" s="2"/>
      <c r="B182" s="7"/>
      <c r="C182" s="7"/>
      <c r="D182" s="2"/>
      <c r="E182" s="2"/>
      <c r="F182" s="7"/>
      <c r="G182" s="7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0.5" customHeight="1">
      <c r="A183" s="2"/>
      <c r="B183" s="7"/>
      <c r="C183" s="7"/>
      <c r="D183" s="2"/>
      <c r="E183" s="2"/>
      <c r="F183" s="7"/>
      <c r="G183" s="7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0.5" customHeight="1">
      <c r="A184" s="2"/>
      <c r="B184" s="7"/>
      <c r="C184" s="7"/>
      <c r="D184" s="2"/>
      <c r="E184" s="2"/>
      <c r="F184" s="7"/>
      <c r="G184" s="7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0.5" customHeight="1">
      <c r="A185" s="2"/>
      <c r="B185" s="7"/>
      <c r="C185" s="7"/>
      <c r="D185" s="2"/>
      <c r="E185" s="2"/>
      <c r="F185" s="7"/>
      <c r="G185" s="7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0.5" customHeight="1">
      <c r="A186" s="2"/>
      <c r="B186" s="7"/>
      <c r="C186" s="7"/>
      <c r="D186" s="2"/>
      <c r="E186" s="2"/>
      <c r="F186" s="7"/>
      <c r="G186" s="7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0.5" customHeight="1">
      <c r="A187" s="2"/>
      <c r="B187" s="7"/>
      <c r="C187" s="7"/>
      <c r="D187" s="2"/>
      <c r="E187" s="2"/>
      <c r="F187" s="7"/>
      <c r="G187" s="7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0.5" customHeight="1">
      <c r="A188" s="2"/>
      <c r="B188" s="7"/>
      <c r="C188" s="7"/>
      <c r="D188" s="2"/>
      <c r="E188" s="2"/>
      <c r="F188" s="7"/>
      <c r="G188" s="7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0.5" customHeight="1">
      <c r="A189" s="2"/>
      <c r="B189" s="7"/>
      <c r="C189" s="7"/>
      <c r="D189" s="2"/>
      <c r="E189" s="2"/>
      <c r="F189" s="7"/>
      <c r="G189" s="7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0.5" customHeight="1">
      <c r="A190" s="2"/>
      <c r="B190" s="7"/>
      <c r="C190" s="7"/>
      <c r="D190" s="2"/>
      <c r="E190" s="2"/>
      <c r="F190" s="7"/>
      <c r="G190" s="7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0.5" customHeight="1">
      <c r="A191" s="2"/>
      <c r="B191" s="7"/>
      <c r="C191" s="7"/>
      <c r="D191" s="2"/>
      <c r="E191" s="2"/>
      <c r="F191" s="7"/>
      <c r="G191" s="7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0.5" customHeight="1">
      <c r="A192" s="2"/>
      <c r="B192" s="7"/>
      <c r="C192" s="7"/>
      <c r="D192" s="2"/>
      <c r="E192" s="2"/>
      <c r="F192" s="7"/>
      <c r="G192" s="7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0.5" customHeight="1">
      <c r="A193" s="2"/>
      <c r="B193" s="7"/>
      <c r="C193" s="7"/>
      <c r="D193" s="2"/>
      <c r="E193" s="2"/>
      <c r="F193" s="7"/>
      <c r="G193" s="7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0.5" customHeight="1">
      <c r="A194" s="2"/>
      <c r="B194" s="7"/>
      <c r="C194" s="7"/>
      <c r="D194" s="2"/>
      <c r="E194" s="2"/>
      <c r="F194" s="7"/>
      <c r="G194" s="7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0.5" customHeight="1">
      <c r="A195" s="2"/>
      <c r="B195" s="7"/>
      <c r="C195" s="7"/>
      <c r="D195" s="2"/>
      <c r="E195" s="2"/>
      <c r="F195" s="7"/>
      <c r="G195" s="7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0.5" customHeight="1">
      <c r="A196" s="2"/>
      <c r="B196" s="7"/>
      <c r="C196" s="7"/>
      <c r="D196" s="2"/>
      <c r="E196" s="2"/>
      <c r="F196" s="7"/>
      <c r="G196" s="7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0.5" customHeight="1">
      <c r="A197" s="2"/>
      <c r="B197" s="7"/>
      <c r="C197" s="7"/>
      <c r="D197" s="2"/>
      <c r="E197" s="2"/>
      <c r="F197" s="7"/>
      <c r="G197" s="7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0.5" customHeight="1">
      <c r="A198" s="2"/>
      <c r="B198" s="7"/>
      <c r="C198" s="7"/>
      <c r="D198" s="2"/>
      <c r="E198" s="2"/>
      <c r="F198" s="7"/>
      <c r="G198" s="7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0.5" customHeight="1">
      <c r="A199" s="2"/>
      <c r="B199" s="7"/>
      <c r="C199" s="7"/>
      <c r="D199" s="2"/>
      <c r="E199" s="2"/>
      <c r="F199" s="7"/>
      <c r="G199" s="7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0.5" customHeight="1">
      <c r="A200" s="2"/>
      <c r="B200" s="7"/>
      <c r="C200" s="7"/>
      <c r="D200" s="2"/>
      <c r="E200" s="2"/>
      <c r="F200" s="7"/>
      <c r="G200" s="7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0.5" customHeight="1">
      <c r="A201" s="2"/>
      <c r="B201" s="7"/>
      <c r="C201" s="7"/>
      <c r="D201" s="2"/>
      <c r="E201" s="2"/>
      <c r="F201" s="7"/>
      <c r="G201" s="7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0.5" customHeight="1">
      <c r="A202" s="2"/>
      <c r="B202" s="7"/>
      <c r="C202" s="7"/>
      <c r="D202" s="2"/>
      <c r="E202" s="2"/>
      <c r="F202" s="7"/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0.5" customHeight="1">
      <c r="A203" s="2"/>
      <c r="B203" s="7"/>
      <c r="C203" s="7"/>
      <c r="D203" s="2"/>
      <c r="E203" s="2"/>
      <c r="F203" s="7"/>
      <c r="G203" s="7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0.5" customHeight="1">
      <c r="A204" s="2"/>
      <c r="B204" s="7"/>
      <c r="C204" s="7"/>
      <c r="D204" s="2"/>
      <c r="E204" s="2"/>
      <c r="F204" s="7"/>
      <c r="G204" s="7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0.5" customHeight="1">
      <c r="A205" s="2"/>
      <c r="B205" s="7"/>
      <c r="C205" s="7"/>
      <c r="D205" s="2"/>
      <c r="E205" s="2"/>
      <c r="F205" s="7"/>
      <c r="G205" s="7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0.5" customHeight="1">
      <c r="A206" s="2"/>
      <c r="B206" s="7"/>
      <c r="C206" s="7"/>
      <c r="D206" s="2"/>
      <c r="E206" s="2"/>
      <c r="F206" s="7"/>
      <c r="G206" s="7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0.5" customHeight="1">
      <c r="A207" s="2"/>
      <c r="B207" s="7"/>
      <c r="C207" s="7"/>
      <c r="D207" s="2"/>
      <c r="E207" s="2"/>
      <c r="F207" s="7"/>
      <c r="G207" s="7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0.5" customHeight="1">
      <c r="A208" s="2"/>
      <c r="B208" s="7"/>
      <c r="C208" s="7"/>
      <c r="D208" s="2"/>
      <c r="E208" s="2"/>
      <c r="F208" s="7"/>
      <c r="G208" s="7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0.5" customHeight="1">
      <c r="A209" s="2"/>
      <c r="B209" s="7"/>
      <c r="C209" s="7"/>
      <c r="D209" s="2"/>
      <c r="E209" s="2"/>
      <c r="F209" s="7"/>
      <c r="G209" s="7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0.5" customHeight="1">
      <c r="A210" s="2"/>
      <c r="B210" s="7"/>
      <c r="C210" s="7"/>
      <c r="D210" s="2"/>
      <c r="E210" s="2"/>
      <c r="F210" s="7"/>
      <c r="G210" s="7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0.5" customHeight="1">
      <c r="A211" s="2"/>
      <c r="B211" s="7"/>
      <c r="C211" s="7"/>
      <c r="D211" s="2"/>
      <c r="E211" s="2"/>
      <c r="F211" s="7"/>
      <c r="G211" s="7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0.5" customHeight="1">
      <c r="A212" s="2"/>
      <c r="B212" s="7"/>
      <c r="C212" s="7"/>
      <c r="D212" s="2"/>
      <c r="E212" s="2"/>
      <c r="F212" s="7"/>
      <c r="G212" s="7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0.5" customHeight="1">
      <c r="A213" s="2"/>
      <c r="B213" s="7"/>
      <c r="C213" s="7"/>
      <c r="D213" s="2"/>
      <c r="E213" s="2"/>
      <c r="F213" s="7"/>
      <c r="G213" s="7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0.5" customHeight="1">
      <c r="A214" s="2"/>
      <c r="B214" s="7"/>
      <c r="C214" s="7"/>
      <c r="D214" s="2"/>
      <c r="E214" s="2"/>
      <c r="F214" s="7"/>
      <c r="G214" s="7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0.5" customHeight="1">
      <c r="A215" s="2"/>
      <c r="B215" s="7"/>
      <c r="C215" s="7"/>
      <c r="D215" s="2"/>
      <c r="E215" s="2"/>
      <c r="F215" s="7"/>
      <c r="G215" s="7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0.5" customHeight="1">
      <c r="A216" s="2"/>
      <c r="B216" s="7"/>
      <c r="C216" s="7"/>
      <c r="D216" s="2"/>
      <c r="E216" s="2"/>
      <c r="F216" s="7"/>
      <c r="G216" s="7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0.5" customHeight="1">
      <c r="A217" s="2"/>
      <c r="B217" s="7"/>
      <c r="C217" s="7"/>
      <c r="D217" s="2"/>
      <c r="E217" s="2"/>
      <c r="F217" s="7"/>
      <c r="G217" s="7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