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ENE 2024/"/>
    </mc:Choice>
  </mc:AlternateContent>
  <xr:revisionPtr revIDLastSave="209" documentId="13_ncr:1_{7376FED3-D316-424F-93F3-D4AA02BC802E}" xr6:coauthVersionLast="47" xr6:coauthVersionMax="47" xr10:uidLastSave="{27C39641-40B2-4F83-A6E4-FED1F1151890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46" i="1"/>
  <c r="R72" i="1"/>
  <c r="R192" i="1"/>
  <c r="R43" i="1"/>
  <c r="R71" i="1"/>
  <c r="R134" i="1"/>
  <c r="R41" i="1"/>
  <c r="P193" i="1"/>
  <c r="R49" i="1"/>
  <c r="R128" i="1"/>
  <c r="R93" i="1"/>
  <c r="R149" i="1"/>
  <c r="R174" i="1"/>
  <c r="N137" i="1"/>
  <c r="R75" i="1"/>
  <c r="R147" i="1"/>
  <c r="R127" i="1"/>
  <c r="R111" i="1"/>
  <c r="R99" i="1"/>
  <c r="R53" i="1"/>
  <c r="P165" i="1"/>
  <c r="R112" i="1"/>
  <c r="R187" i="1"/>
  <c r="R34" i="1"/>
  <c r="R125" i="1"/>
  <c r="R37" i="1"/>
  <c r="R180" i="1"/>
  <c r="R119" i="1"/>
  <c r="R106" i="1"/>
  <c r="P137" i="1"/>
  <c r="R146" i="1"/>
  <c r="R184" i="1"/>
  <c r="R56" i="1"/>
  <c r="R66" i="1"/>
  <c r="P164" i="1"/>
  <c r="R122" i="1"/>
  <c r="R97" i="1"/>
  <c r="R131" i="1"/>
  <c r="R121" i="1"/>
  <c r="P136" i="1"/>
  <c r="R178" i="1"/>
  <c r="R40" i="1"/>
  <c r="R103" i="1"/>
  <c r="R105" i="1"/>
  <c r="R152" i="1"/>
  <c r="R195" i="1"/>
  <c r="R47" i="1"/>
  <c r="R156" i="1"/>
  <c r="N193" i="1"/>
  <c r="R133" i="1"/>
  <c r="N109" i="1"/>
  <c r="R177" i="1"/>
  <c r="R83" i="1"/>
  <c r="R65" i="1"/>
  <c r="R35" i="1"/>
  <c r="N34" i="1"/>
  <c r="R159" i="1"/>
  <c r="R52" i="1"/>
  <c r="R140" i="1"/>
  <c r="R55" i="1"/>
  <c r="R102" i="1"/>
  <c r="N52" i="1"/>
  <c r="R63" i="1"/>
  <c r="R38" i="1"/>
  <c r="R193" i="1"/>
  <c r="R158" i="1"/>
  <c r="N80" i="1"/>
  <c r="R183" i="1"/>
  <c r="N53" i="1"/>
  <c r="N108" i="1"/>
  <c r="R162" i="1"/>
  <c r="R90" i="1"/>
  <c r="R50" i="1"/>
  <c r="R136" i="1"/>
  <c r="R190" i="1"/>
  <c r="R80" i="1"/>
  <c r="R164" i="1"/>
  <c r="P80" i="1"/>
  <c r="R165" i="1"/>
  <c r="R100" i="1"/>
  <c r="P109" i="1"/>
  <c r="R130" i="1"/>
  <c r="R153" i="1"/>
  <c r="R137" i="1"/>
  <c r="R175" i="1"/>
  <c r="N164" i="1"/>
  <c r="R108" i="1"/>
  <c r="R44" i="1"/>
  <c r="R68" i="1"/>
  <c r="R62" i="1"/>
  <c r="R77" i="1"/>
  <c r="R84" i="1"/>
  <c r="N192" i="1"/>
  <c r="R109" i="1"/>
  <c r="R181" i="1"/>
  <c r="R161" i="1"/>
  <c r="R150" i="1"/>
  <c r="R81" i="1"/>
  <c r="R78" i="1"/>
  <c r="R118" i="1"/>
  <c r="R167" i="1"/>
  <c r="R96" i="1"/>
  <c r="N165" i="1"/>
  <c r="R186" i="1"/>
  <c r="R139" i="1"/>
  <c r="N136" i="1"/>
  <c r="R74" i="1"/>
  <c r="N81" i="1"/>
  <c r="R155" i="1"/>
  <c r="P81" i="1"/>
  <c r="R189" i="1"/>
  <c r="R168" i="1"/>
  <c r="R124" i="1"/>
  <c r="P53" i="1"/>
  <c r="P192" i="1"/>
  <c r="P52" i="1"/>
  <c r="P108" i="1"/>
  <c r="R196" i="1"/>
  <c r="R94" i="1"/>
  <c r="R69" i="1"/>
  <c r="R9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52" i="1"/>
  <c r="B137" i="1"/>
  <c r="H53" i="1"/>
  <c r="B52" i="1"/>
  <c r="B193" i="1"/>
  <c r="B164" i="1"/>
  <c r="B80" i="1"/>
  <c r="H137" i="1"/>
  <c r="H81" i="1"/>
  <c r="B192" i="1"/>
  <c r="B109" i="1"/>
  <c r="H34" i="1"/>
  <c r="H109" i="1"/>
  <c r="H80" i="1"/>
  <c r="B136" i="1"/>
  <c r="B108" i="1"/>
  <c r="H164" i="1"/>
  <c r="H108" i="1"/>
  <c r="B81" i="1"/>
  <c r="H193" i="1"/>
  <c r="H165" i="1"/>
  <c r="B53" i="1"/>
  <c r="H192" i="1"/>
  <c r="B165" i="1"/>
  <c r="B34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M139" i="1"/>
  <c r="N50" i="1"/>
  <c r="E80" i="1"/>
  <c r="M55" i="1"/>
  <c r="N127" i="1"/>
  <c r="G168" i="1"/>
  <c r="I164" i="1"/>
  <c r="N90" i="1"/>
  <c r="N105" i="1"/>
  <c r="N190" i="1"/>
  <c r="N46" i="1"/>
  <c r="N99" i="1"/>
  <c r="N175" i="1"/>
  <c r="P105" i="1"/>
  <c r="P156" i="1"/>
  <c r="C34" i="1"/>
  <c r="C192" i="1"/>
  <c r="M136" i="1"/>
  <c r="M164" i="1"/>
  <c r="C164" i="1"/>
  <c r="G137" i="1"/>
  <c r="C81" i="1"/>
  <c r="N77" i="1"/>
  <c r="P91" i="1"/>
  <c r="G111" i="1"/>
  <c r="G196" i="1"/>
  <c r="P127" i="1"/>
  <c r="C53" i="1"/>
  <c r="M34" i="1"/>
  <c r="N152" i="1"/>
  <c r="N187" i="1"/>
  <c r="N189" i="1"/>
  <c r="N158" i="1"/>
  <c r="P37" i="1"/>
  <c r="E137" i="1"/>
  <c r="N133" i="1"/>
  <c r="E53" i="1"/>
  <c r="P187" i="1"/>
  <c r="M84" i="1"/>
  <c r="M153" i="1"/>
  <c r="G55" i="1"/>
  <c r="E136" i="1"/>
  <c r="K193" i="1"/>
  <c r="M81" i="1"/>
  <c r="P133" i="1"/>
  <c r="N118" i="1"/>
  <c r="P186" i="1"/>
  <c r="N103" i="1"/>
  <c r="N174" i="1"/>
  <c r="I81" i="1"/>
  <c r="P63" i="1"/>
  <c r="N183" i="1"/>
  <c r="M137" i="1"/>
  <c r="N130" i="1"/>
  <c r="E193" i="1"/>
  <c r="P49" i="1"/>
  <c r="P72" i="1"/>
  <c r="N93" i="1"/>
  <c r="P121" i="1"/>
  <c r="I52" i="1"/>
  <c r="M80" i="1"/>
  <c r="P90" i="1"/>
  <c r="G53" i="1"/>
  <c r="P71" i="1"/>
  <c r="P46" i="1"/>
  <c r="P100" i="1"/>
  <c r="N122" i="1"/>
  <c r="P158" i="1"/>
  <c r="P103" i="1"/>
  <c r="N96" i="1"/>
  <c r="P146" i="1"/>
  <c r="K165" i="1"/>
  <c r="M192" i="1"/>
  <c r="P44" i="1"/>
  <c r="N180" i="1"/>
  <c r="N125" i="1"/>
  <c r="E52" i="1"/>
  <c r="P161" i="1"/>
  <c r="P40" i="1"/>
  <c r="G167" i="1"/>
  <c r="G90" i="1"/>
  <c r="C137" i="1"/>
  <c r="G56" i="1"/>
  <c r="I53" i="1"/>
  <c r="P93" i="1"/>
  <c r="K80" i="1"/>
  <c r="G52" i="1"/>
  <c r="G195" i="1"/>
  <c r="N63" i="1"/>
  <c r="N43" i="1"/>
  <c r="E108" i="1"/>
  <c r="C193" i="1"/>
  <c r="P35" i="1"/>
  <c r="M195" i="1"/>
  <c r="G140" i="1"/>
  <c r="P94" i="1"/>
  <c r="E164" i="1"/>
  <c r="P68" i="1"/>
  <c r="N147" i="1"/>
  <c r="K192" i="1"/>
  <c r="M108" i="1"/>
  <c r="G112" i="1"/>
  <c r="N37" i="1"/>
  <c r="P77" i="1"/>
  <c r="P131" i="1"/>
  <c r="N35" i="1"/>
  <c r="M168" i="1"/>
  <c r="P190" i="1"/>
  <c r="M196" i="1"/>
  <c r="P159" i="1"/>
  <c r="P134" i="1"/>
  <c r="P41" i="1"/>
  <c r="M53" i="1"/>
  <c r="P149" i="1"/>
  <c r="N162" i="1"/>
  <c r="P189" i="1"/>
  <c r="G108" i="1"/>
  <c r="P66" i="1"/>
  <c r="N102" i="1"/>
  <c r="M140" i="1"/>
  <c r="N186" i="1"/>
  <c r="N71" i="1"/>
  <c r="N78" i="1"/>
  <c r="P75" i="1"/>
  <c r="N106" i="1"/>
  <c r="C80" i="1"/>
  <c r="G153" i="1"/>
  <c r="I34" i="1"/>
  <c r="P69" i="1"/>
  <c r="P122" i="1"/>
  <c r="P102" i="1"/>
  <c r="G83" i="1"/>
  <c r="I165" i="1"/>
  <c r="M56" i="1"/>
  <c r="G192" i="1"/>
  <c r="N156" i="1"/>
  <c r="I80" i="1"/>
  <c r="I109" i="1"/>
  <c r="N149" i="1"/>
  <c r="N40" i="1"/>
  <c r="P74" i="1"/>
  <c r="C108" i="1"/>
  <c r="N91" i="1"/>
  <c r="M83" i="1"/>
  <c r="N49" i="1"/>
  <c r="P178" i="1"/>
  <c r="E165" i="1"/>
  <c r="G80" i="1"/>
  <c r="I192" i="1"/>
  <c r="N146" i="1"/>
  <c r="C136" i="1"/>
  <c r="N38" i="1"/>
  <c r="P38" i="1"/>
  <c r="N178" i="1"/>
  <c r="N124" i="1"/>
  <c r="P130" i="1"/>
  <c r="N74" i="1"/>
  <c r="N72" i="1"/>
  <c r="G136" i="1"/>
  <c r="K136" i="1"/>
  <c r="C52" i="1"/>
  <c r="I137" i="1"/>
  <c r="N177" i="1"/>
  <c r="I136" i="1"/>
  <c r="M52" i="1"/>
  <c r="P118" i="1"/>
  <c r="M165" i="1"/>
  <c r="P97" i="1"/>
  <c r="P152" i="1"/>
  <c r="K52" i="1"/>
  <c r="P119" i="1"/>
  <c r="G84" i="1"/>
  <c r="N128" i="1"/>
  <c r="P177" i="1"/>
  <c r="N121" i="1"/>
  <c r="G81" i="1"/>
  <c r="N47" i="1"/>
  <c r="P174" i="1"/>
  <c r="N181" i="1"/>
  <c r="N131" i="1"/>
  <c r="E109" i="1"/>
  <c r="M111" i="1"/>
  <c r="N69" i="1"/>
  <c r="P150" i="1"/>
  <c r="P50" i="1"/>
  <c r="G109" i="1"/>
  <c r="N44" i="1"/>
  <c r="K109" i="1"/>
  <c r="P62" i="1"/>
  <c r="N161" i="1"/>
  <c r="P43" i="1"/>
  <c r="E81" i="1"/>
  <c r="M109" i="1"/>
  <c r="P180" i="1"/>
  <c r="K81" i="1"/>
  <c r="P155" i="1"/>
  <c r="P78" i="1"/>
  <c r="N119" i="1"/>
  <c r="G139" i="1"/>
  <c r="K137" i="1"/>
  <c r="N150" i="1"/>
  <c r="M167" i="1"/>
  <c r="N62" i="1"/>
  <c r="I108" i="1"/>
  <c r="C165" i="1"/>
  <c r="M112" i="1"/>
  <c r="G165" i="1"/>
  <c r="P175" i="1"/>
  <c r="M90" i="1"/>
  <c r="G34" i="1"/>
  <c r="N100" i="1"/>
  <c r="N75" i="1"/>
  <c r="P99" i="1"/>
  <c r="N41" i="1"/>
  <c r="P184" i="1"/>
  <c r="K53" i="1"/>
  <c r="N155" i="1"/>
  <c r="P128" i="1"/>
  <c r="P181" i="1"/>
  <c r="G193" i="1"/>
  <c r="P34" i="1"/>
  <c r="N159" i="1"/>
  <c r="N153" i="1"/>
  <c r="N66" i="1"/>
  <c r="P153" i="1"/>
  <c r="E192" i="1"/>
  <c r="P183" i="1"/>
  <c r="P106" i="1"/>
  <c r="N134" i="1"/>
  <c r="P147" i="1"/>
  <c r="P47" i="1"/>
  <c r="M193" i="1"/>
  <c r="P125" i="1"/>
  <c r="G164" i="1"/>
  <c r="I193" i="1"/>
  <c r="K164" i="1"/>
  <c r="P96" i="1"/>
  <c r="N94" i="1"/>
  <c r="N68" i="1"/>
  <c r="P65" i="1"/>
  <c r="N65" i="1"/>
  <c r="K108" i="1"/>
  <c r="P124" i="1"/>
  <c r="P162" i="1"/>
  <c r="C109" i="1"/>
  <c r="N184" i="1"/>
  <c r="N97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65" i="1"/>
  <c r="H44" i="1"/>
  <c r="H37" i="1"/>
  <c r="H72" i="1"/>
  <c r="H41" i="1"/>
  <c r="H189" i="1"/>
  <c r="H77" i="1"/>
  <c r="H43" i="1"/>
  <c r="H78" i="1"/>
  <c r="H184" i="1"/>
  <c r="H156" i="1"/>
  <c r="H155" i="1"/>
  <c r="H178" i="1"/>
  <c r="H131" i="1"/>
  <c r="H96" i="1"/>
  <c r="H50" i="1"/>
  <c r="H66" i="1"/>
  <c r="H146" i="1"/>
  <c r="H119" i="1"/>
  <c r="H159" i="1"/>
  <c r="H128" i="1"/>
  <c r="H62" i="1"/>
  <c r="H153" i="1"/>
  <c r="H183" i="1"/>
  <c r="H150" i="1"/>
  <c r="H105" i="1"/>
  <c r="H180" i="1"/>
  <c r="H90" i="1"/>
  <c r="H152" i="1"/>
  <c r="H175" i="1"/>
  <c r="H177" i="1"/>
  <c r="H162" i="1"/>
  <c r="H71" i="1"/>
  <c r="H125" i="1"/>
  <c r="H99" i="1"/>
  <c r="H68" i="1"/>
  <c r="H174" i="1"/>
  <c r="H91" i="1"/>
  <c r="H69" i="1"/>
  <c r="H94" i="1"/>
  <c r="H35" i="1"/>
  <c r="H158" i="1"/>
  <c r="H97" i="1"/>
  <c r="H134" i="1"/>
  <c r="H49" i="1"/>
  <c r="H181" i="1"/>
  <c r="H103" i="1"/>
  <c r="H161" i="1"/>
  <c r="H106" i="1"/>
  <c r="H47" i="1"/>
  <c r="H147" i="1"/>
  <c r="H46" i="1"/>
  <c r="H127" i="1"/>
  <c r="H187" i="1"/>
  <c r="H100" i="1"/>
  <c r="H102" i="1"/>
  <c r="H149" i="1"/>
  <c r="H121" i="1"/>
  <c r="H40" i="1"/>
  <c r="H118" i="1"/>
  <c r="H186" i="1"/>
  <c r="H38" i="1"/>
  <c r="H63" i="1"/>
  <c r="H74" i="1"/>
  <c r="H75" i="1"/>
  <c r="H93" i="1"/>
  <c r="H130" i="1"/>
  <c r="H122" i="1"/>
  <c r="H133" i="1"/>
  <c r="H190" i="1"/>
  <c r="H124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G180" i="1"/>
  <c r="E71" i="1"/>
  <c r="M103" i="1"/>
  <c r="E50" i="1"/>
  <c r="K187" i="1"/>
  <c r="C50" i="1"/>
  <c r="E69" i="1"/>
  <c r="I119" i="1"/>
  <c r="I131" i="1"/>
  <c r="I174" i="1"/>
  <c r="I146" i="1"/>
  <c r="C37" i="1"/>
  <c r="G62" i="1"/>
  <c r="C186" i="1"/>
  <c r="M119" i="1"/>
  <c r="G72" i="1"/>
  <c r="G74" i="1"/>
  <c r="G149" i="1"/>
  <c r="M66" i="1"/>
  <c r="E99" i="1"/>
  <c r="B161" i="1"/>
  <c r="K105" i="1"/>
  <c r="K35" i="1"/>
  <c r="I177" i="1"/>
  <c r="G162" i="1"/>
  <c r="G47" i="1"/>
  <c r="E175" i="1"/>
  <c r="B49" i="1"/>
  <c r="E178" i="1"/>
  <c r="B177" i="1"/>
  <c r="I38" i="1"/>
  <c r="K181" i="1"/>
  <c r="K44" i="1"/>
  <c r="M149" i="1"/>
  <c r="C130" i="1"/>
  <c r="E133" i="1"/>
  <c r="C146" i="1"/>
  <c r="C131" i="1"/>
  <c r="G103" i="1"/>
  <c r="G97" i="1"/>
  <c r="K156" i="1"/>
  <c r="E180" i="1"/>
  <c r="I71" i="1"/>
  <c r="E106" i="1"/>
  <c r="B175" i="1"/>
  <c r="M50" i="1"/>
  <c r="G49" i="1"/>
  <c r="E74" i="1"/>
  <c r="K74" i="1"/>
  <c r="C35" i="1"/>
  <c r="G146" i="1"/>
  <c r="G186" i="1"/>
  <c r="G177" i="1"/>
  <c r="M102" i="1"/>
  <c r="G125" i="1"/>
  <c r="K99" i="1"/>
  <c r="B62" i="1"/>
  <c r="I133" i="1"/>
  <c r="K41" i="1"/>
  <c r="E162" i="1"/>
  <c r="E128" i="1"/>
  <c r="M68" i="1"/>
  <c r="E62" i="1"/>
  <c r="M177" i="1"/>
  <c r="K127" i="1"/>
  <c r="K68" i="1"/>
  <c r="B72" i="1"/>
  <c r="M74" i="1"/>
  <c r="I72" i="1"/>
  <c r="M77" i="1"/>
  <c r="I93" i="1"/>
  <c r="C90" i="1"/>
  <c r="E75" i="1"/>
  <c r="G46" i="1"/>
  <c r="G158" i="1"/>
  <c r="K100" i="1"/>
  <c r="G69" i="1"/>
  <c r="I62" i="1"/>
  <c r="G100" i="1"/>
  <c r="C66" i="1"/>
  <c r="G105" i="1"/>
  <c r="I106" i="1"/>
  <c r="B63" i="1"/>
  <c r="E121" i="1"/>
  <c r="E124" i="1"/>
  <c r="I49" i="1"/>
  <c r="I46" i="1"/>
  <c r="E131" i="1"/>
  <c r="C99" i="1"/>
  <c r="B75" i="1"/>
  <c r="M184" i="1"/>
  <c r="C106" i="1"/>
  <c r="G118" i="1"/>
  <c r="K90" i="1"/>
  <c r="M125" i="1"/>
  <c r="M118" i="1"/>
  <c r="B97" i="1"/>
  <c r="I97" i="1"/>
  <c r="E37" i="1"/>
  <c r="C46" i="1"/>
  <c r="C158" i="1"/>
  <c r="M94" i="1"/>
  <c r="M133" i="1"/>
  <c r="B181" i="1"/>
  <c r="K97" i="1"/>
  <c r="I122" i="1"/>
  <c r="E35" i="1"/>
  <c r="G96" i="1"/>
  <c r="K150" i="1"/>
  <c r="K184" i="1"/>
  <c r="B91" i="1"/>
  <c r="B147" i="1"/>
  <c r="B178" i="1"/>
  <c r="E44" i="1"/>
  <c r="M150" i="1"/>
  <c r="M155" i="1"/>
  <c r="C65" i="1"/>
  <c r="C78" i="1"/>
  <c r="M131" i="1"/>
  <c r="K49" i="1"/>
  <c r="M162" i="1"/>
  <c r="E68" i="1"/>
  <c r="C75" i="1"/>
  <c r="I130" i="1"/>
  <c r="B125" i="1"/>
  <c r="K133" i="1"/>
  <c r="I91" i="1"/>
  <c r="E152" i="1"/>
  <c r="B186" i="1"/>
  <c r="I124" i="1"/>
  <c r="E105" i="1"/>
  <c r="K102" i="1"/>
  <c r="G63" i="1"/>
  <c r="M47" i="1"/>
  <c r="M78" i="1"/>
  <c r="E134" i="1"/>
  <c r="C152" i="1"/>
  <c r="G37" i="1"/>
  <c r="M189" i="1"/>
  <c r="K131" i="1"/>
  <c r="M181" i="1"/>
  <c r="I65" i="1"/>
  <c r="E49" i="1"/>
  <c r="B189" i="1"/>
  <c r="B50" i="1"/>
  <c r="I127" i="1"/>
  <c r="K69" i="1"/>
  <c r="C77" i="1"/>
  <c r="G119" i="1"/>
  <c r="M105" i="1"/>
  <c r="C159" i="1"/>
  <c r="E103" i="1"/>
  <c r="M96" i="1"/>
  <c r="G175" i="1"/>
  <c r="M121" i="1"/>
  <c r="C184" i="1"/>
  <c r="G75" i="1"/>
  <c r="B127" i="1"/>
  <c r="C41" i="1"/>
  <c r="C94" i="1"/>
  <c r="M63" i="1"/>
  <c r="B158" i="1"/>
  <c r="I37" i="1"/>
  <c r="C134" i="1"/>
  <c r="I158" i="1"/>
  <c r="M43" i="1"/>
  <c r="C105" i="1"/>
  <c r="G147" i="1"/>
  <c r="B43" i="1"/>
  <c r="E40" i="1"/>
  <c r="G127" i="1"/>
  <c r="I156" i="1"/>
  <c r="C156" i="1"/>
  <c r="M161" i="1"/>
  <c r="C63" i="1"/>
  <c r="B130" i="1"/>
  <c r="G134" i="1"/>
  <c r="E146" i="1"/>
  <c r="B68" i="1"/>
  <c r="I100" i="1"/>
  <c r="G174" i="1"/>
  <c r="I41" i="1"/>
  <c r="M128" i="1"/>
  <c r="K190" i="1"/>
  <c r="M152" i="1"/>
  <c r="G187" i="1"/>
  <c r="K177" i="1"/>
  <c r="C96" i="1"/>
  <c r="E122" i="1"/>
  <c r="B100" i="1"/>
  <c r="B106" i="1"/>
  <c r="G156" i="1"/>
  <c r="M65" i="1"/>
  <c r="M178" i="1"/>
  <c r="I159" i="1"/>
  <c r="M99" i="1"/>
  <c r="E119" i="1"/>
  <c r="E130" i="1"/>
  <c r="M156" i="1"/>
  <c r="E100" i="1"/>
  <c r="E187" i="1"/>
  <c r="I125" i="1"/>
  <c r="M134" i="1"/>
  <c r="M147" i="1"/>
  <c r="B65" i="1"/>
  <c r="I63" i="1"/>
  <c r="C177" i="1"/>
  <c r="K93" i="1"/>
  <c r="I35" i="1"/>
  <c r="C162" i="1"/>
  <c r="K186" i="1"/>
  <c r="M72" i="1"/>
  <c r="K153" i="1"/>
  <c r="G178" i="1"/>
  <c r="B99" i="1"/>
  <c r="I47" i="1"/>
  <c r="B93" i="1"/>
  <c r="G122" i="1"/>
  <c r="I69" i="1"/>
  <c r="E66" i="1"/>
  <c r="I147" i="1"/>
  <c r="B124" i="1"/>
  <c r="C175" i="1"/>
  <c r="I183" i="1"/>
  <c r="M175" i="1"/>
  <c r="B102" i="1"/>
  <c r="K174" i="1"/>
  <c r="M40" i="1"/>
  <c r="I75" i="1"/>
  <c r="E153" i="1"/>
  <c r="B78" i="1"/>
  <c r="B46" i="1"/>
  <c r="G150" i="1"/>
  <c r="M46" i="1"/>
  <c r="G190" i="1"/>
  <c r="K75" i="1"/>
  <c r="B155" i="1"/>
  <c r="I102" i="1"/>
  <c r="G94" i="1"/>
  <c r="M130" i="1"/>
  <c r="C38" i="1"/>
  <c r="G124" i="1"/>
  <c r="I118" i="1"/>
  <c r="E72" i="1"/>
  <c r="C100" i="1"/>
  <c r="E181" i="1"/>
  <c r="C149" i="1"/>
  <c r="M44" i="1"/>
  <c r="C122" i="1"/>
  <c r="E63" i="1"/>
  <c r="G183" i="1"/>
  <c r="K180" i="1"/>
  <c r="I44" i="1"/>
  <c r="B37" i="1"/>
  <c r="E94" i="1"/>
  <c r="M174" i="1"/>
  <c r="I153" i="1"/>
  <c r="G189" i="1"/>
  <c r="I178" i="1"/>
  <c r="I162" i="1"/>
  <c r="K128" i="1"/>
  <c r="E38" i="1"/>
  <c r="G68" i="1"/>
  <c r="B159" i="1"/>
  <c r="K146" i="1"/>
  <c r="M91" i="1"/>
  <c r="K40" i="1"/>
  <c r="E47" i="1"/>
  <c r="G184" i="1"/>
  <c r="I152" i="1"/>
  <c r="C180" i="1"/>
  <c r="I99" i="1"/>
  <c r="K121" i="1"/>
  <c r="E149" i="1"/>
  <c r="I150" i="1"/>
  <c r="C125" i="1"/>
  <c r="B162" i="1"/>
  <c r="G131" i="1"/>
  <c r="C183" i="1"/>
  <c r="C74" i="1"/>
  <c r="I77" i="1"/>
  <c r="K106" i="1"/>
  <c r="I78" i="1"/>
  <c r="C155" i="1"/>
  <c r="C91" i="1"/>
  <c r="E34" i="1"/>
  <c r="I187" i="1"/>
  <c r="E93" i="1"/>
  <c r="M183" i="1"/>
  <c r="I128" i="1"/>
  <c r="C178" i="1"/>
  <c r="C40" i="1"/>
  <c r="E96" i="1"/>
  <c r="G71" i="1"/>
  <c r="E78" i="1"/>
  <c r="K155" i="1"/>
  <c r="K46" i="1"/>
  <c r="M186" i="1"/>
  <c r="G77" i="1"/>
  <c r="K72" i="1"/>
  <c r="G106" i="1"/>
  <c r="M35" i="1"/>
  <c r="E177" i="1"/>
  <c r="G78" i="1"/>
  <c r="E183" i="1"/>
  <c r="I184" i="1"/>
  <c r="C187" i="1"/>
  <c r="K149" i="1"/>
  <c r="K152" i="1"/>
  <c r="C97" i="1"/>
  <c r="G159" i="1"/>
  <c r="I105" i="1"/>
  <c r="B131" i="1"/>
  <c r="E91" i="1"/>
  <c r="C161" i="1"/>
  <c r="E190" i="1"/>
  <c r="G66" i="1"/>
  <c r="G161" i="1"/>
  <c r="B146" i="1"/>
  <c r="B122" i="1"/>
  <c r="C133" i="1"/>
  <c r="K94" i="1"/>
  <c r="K65" i="1"/>
  <c r="E184" i="1"/>
  <c r="C72" i="1"/>
  <c r="I190" i="1"/>
  <c r="E97" i="1"/>
  <c r="K103" i="1"/>
  <c r="C69" i="1"/>
  <c r="G38" i="1"/>
  <c r="M49" i="1"/>
  <c r="E41" i="1"/>
  <c r="C102" i="1"/>
  <c r="E155" i="1"/>
  <c r="C44" i="1"/>
  <c r="B40" i="1"/>
  <c r="B47" i="1"/>
  <c r="G35" i="1"/>
  <c r="G130" i="1"/>
  <c r="G43" i="1"/>
  <c r="K124" i="1"/>
  <c r="E189" i="1"/>
  <c r="G102" i="1"/>
  <c r="G50" i="1"/>
  <c r="K119" i="1"/>
  <c r="I149" i="1"/>
  <c r="B90" i="1"/>
  <c r="I121" i="1"/>
  <c r="K178" i="1"/>
  <c r="B94" i="1"/>
  <c r="K78" i="1"/>
  <c r="K47" i="1"/>
  <c r="I103" i="1"/>
  <c r="B71" i="1"/>
  <c r="M180" i="1"/>
  <c r="B119" i="1"/>
  <c r="K162" i="1"/>
  <c r="I50" i="1"/>
  <c r="B128" i="1"/>
  <c r="C119" i="1"/>
  <c r="K159" i="1"/>
  <c r="E125" i="1"/>
  <c r="K189" i="1"/>
  <c r="C49" i="1"/>
  <c r="C174" i="1"/>
  <c r="B103" i="1"/>
  <c r="M158" i="1"/>
  <c r="C189" i="1"/>
  <c r="G152" i="1"/>
  <c r="M75" i="1"/>
  <c r="I175" i="1"/>
  <c r="I161" i="1"/>
  <c r="B184" i="1"/>
  <c r="G93" i="1"/>
  <c r="E159" i="1"/>
  <c r="B133" i="1"/>
  <c r="B180" i="1"/>
  <c r="G155" i="1"/>
  <c r="K62" i="1"/>
  <c r="M62" i="1"/>
  <c r="E158" i="1"/>
  <c r="C93" i="1"/>
  <c r="E147" i="1"/>
  <c r="B44" i="1"/>
  <c r="E46" i="1"/>
  <c r="B96" i="1"/>
  <c r="C127" i="1"/>
  <c r="C147" i="1"/>
  <c r="K125" i="1"/>
  <c r="E65" i="1"/>
  <c r="K38" i="1"/>
  <c r="G121" i="1"/>
  <c r="M146" i="1"/>
  <c r="E156" i="1"/>
  <c r="E161" i="1"/>
  <c r="M93" i="1"/>
  <c r="B38" i="1"/>
  <c r="B187" i="1"/>
  <c r="I68" i="1"/>
  <c r="G181" i="1"/>
  <c r="M38" i="1"/>
  <c r="G128" i="1"/>
  <c r="B66" i="1"/>
  <c r="C47" i="1"/>
  <c r="E90" i="1"/>
  <c r="M41" i="1"/>
  <c r="C118" i="1"/>
  <c r="K118" i="1"/>
  <c r="B152" i="1"/>
  <c r="E77" i="1"/>
  <c r="G65" i="1"/>
  <c r="I90" i="1"/>
  <c r="C128" i="1"/>
  <c r="I186" i="1"/>
  <c r="K183" i="1"/>
  <c r="G99" i="1"/>
  <c r="K37" i="1"/>
  <c r="G91" i="1"/>
  <c r="K161" i="1"/>
  <c r="M106" i="1"/>
  <c r="I180" i="1"/>
  <c r="C68" i="1"/>
  <c r="B190" i="1"/>
  <c r="K96" i="1"/>
  <c r="K134" i="1"/>
  <c r="C150" i="1"/>
  <c r="B35" i="1"/>
  <c r="K66" i="1"/>
  <c r="E174" i="1"/>
  <c r="M122" i="1"/>
  <c r="C153" i="1"/>
  <c r="K158" i="1"/>
  <c r="I134" i="1"/>
  <c r="B174" i="1"/>
  <c r="E102" i="1"/>
  <c r="C71" i="1"/>
  <c r="C121" i="1"/>
  <c r="B118" i="1"/>
  <c r="I189" i="1"/>
  <c r="K43" i="1"/>
  <c r="B156" i="1"/>
  <c r="K71" i="1"/>
  <c r="C62" i="1"/>
  <c r="I94" i="1"/>
  <c r="K77" i="1"/>
  <c r="C43" i="1"/>
  <c r="K50" i="1"/>
  <c r="M100" i="1"/>
  <c r="M190" i="1"/>
  <c r="M127" i="1"/>
  <c r="C103" i="1"/>
  <c r="M37" i="1"/>
  <c r="G44" i="1"/>
  <c r="M159" i="1"/>
  <c r="B134" i="1"/>
  <c r="E186" i="1"/>
  <c r="K130" i="1"/>
  <c r="B183" i="1"/>
  <c r="E150" i="1"/>
  <c r="K122" i="1"/>
  <c r="B149" i="1"/>
  <c r="I96" i="1"/>
  <c r="C124" i="1"/>
  <c r="M69" i="1"/>
  <c r="B69" i="1"/>
  <c r="E127" i="1"/>
  <c r="M71" i="1"/>
  <c r="I40" i="1"/>
  <c r="B150" i="1"/>
  <c r="G133" i="1"/>
  <c r="K34" i="1"/>
  <c r="M124" i="1"/>
  <c r="G40" i="1"/>
  <c r="K91" i="1"/>
  <c r="B74" i="1"/>
  <c r="K63" i="1"/>
  <c r="M187" i="1"/>
  <c r="I66" i="1"/>
  <c r="E43" i="1"/>
  <c r="K147" i="1"/>
  <c r="I74" i="1"/>
  <c r="B153" i="1"/>
  <c r="I181" i="1"/>
  <c r="B41" i="1"/>
  <c r="E118" i="1"/>
  <c r="C190" i="1"/>
  <c r="C181" i="1"/>
  <c r="K175" i="1"/>
  <c r="M97" i="1"/>
  <c r="I43" i="1"/>
  <c r="B105" i="1"/>
  <c r="I155" i="1"/>
  <c r="B77" i="1"/>
  <c r="G41" i="1"/>
  <c r="B121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<sst xmlns="http://schemas.openxmlformats.org/spreadsheetml/2006/main" count="13176" uniqueCount="1071">
  <si>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</si>
  <si>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</si>
  <si>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</si>
  <si>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</si>
  <si>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</si>
  <si>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</si>
  <si>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</si>
  <si>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</si>
  <si>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</si>
  <si>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</si>
  <si>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</si>
  <si>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</si>
  <si>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</si>
  <si>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</si>
  <si>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</si>
  <si>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</si>
  <si>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</si>
  <si>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</si>
  <si>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</si>
  <si>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</si>
  <si>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</si>
  <si>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</si>
  <si>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</si>
  <si>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</si>
  <si>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</si>
  <si>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</si>
  <si>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</si>
  <si>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</si>
  <si>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</si>
  <si>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</si>
  <si>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</si>
  <si>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</si>
  <si>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</si>
  <si>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</si>
  <si>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</si>
  <si>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</si>
  <si>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</si>
  <si>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</si>
  <si>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</si>
  <si>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</si>
  <si>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</si>
  <si>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</si>
  <si>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</si>
  <si>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</si>
  <si>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</si>
  <si>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</si>
  <si>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</si>
  <si>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</si>
  <si>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</si>
  <si>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</si>
  <si>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</si>
  <si>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</si>
  <si>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</si>
  <si>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</si>
  <si>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</si>
  <si>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</si>
  <si>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</si>
  <si>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</si>
  <si>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</si>
  <si>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</si>
  <si>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</si>
  <si>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</si>
  <si>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</si>
  <si>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</si>
  <si>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</si>
  <si>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</si>
  <si>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</si>
  <si>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</si>
  <si>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</si>
  <si>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</si>
  <si>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</si>
  <si>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</si>
  <si>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</si>
  <si>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</si>
  <si>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</si>
  <si>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</si>
  <si>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</si>
  <si>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</si>
  <si>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</si>
  <si>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</si>
  <si>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</si>
  <si>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</si>
  <si>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</si>
  <si>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</si>
  <si>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</si>
  <si>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</si>
  <si>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</si>
  <si>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</si>
  <si>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</si>
  <si>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</si>
  <si>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</si>
  <si>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</si>
  <si>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</si>
  <si>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</si>
  <si>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</si>
  <si>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</si>
  <si>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</si>
  <si>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</si>
  <si>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</si>
  <si>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</si>
  <si>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</si>
  <si>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</si>
  <si>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</si>
  <si>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</si>
  <si>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</si>
  <si>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</si>
  <si>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</si>
  <si>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</si>
  <si>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</si>
  <si>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</si>
  <si>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</si>
  <si>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</si>
  <si>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</si>
  <si>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</si>
  <si>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</si>
  <si>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</si>
  <si>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</si>
  <si>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</si>
  <si>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</si>
  <si>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</si>
  <si>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</si>
  <si>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</si>
  <si>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</si>
  <si>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</si>
  <si>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</si>
  <si>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</si>
  <si>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</si>
  <si>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</si>
  <si>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</si>
  <si>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</si>
  <si>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</si>
  <si>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</si>
  <si>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</si>
  <si>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</si>
  <si>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</si>
  <si>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</si>
  <si>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</si>
  <si>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</si>
  <si>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</si>
  <si>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</si>
  <si>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</si>
  <si>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</si>
  <si>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</si>
  <si>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</si>
  <si>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</si>
  <si>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</si>
  <si>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</si>
  <si>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</si>
  <si>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</si>
  <si>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</si>
  <si>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</si>
  <si>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</si>
  <si>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</si>
  <si>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</si>
  <si>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</si>
  <si>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</si>
  <si>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</si>
  <si>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</si>
  <si>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</si>
  <si>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</si>
  <si>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</si>
  <si>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</si>
  <si>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</si>
  <si>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</si>
  <si>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</si>
  <si>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</si>
  <si>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</si>
  <si>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</si>
  <si>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</si>
  <si>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</si>
  <si>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</si>
  <si>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</si>
  <si>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</si>
  <si>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</si>
  <si>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</si>
  <si>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</si>
  <si>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</si>
  <si>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</si>
  <si>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</si>
  <si>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</si>
  <si>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</si>
  <si>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</si>
  <si>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</si>
  <si>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</si>
  <si>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</si>
  <si>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</si>
  <si>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</si>
  <si>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</si>
  <si>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</si>
  <si>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</si>
  <si>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</si>
  <si>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</si>
  <si>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</si>
  <si>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</si>
  <si>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</si>
  <si>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</si>
  <si>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</si>
  <si>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</si>
  <si>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</si>
  <si>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</si>
  <si>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</si>
  <si>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</si>
  <si>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</si>
  <si>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</si>
  <si>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</si>
  <si>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</si>
  <si>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</si>
  <si>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</si>
  <si>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</si>
  <si>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</si>
  <si>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</si>
  <si>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</si>
  <si>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</si>
  <si>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</si>
  <si>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</si>
  <si>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</si>
  <si>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</si>
  <si>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</si>
  <si>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</si>
  <si>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</si>
  <si>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</si>
  <si>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</si>
  <si>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</si>
  <si>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</si>
  <si>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</si>
  <si>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</si>
  <si>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</si>
  <si>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</si>
  <si>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</si>
  <si>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</si>
  <si>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</si>
  <si>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</si>
  <si>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</si>
  <si>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</si>
  <si>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</si>
  <si>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</si>
  <si>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</si>
  <si>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</si>
  <si>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</si>
  <si>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</si>
  <si>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</si>
  <si>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</si>
  <si>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</si>
  <si>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</si>
  <si>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</si>
  <si>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</si>
  <si>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</si>
  <si>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</si>
  <si>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</si>
  <si>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</si>
  <si>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</si>
  <si>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</si>
  <si>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</si>
  <si>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</si>
  <si>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</si>
  <si>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</si>
  <si>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</si>
  <si>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</si>
  <si>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</si>
  <si>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</si>
  <si>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</si>
  <si>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</si>
  <si>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</si>
  <si>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</si>
  <si>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</si>
  <si>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</si>
  <si>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</si>
  <si>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</si>
  <si>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</si>
  <si>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</si>
  <si>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</si>
  <si>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</si>
  <si>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</si>
  <si>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</si>
  <si>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</si>
  <si>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</si>
  <si>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</si>
  <si>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</si>
  <si>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</si>
  <si>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</si>
  <si>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</si>
  <si>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</si>
  <si>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</si>
  <si>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</si>
  <si>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</si>
  <si>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</si>
  <si>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</si>
  <si>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</si>
  <si>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</si>
  <si>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</si>
  <si>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</si>
  <si>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</si>
  <si>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</si>
  <si>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</si>
  <si>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</si>
  <si>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</si>
  <si>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</si>
  <si>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</si>
  <si>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</si>
  <si>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</si>
  <si>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</si>
  <si>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</si>
  <si>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</si>
  <si>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</si>
  <si>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</si>
  <si>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</si>
  <si>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</si>
  <si>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</si>
  <si>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</si>
  <si>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</si>
  <si>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</si>
  <si>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</si>
  <si>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</si>
  <si>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</si>
  <si>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</si>
  <si>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</si>
  <si>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</si>
  <si>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</si>
  <si>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</si>
  <si>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</si>
  <si>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</si>
  <si>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</si>
  <si>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</si>
  <si>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</si>
  <si>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</si>
  <si>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</si>
  <si>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</si>
  <si>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</si>
  <si>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</si>
  <si>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</si>
  <si>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</si>
  <si>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</si>
  <si>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</si>
  <si>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</si>
  <si>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</si>
  <si>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</si>
  <si>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</si>
  <si>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</si>
  <si>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</si>
  <si>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</si>
  <si>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</si>
  <si>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</si>
  <si>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</si>
  <si>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</si>
  <si>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</si>
  <si>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</si>
  <si>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</si>
  <si>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</si>
  <si>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</si>
  <si>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</si>
  <si>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</si>
  <si>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</si>
  <si>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</si>
  <si>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</si>
  <si>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</si>
  <si>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</si>
  <si>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</si>
  <si>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</si>
  <si>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</si>
  <si>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</si>
  <si>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</si>
  <si>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</si>
  <si>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</si>
  <si>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</si>
  <si>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</si>
  <si>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</si>
  <si>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</si>
  <si>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</si>
  <si>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</si>
  <si>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</si>
  <si>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</si>
  <si>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</si>
  <si>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</si>
  <si>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</si>
  <si>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</si>
  <si>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</si>
  <si>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</si>
  <si>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</si>
  <si>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</si>
  <si>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</si>
  <si>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</si>
  <si>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</si>
  <si>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</si>
  <si>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</si>
  <si>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</si>
  <si>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</si>
  <si>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</si>
  <si>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</si>
  <si>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</si>
  <si>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</si>
  <si>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</si>
  <si>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</si>
  <si>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</si>
  <si>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</si>
  <si>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</si>
  <si>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</si>
  <si>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</si>
  <si>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</si>
  <si>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</si>
  <si>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</si>
  <si>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</si>
  <si>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</si>
  <si>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</si>
  <si>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</si>
  <si>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</si>
  <si>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</si>
  <si>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</si>
  <si>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</si>
  <si>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</si>
  <si>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</si>
  <si>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</si>
  <si>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</si>
  <si>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</si>
  <si>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</si>
  <si>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</si>
  <si>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</si>
  <si>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</si>
  <si>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</si>
  <si>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</si>
  <si>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</si>
  <si>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</si>
  <si>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</si>
  <si>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</si>
  <si>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</si>
  <si>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</si>
  <si>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</si>
  <si>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</si>
  <si>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</si>
  <si>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</si>
  <si>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</si>
  <si>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</si>
  <si>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</si>
  <si>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</si>
  <si>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</si>
  <si>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</si>
  <si>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</si>
  <si>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</si>
  <si>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</si>
  <si>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</si>
  <si>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</si>
  <si>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</si>
  <si>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</si>
  <si>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</si>
  <si>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</si>
  <si>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</si>
  <si>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</si>
  <si>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</si>
  <si>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</si>
  <si>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</si>
  <si>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</si>
  <si>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</si>
  <si>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</si>
  <si>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</si>
  <si>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</si>
  <si>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</si>
  <si>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</si>
  <si>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</si>
  <si>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</si>
  <si>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</si>
  <si>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</si>
  <si>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</si>
  <si>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</si>
  <si>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</si>
  <si>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</si>
  <si>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</si>
  <si>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</si>
  <si>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</si>
  <si>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</si>
  <si>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</si>
  <si>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</si>
  <si>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</si>
  <si>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</si>
  <si>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</si>
  <si>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</si>
  <si>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</si>
  <si>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</si>
  <si>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</si>
  <si>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</si>
  <si>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</si>
  <si>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</si>
  <si>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</si>
  <si>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</si>
  <si>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</si>
  <si>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</si>
  <si>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</si>
  <si>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</si>
  <si>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</si>
  <si>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</si>
  <si>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</si>
  <si>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</si>
  <si>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</si>
  <si>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</si>
  <si>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</si>
  <si>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</si>
  <si>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</si>
  <si>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</si>
  <si>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</si>
  <si>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</si>
  <si>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</si>
  <si>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</si>
  <si>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</si>
  <si>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</si>
  <si>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</si>
  <si>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</si>
  <si>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</si>
  <si>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</si>
  <si>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</si>
  <si>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</si>
  <si>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</si>
  <si>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</si>
  <si>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</si>
  <si>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</si>
  <si>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</si>
  <si>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</si>
  <si>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</si>
  <si>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</si>
  <si>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</si>
  <si>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</si>
  <si>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</si>
  <si>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</si>
  <si>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</si>
  <si>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</si>
  <si>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</si>
  <si>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</si>
  <si>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</si>
  <si>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</si>
  <si>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</si>
  <si>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</si>
  <si>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</si>
  <si>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</si>
  <si>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</si>
  <si>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</si>
  <si>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</si>
  <si>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</si>
  <si>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</si>
  <si>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</si>
  <si>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</si>
  <si>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</si>
  <si>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</si>
  <si>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</si>
  <si>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</si>
  <si>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</si>
  <si>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</si>
  <si>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</si>
  <si>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</si>
  <si>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</si>
  <si>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</si>
  <si>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</si>
  <si>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</si>
  <si>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</si>
  <si>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</si>
  <si>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</si>
  <si>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</si>
  <si>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</si>
  <si>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</si>
  <si>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</si>
  <si>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</si>
  <si>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</si>
  <si>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</si>
  <si>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</si>
  <si>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</si>
  <si>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</si>
  <si>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</si>
  <si>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</si>
  <si>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</si>
  <si>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</si>
  <si>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</si>
  <si>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</si>
  <si>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</si>
  <si>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</si>
  <si>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</si>
  <si>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</si>
  <si>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</si>
  <si>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</si>
  <si>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</si>
  <si>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</si>
  <si>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</si>
  <si>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</si>
  <si>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</si>
  <si>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</si>
  <si>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</si>
  <si>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</si>
  <si>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</si>
  <si>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</si>
  <si>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</si>
  <si>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</si>
  <si>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</si>
  <si>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</si>
  <si>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</si>
  <si>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</si>
  <si>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</si>
  <si>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</si>
  <si>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</si>
  <si>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</si>
  <si>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</si>
  <si>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</si>
  <si>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</si>
  <si>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</si>
  <si>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</si>
  <si>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</si>
  <si>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</si>
  <si>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</si>
  <si>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</si>
  <si>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</si>
  <si>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</si>
  <si>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</si>
  <si>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</si>
  <si>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</si>
  <si>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</si>
  <si>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</si>
  <si>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</si>
  <si>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</si>
  <si>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</si>
  <si>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</si>
  <si>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</si>
  <si>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</si>
  <si>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</si>
  <si>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</si>
  <si>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</si>
  <si>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</si>
  <si>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</si>
  <si>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</si>
  <si>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</si>
  <si>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</si>
  <si>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</si>
  <si>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</si>
  <si>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</si>
  <si>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</si>
  <si>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</si>
  <si>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</si>
  <si>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</si>
  <si>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</si>
  <si>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</si>
  <si>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</si>
  <si>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</si>
  <si>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</si>
  <si>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</si>
  <si>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</si>
  <si>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</si>
  <si>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</si>
  <si>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</si>
  <si>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</si>
  <si>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</si>
  <si>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</si>
  <si>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</si>
  <si>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</si>
  <si>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</si>
  <si>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</si>
  <si>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</si>
  <si>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</si>
  <si>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</si>
  <si>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</si>
  <si>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</si>
  <si>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</si>
  <si>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</si>
  <si>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</si>
  <si>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</si>
  <si>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</si>
  <si>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</si>
  <si>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</si>
  <si>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</si>
  <si>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</si>
  <si>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</si>
  <si>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</si>
  <si>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</si>
  <si>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</si>
  <si>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</si>
  <si>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</si>
  <si>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</si>
  <si>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</si>
  <si>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</si>
  <si>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</si>
  <si>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</si>
  <si>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</si>
  <si>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</si>
  <si>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</si>
  <si>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</si>
  <si>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</si>
  <si>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</si>
  <si>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</si>
  <si>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</si>
  <si>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</si>
  <si>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</si>
  <si>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</si>
  <si>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</si>
  <si>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</si>
  <si>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</si>
  <si>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</si>
  <si>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</si>
  <si>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</si>
  <si>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</si>
  <si>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</si>
  <si>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</si>
  <si>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</si>
  <si>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</si>
  <si>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</si>
  <si>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</si>
  <si>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</si>
  <si>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</si>
  <si>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</si>
  <si>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</si>
  <si>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</si>
  <si>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</si>
  <si>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</si>
  <si>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</si>
  <si>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</si>
  <si>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</si>
  <si>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</si>
  <si>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</si>
  <si>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</si>
  <si>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</si>
  <si>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</si>
  <si>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</si>
  <si>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</si>
  <si>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</si>
  <si>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</si>
  <si>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</si>
  <si>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</si>
  <si>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</si>
  <si>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</si>
  <si>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</si>
  <si>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</si>
  <si>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</si>
  <si>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</si>
  <si>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</si>
  <si>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</si>
  <si>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</si>
  <si>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</si>
  <si>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</si>
  <si>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</si>
  <si>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</si>
  <si>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</si>
  <si>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</si>
  <si>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</si>
  <si>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</si>
  <si>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</si>
  <si>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</si>
  <si>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</si>
  <si>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</si>
  <si>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</si>
  <si>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</si>
  <si>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</si>
  <si>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</si>
  <si>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</si>
  <si>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</si>
  <si>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</si>
  <si>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</si>
  <si>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</si>
  <si>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</si>
  <si>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</si>
  <si>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</si>
  <si>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</si>
  <si>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</si>
  <si>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</si>
  <si>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</si>
  <si>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</si>
  <si>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</si>
  <si>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</si>
  <si>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</si>
  <si>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</si>
  <si>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</si>
  <si>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</si>
  <si>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</si>
  <si>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</si>
  <si>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</si>
  <si>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</si>
  <si>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</si>
  <si>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</si>
  <si>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</si>
  <si>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</si>
  <si>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</si>
  <si>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</si>
  <si>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</si>
  <si>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</si>
  <si>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</si>
  <si>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</si>
  <si>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</si>
  <si>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</si>
  <si>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</si>
  <si>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</si>
  <si>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</si>
  <si>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</si>
  <si>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</si>
  <si>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</si>
  <si>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</si>
  <si>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</si>
  <si>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</si>
  <si>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</si>
  <si>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</si>
  <si>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</si>
  <si>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</si>
  <si>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</si>
  <si>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</si>
  <si>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</si>
  <si>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</si>
  <si>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</si>
  <si>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</si>
  <si>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</si>
  <si>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</si>
  <si>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</si>
  <si>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</si>
  <si>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</si>
  <si>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</si>
  <si>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</si>
  <si>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</si>
  <si>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</si>
  <si>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</si>
  <si>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</si>
  <si>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</si>
  <si>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</si>
  <si>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</si>
  <si>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</si>
  <si>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</si>
  <si>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</si>
  <si>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</si>
  <si>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</si>
  <si>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</si>
  <si>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</si>
  <si>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</si>
  <si>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</si>
  <si>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</si>
  <si>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</si>
  <si>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</si>
  <si>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</si>
  <si>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</si>
  <si>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</si>
  <si>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</si>
  <si>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</si>
  <si>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</si>
  <si>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</si>
  <si>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</si>
  <si>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</si>
  <si>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</si>
  <si>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</si>
  <si>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</si>
  <si>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</si>
  <si>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</si>
  <si>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</si>
  <si>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</si>
  <si>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</si>
  <si>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</si>
  <si>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</si>
  <si>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</si>
  <si>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</si>
  <si>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</si>
  <si>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</si>
  <si>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</si>
  <si>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</si>
  <si>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</si>
  <si>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</si>
  <si>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</si>
  <si>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</si>
  <si>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</si>
  <si>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</si>
  <si>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</si>
  <si>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</si>
  <si>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</si>
  <si>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</si>
  <si>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</si>
  <si>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</si>
  <si>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</si>
  <si>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</si>
  <si>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</si>
  <si>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</si>
  <si>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</si>
  <si>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</si>
  <si>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</si>
  <si>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</si>
  <si>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</si>
  <si>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</si>
  <si>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</si>
  <si>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</si>
  <si>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</si>
  <si>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</si>
  <si>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</si>
  <si>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</si>
  <si>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</si>
  <si>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</si>
  <si>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</si>
  <si>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</si>
  <si>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</si>
  <si>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</si>
  <si>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</si>
  <si>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</si>
  <si>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</si>
  <si>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</si>
  <si>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</si>
  <si>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</si>
  <si>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</si>
  <si>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</si>
  <si>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</si>
  <si>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</si>
  <si>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</si>
  <si>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</si>
  <si>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</si>
  <si>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</si>
  <si>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</si>
  <si>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</si>
  <si>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</si>
  <si>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</si>
  <si>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</si>
  <si>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</si>
  <si>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</si>
  <si>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</si>
  <si>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</si>
  <si>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</si>
  <si>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</si>
  <si>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</si>
  <si>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</si>
  <si>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</si>
  <si>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</si>
  <si>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</si>
  <si>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</si>
  <si>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</si>
  <si>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</si>
  <si>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</si>
  <si>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</si>
  <si>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</si>
  <si>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</si>
  <si>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</si>
  <si>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</si>
  <si>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</si>
  <si>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</si>
  <si>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</si>
  <si>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</si>
  <si>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</si>
  <si>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</si>
  <si>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</si>
  <si>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</si>
  <si>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</si>
  <si>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</si>
  <si>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</si>
  <si>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</si>
  <si>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</si>
  <si>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</si>
  <si>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</si>
  <si>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</si>
  <si>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</si>
  <si>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</si>
  <si>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</si>
  <si>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</si>
  <si>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</si>
  <si>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</si>
  <si>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</si>
  <si>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</si>
  <si>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</si>
  <si>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</si>
  <si>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</si>
  <si>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</si>
  <si>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</si>
  <si>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</si>
  <si>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</si>
  <si>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</si>
  <si>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</si>
  <si>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</si>
  <si>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</si>
  <si>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</si>
  <si>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</si>
  <si>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</si>
  <si>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</si>
  <si>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</si>
  <si>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</si>
  <si>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</si>
  <si>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</si>
  <si>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</si>
  <si>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</si>
  <si>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</si>
  <si>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</si>
  <si>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</si>
  <si>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</si>
  <si>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</si>
  <si>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</si>
  <si>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</si>
  <si>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</si>
  <si>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</si>
  <si>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</si>
  <si>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</si>
  <si>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</si>
  <si>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</si>
  <si>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</si>
  <si>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</si>
  <si>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</si>
  <si>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</si>
  <si>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</si>
  <si>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</si>
  <si>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</si>
  <si>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</si>
  <si>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</si>
  <si>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</si>
  <si>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</si>
  <si>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</si>
  <si>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</si>
  <si>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</si>
  <si>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</si>
  <si>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</si>
  <si>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</si>
  <si>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</si>
  <si>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</si>
  <si>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</si>
  <si>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</si>
  <si>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</si>
  <si>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</si>
  <si>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</si>
  <si>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</si>
  <si>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</si>
  <si>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</si>
  <si>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</si>
  <si>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</si>
  <si>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</si>
  <si>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</si>
  <si>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</si>
  <si>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</si>
  <si>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</si>
  <si>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</si>
  <si>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</si>
  <si>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</si>
  <si>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</si>
  <si>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</si>
  <si>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</si>
  <si>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</si>
  <si>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</si>
  <si>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</si>
  <si>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</si>
  <si>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</si>
  <si>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</si>
  <si>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</si>
  <si>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</si>
  <si>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</si>
  <si>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</si>
  <si>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</si>
  <si>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</si>
  <si>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</si>
  <si>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</si>
  <si>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</si>
  <si>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</si>
  <si>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</si>
  <si>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</si>
  <si>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</si>
  <si>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</si>
  <si>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</si>
  <si>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</si>
  <si>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</si>
  <si>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</si>
  <si>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</si>
  <si>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</si>
  <si>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</si>
  <si>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</si>
  <si>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</si>
  <si>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</si>
  <si>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</si>
  <si>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</si>
  <si>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</si>
  <si>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</si>
  <si>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</si>
  <si>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</si>
  <si>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</si>
  <si>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</si>
  <si>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</si>
  <si>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</si>
  <si>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</si>
  <si>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</si>
  <si>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</si>
  <si>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</si>
  <si>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</si>
  <si>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</si>
  <si>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</si>
  <si>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</si>
  <si>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</si>
  <si>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</si>
  <si>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ENERO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</si>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</sst>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54" tableType="queryTable" totalsRowShown="0">
  <autoFilter ref="A1:Z1254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54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500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154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346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30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351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-321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800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505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386009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61898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135637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946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5751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759765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3674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57468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698623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70112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37241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107353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591270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591270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358031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17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0</v>
      </c>
      <c r="O86">
        <v>243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0</v>
      </c>
      <c r="O87">
        <v>170</v>
      </c>
      <c r="P87">
        <v>500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0</v>
      </c>
      <c r="O88">
        <v>236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0</v>
      </c>
      <c r="O98">
        <v>30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0</v>
      </c>
      <c r="O100">
        <v>369</v>
      </c>
      <c r="P100">
        <v>30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0</v>
      </c>
      <c r="O111">
        <v>201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0</v>
      </c>
      <c r="O112">
        <v>1290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0</v>
      </c>
      <c r="O113">
        <v>478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0</v>
      </c>
      <c r="O114">
        <v>0</v>
      </c>
      <c r="P114">
        <v>154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0</v>
      </c>
      <c r="O117">
        <v>128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0</v>
      </c>
      <c r="O119">
        <v>96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0</v>
      </c>
      <c r="O121">
        <v>162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0</v>
      </c>
      <c r="O123">
        <v>16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0</v>
      </c>
      <c r="O125">
        <v>560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0</v>
      </c>
      <c r="O126">
        <v>150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0</v>
      </c>
      <c r="O127">
        <v>0</v>
      </c>
      <c r="P127">
        <v>351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0</v>
      </c>
      <c r="O135">
        <v>243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0</v>
      </c>
      <c r="O136">
        <v>-31</v>
      </c>
      <c r="P136">
        <v>500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0</v>
      </c>
      <c r="O137">
        <v>-1054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0</v>
      </c>
      <c r="O138">
        <v>-478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0</v>
      </c>
      <c r="O139">
        <v>0</v>
      </c>
      <c r="P139">
        <v>-154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0</v>
      </c>
      <c r="O141">
        <v>-128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0</v>
      </c>
      <c r="O143">
        <v>-96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0</v>
      </c>
      <c r="O145">
        <v>-162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0</v>
      </c>
      <c r="O147">
        <v>14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0</v>
      </c>
      <c r="O149">
        <v>-191</v>
      </c>
      <c r="P149">
        <v>30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0</v>
      </c>
      <c r="O150">
        <v>-150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0</v>
      </c>
      <c r="O151">
        <v>0</v>
      </c>
      <c r="P151">
        <v>-351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0</v>
      </c>
      <c r="O159">
        <v>2993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0</v>
      </c>
      <c r="O160">
        <v>550</v>
      </c>
      <c r="P160">
        <v>500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0</v>
      </c>
      <c r="O161">
        <v>1676</v>
      </c>
      <c r="P161">
        <v>250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0</v>
      </c>
      <c r="O162">
        <v>1612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0</v>
      </c>
      <c r="O163">
        <v>526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0</v>
      </c>
      <c r="O164">
        <v>651</v>
      </c>
      <c r="P164">
        <v>50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0</v>
      </c>
      <c r="O165">
        <v>274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0</v>
      </c>
      <c r="O166">
        <v>325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0</v>
      </c>
      <c r="O167">
        <v>2648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0</v>
      </c>
      <c r="O168">
        <v>754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0</v>
      </c>
      <c r="O169">
        <v>162</v>
      </c>
      <c r="P169">
        <v>505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0</v>
      </c>
      <c r="O170">
        <v>182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2870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2434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35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1357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0</v>
      </c>
      <c r="O177">
        <v>81935</v>
      </c>
      <c r="P177">
        <v>182875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0</v>
      </c>
      <c r="O178">
        <v>30338</v>
      </c>
      <c r="P178">
        <v>40610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0</v>
      </c>
      <c r="O179">
        <v>41093</v>
      </c>
      <c r="P179">
        <v>199782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0</v>
      </c>
      <c r="O180">
        <v>12821</v>
      </c>
      <c r="P180">
        <v>42686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0</v>
      </c>
      <c r="O181">
        <v>41539</v>
      </c>
      <c r="P181">
        <v>90165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0</v>
      </c>
      <c r="O182">
        <v>16295</v>
      </c>
      <c r="P182">
        <v>72976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156258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62577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158086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30270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96135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170030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0</v>
      </c>
      <c r="O189">
        <v>74762</v>
      </c>
      <c r="P189">
        <v>83665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0</v>
      </c>
      <c r="O190">
        <v>56562</v>
      </c>
      <c r="P190">
        <v>18213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0</v>
      </c>
      <c r="O191">
        <v>129630</v>
      </c>
      <c r="P191">
        <v>133509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0</v>
      </c>
      <c r="O192">
        <v>28467</v>
      </c>
      <c r="P192">
        <v>22517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0</v>
      </c>
      <c r="O193">
        <v>76598</v>
      </c>
      <c r="P193">
        <v>61702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0</v>
      </c>
      <c r="O194">
        <v>65093</v>
      </c>
      <c r="P194">
        <v>66403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0</v>
      </c>
      <c r="O195">
        <v>26261</v>
      </c>
      <c r="P195">
        <v>20781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0</v>
      </c>
      <c r="O196">
        <v>1352</v>
      </c>
      <c r="P196">
        <v>1172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0</v>
      </c>
      <c r="O197">
        <v>26233</v>
      </c>
      <c r="P197">
        <v>18334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0</v>
      </c>
      <c r="O198">
        <v>6620</v>
      </c>
      <c r="P198">
        <v>5910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0</v>
      </c>
      <c r="O199">
        <v>12144</v>
      </c>
      <c r="P199">
        <v>5986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0</v>
      </c>
      <c r="O200">
        <v>8104</v>
      </c>
      <c r="P200">
        <v>9716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0</v>
      </c>
      <c r="O201">
        <v>50229</v>
      </c>
      <c r="P201">
        <v>39118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0</v>
      </c>
      <c r="O202">
        <v>4546</v>
      </c>
      <c r="P202">
        <v>8297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0</v>
      </c>
      <c r="O203">
        <v>39702</v>
      </c>
      <c r="P203">
        <v>48712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0</v>
      </c>
      <c r="O204">
        <v>13606</v>
      </c>
      <c r="P204">
        <v>8624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0</v>
      </c>
      <c r="O205">
        <v>36543</v>
      </c>
      <c r="P205">
        <v>25306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0</v>
      </c>
      <c r="O206">
        <v>4756</v>
      </c>
      <c r="P206">
        <v>5579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0</v>
      </c>
      <c r="O207">
        <v>9000</v>
      </c>
      <c r="P207">
        <v>8916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0</v>
      </c>
      <c r="O209">
        <v>1901</v>
      </c>
      <c r="P209">
        <v>1927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0</v>
      </c>
      <c r="O213">
        <v>18195</v>
      </c>
      <c r="P213">
        <v>968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0</v>
      </c>
      <c r="O215">
        <v>16318</v>
      </c>
      <c r="P215">
        <v>-22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0</v>
      </c>
      <c r="O216">
        <v>1424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0</v>
      </c>
      <c r="O217">
        <v>2896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0</v>
      </c>
      <c r="O218">
        <v>2449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0</v>
      </c>
      <c r="O219">
        <v>58511</v>
      </c>
      <c r="P219">
        <v>1902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0</v>
      </c>
      <c r="O220">
        <v>5189</v>
      </c>
      <c r="P220">
        <v>2434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0</v>
      </c>
      <c r="O221">
        <v>19339</v>
      </c>
      <c r="P221">
        <v>57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0</v>
      </c>
      <c r="O222">
        <v>4423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0</v>
      </c>
      <c r="O223">
        <v>2755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0</v>
      </c>
      <c r="O224">
        <v>7080</v>
      </c>
      <c r="P224">
        <v>1357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0</v>
      </c>
      <c r="O225">
        <v>281623</v>
      </c>
      <c r="P225">
        <v>201677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0</v>
      </c>
      <c r="O226">
        <v>72434</v>
      </c>
      <c r="P226">
        <v>48478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0</v>
      </c>
      <c r="O227">
        <v>278019</v>
      </c>
      <c r="P227">
        <v>258286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0</v>
      </c>
      <c r="O228">
        <v>63685</v>
      </c>
      <c r="P228">
        <v>47218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0</v>
      </c>
      <c r="O229">
        <v>147695</v>
      </c>
      <c r="P229">
        <v>104064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0</v>
      </c>
      <c r="O230">
        <v>160825</v>
      </c>
      <c r="P230">
        <v>100042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0</v>
      </c>
      <c r="O231">
        <v>51048</v>
      </c>
      <c r="P231">
        <v>549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0</v>
      </c>
      <c r="O232">
        <v>4506</v>
      </c>
      <c r="P232">
        <v>2874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0</v>
      </c>
      <c r="O233">
        <v>22969</v>
      </c>
      <c r="P233">
        <v>283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0</v>
      </c>
      <c r="O234">
        <v>5661</v>
      </c>
      <c r="P234">
        <v>-768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0</v>
      </c>
      <c r="O235">
        <v>7505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0</v>
      </c>
      <c r="O236">
        <v>13566</v>
      </c>
      <c r="P236">
        <v>737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0</v>
      </c>
      <c r="O237">
        <v>29005</v>
      </c>
      <c r="P237">
        <v>7019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0</v>
      </c>
      <c r="O238">
        <v>10242</v>
      </c>
      <c r="P238">
        <v>1026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0</v>
      </c>
      <c r="O239">
        <v>59946</v>
      </c>
      <c r="P239">
        <v>34505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0</v>
      </c>
      <c r="O240">
        <v>12311</v>
      </c>
      <c r="P240">
        <v>1079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0</v>
      </c>
      <c r="O241">
        <v>14138</v>
      </c>
      <c r="P241">
        <v>4251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0</v>
      </c>
      <c r="O242">
        <v>31557</v>
      </c>
      <c r="P242">
        <v>9488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194109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44578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223499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46907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99813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89818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0</v>
      </c>
      <c r="O249">
        <v>59334</v>
      </c>
      <c r="P249">
        <v>11234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0</v>
      </c>
      <c r="O250">
        <v>19748</v>
      </c>
      <c r="P250">
        <v>3968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0</v>
      </c>
      <c r="O251">
        <v>96330</v>
      </c>
      <c r="P251">
        <v>23716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0</v>
      </c>
      <c r="O252">
        <v>25985</v>
      </c>
      <c r="P252">
        <v>4221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0</v>
      </c>
      <c r="O253">
        <v>42991</v>
      </c>
      <c r="P253">
        <v>9648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0</v>
      </c>
      <c r="O254">
        <v>63289</v>
      </c>
      <c r="P254">
        <v>16841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0</v>
      </c>
      <c r="O255">
        <v>69430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0</v>
      </c>
      <c r="O256">
        <v>11572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0</v>
      </c>
      <c r="O257">
        <v>74573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0</v>
      </c>
      <c r="O258">
        <v>9000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0</v>
      </c>
      <c r="O259">
        <v>46286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0</v>
      </c>
      <c r="O260">
        <v>43715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11234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3968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23716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4221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9648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16841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0</v>
      </c>
      <c r="O267">
        <v>72806</v>
      </c>
      <c r="P267">
        <v>182875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0</v>
      </c>
      <c r="O268">
        <v>26366</v>
      </c>
      <c r="P268">
        <v>40610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0</v>
      </c>
      <c r="O269">
        <v>24201</v>
      </c>
      <c r="P269">
        <v>199782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0</v>
      </c>
      <c r="O270">
        <v>10728</v>
      </c>
      <c r="P270">
        <v>42686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0</v>
      </c>
      <c r="O271">
        <v>36775</v>
      </c>
      <c r="P271">
        <v>90165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0</v>
      </c>
      <c r="O272">
        <v>8698</v>
      </c>
      <c r="P272">
        <v>72976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770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3334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158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384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315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736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1627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80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80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0</v>
      </c>
      <c r="O295">
        <v>579</v>
      </c>
      <c r="P295">
        <v>30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0</v>
      </c>
      <c r="O298">
        <v>0</v>
      </c>
      <c r="P298">
        <v>50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0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0</v>
      </c>
      <c r="O302">
        <v>40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0</v>
      </c>
      <c r="O307">
        <v>552</v>
      </c>
      <c r="P307">
        <v>30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0</v>
      </c>
      <c r="O308">
        <v>-40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0</v>
      </c>
      <c r="O310">
        <v>0</v>
      </c>
      <c r="P310">
        <v>50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6672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159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174513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2870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89242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16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9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190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190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158374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0</v>
      </c>
      <c r="O333">
        <v>2720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0</v>
      </c>
      <c r="O334">
        <v>380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0</v>
      </c>
      <c r="O335">
        <v>492</v>
      </c>
      <c r="P335">
        <v>190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0</v>
      </c>
      <c r="O336">
        <v>1612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0</v>
      </c>
      <c r="O337">
        <v>526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0</v>
      </c>
      <c r="O338">
        <v>651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0</v>
      </c>
      <c r="O339">
        <v>130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0</v>
      </c>
      <c r="O340">
        <v>124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0</v>
      </c>
      <c r="O341">
        <v>675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0</v>
      </c>
      <c r="O342">
        <v>86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0</v>
      </c>
      <c r="O345">
        <v>2590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0</v>
      </c>
      <c r="O346">
        <v>526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0</v>
      </c>
      <c r="O347">
        <v>256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0</v>
      </c>
      <c r="O348">
        <v>-183</v>
      </c>
      <c r="P348">
        <v>190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0</v>
      </c>
      <c r="O349">
        <v>1526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0</v>
      </c>
      <c r="O350">
        <v>651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0</v>
      </c>
      <c r="O351">
        <v>44358</v>
      </c>
      <c r="P351">
        <v>46020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0</v>
      </c>
      <c r="O352">
        <v>4786</v>
      </c>
      <c r="P352">
        <v>18362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0</v>
      </c>
      <c r="O353">
        <v>44897</v>
      </c>
      <c r="P353">
        <v>55768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0</v>
      </c>
      <c r="O354">
        <v>9145</v>
      </c>
      <c r="P354">
        <v>10168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0</v>
      </c>
      <c r="O355">
        <v>12827</v>
      </c>
      <c r="P355">
        <v>11070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0</v>
      </c>
      <c r="O356">
        <v>17638</v>
      </c>
      <c r="P356">
        <v>16987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295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0</v>
      </c>
      <c r="O358">
        <v>2719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0</v>
      </c>
      <c r="O359">
        <v>225</v>
      </c>
      <c r="P359">
        <v>500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0</v>
      </c>
      <c r="O360">
        <v>-972</v>
      </c>
      <c r="P360">
        <v>250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0</v>
      </c>
      <c r="O361">
        <v>858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0</v>
      </c>
      <c r="O362">
        <v>364</v>
      </c>
      <c r="P362">
        <v>-505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0</v>
      </c>
      <c r="O363">
        <v>469</v>
      </c>
      <c r="P363">
        <v>50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6697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270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3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0</v>
      </c>
      <c r="O500">
        <v>2571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0</v>
      </c>
      <c r="O502">
        <v>9279</v>
      </c>
      <c r="P502">
        <v>336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0</v>
      </c>
      <c r="O503">
        <v>3186</v>
      </c>
      <c r="P503">
        <v>43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0</v>
      </c>
      <c r="O504">
        <v>76706</v>
      </c>
      <c r="P504">
        <v>2870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0</v>
      </c>
      <c r="O505">
        <v>5189</v>
      </c>
      <c r="P505">
        <v>2434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0</v>
      </c>
      <c r="O506">
        <v>35657</v>
      </c>
      <c r="P506">
        <v>35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0</v>
      </c>
      <c r="O507">
        <v>5847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0</v>
      </c>
      <c r="O508">
        <v>5650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0</v>
      </c>
      <c r="O509">
        <v>9529</v>
      </c>
      <c r="P509">
        <v>1357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9899</v>
      </c>
      <c r="E514">
        <v>10134</v>
      </c>
      <c r="F514">
        <v>9647</v>
      </c>
      <c r="G514">
        <v>9424</v>
      </c>
      <c r="H514">
        <v>9606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9899</v>
      </c>
      <c r="E515">
        <v>10134</v>
      </c>
      <c r="F515">
        <v>9647</v>
      </c>
      <c r="G515">
        <v>9424</v>
      </c>
      <c r="H515">
        <v>9606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69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530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190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2609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396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28810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323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2174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2081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172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30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351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-321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92703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156887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128935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674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587838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90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2577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396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25086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323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910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2075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800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505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587838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51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14938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2577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396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25086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4775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323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11787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1659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21047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2075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57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307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0</v>
      </c>
      <c r="O749">
        <v>182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0</v>
      </c>
      <c r="O755">
        <v>-182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0</v>
      </c>
      <c r="O756">
        <v>307</v>
      </c>
      <c r="P756">
        <v>307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0</v>
      </c>
      <c r="O761">
        <v>55705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158681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580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154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50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753068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0</v>
      </c>
      <c r="O847">
        <v>204917</v>
      </c>
      <c r="P847">
        <v>198807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0</v>
      </c>
      <c r="O848">
        <v>67245</v>
      </c>
      <c r="P848">
        <v>46043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0</v>
      </c>
      <c r="O849">
        <v>242362</v>
      </c>
      <c r="P849">
        <v>258251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0</v>
      </c>
      <c r="O850">
        <v>57838</v>
      </c>
      <c r="P850">
        <v>47218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0</v>
      </c>
      <c r="O851">
        <v>142044</v>
      </c>
      <c r="P851">
        <v>104064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0</v>
      </c>
      <c r="O852">
        <v>151296</v>
      </c>
      <c r="P852">
        <v>98685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610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146375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245027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155248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0</v>
      </c>
      <c r="O897">
        <v>4165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1902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270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500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-1000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0</v>
      </c>
      <c r="O1069">
        <v>2351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0</v>
      </c>
      <c r="O1070">
        <v>1814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396852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0</v>
      </c>
      <c r="O1088">
        <v>1814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1235161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61087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95714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50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72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C28" sqref="C28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1070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C</v>
      </c>
      <c r="P1" t="str">
        <f>VLOOKUP(G2,N3:P14,3,FALSE)</f>
        <v>O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1069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649</v>
      </c>
      <c r="D5" s="238">
        <f ca="1">IF(B5=0,"",1-((B5-C5)/ABS(B5)))</f>
        <v>0.15853331945022908</v>
      </c>
      <c r="E5" s="25">
        <f ca="1">+E34+E62+E90+E118+E146+E174</f>
        <v>1505</v>
      </c>
      <c r="F5" s="26">
        <f t="shared" ref="F5:F28" ca="1" si="0">IF(ISERROR(((C5-E5)/ABS(E5))-1),0,((C5-E5)/ABS(E5)))</f>
        <v>-0.56877076411960137</v>
      </c>
      <c r="G5" s="27">
        <f t="shared" ref="G5:I6" ca="1" si="1">+G34+G62+G90+G118+G146+G174</f>
        <v>7</v>
      </c>
      <c r="H5" s="23">
        <f t="shared" ca="1" si="1"/>
        <v>4093.7766410912186</v>
      </c>
      <c r="I5" s="24">
        <f t="shared" ca="1" si="1"/>
        <v>649</v>
      </c>
      <c r="J5" s="238">
        <f ca="1">IF(H5=0,"",1-((H5-I5)/ABS(H5)))</f>
        <v>0.15853331945022908</v>
      </c>
      <c r="K5" s="25">
        <f ca="1">+K34+K62+K90+K118+K146+K174</f>
        <v>1505</v>
      </c>
      <c r="L5" s="26">
        <f t="shared" ref="L5:L28" ca="1" si="2">IF(ISERROR(((I5-K5)/ABS(K5))-1),0,((I5-K5)/ABS(K5)))</f>
        <v>-0.56877076411960137</v>
      </c>
      <c r="M5" s="28">
        <f ca="1">+M34+M62+M90+M118+M146+M174</f>
        <v>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1035.7941834451901</v>
      </c>
      <c r="C6" s="32">
        <f ca="1">+C35+C63+C91+C119+C147+C175</f>
        <v>1969</v>
      </c>
      <c r="D6" s="239">
        <f ca="1">IF(B6=0,"",1+((B6-C6)/ABS(B6)))</f>
        <v>9.9043196544276402E-2</v>
      </c>
      <c r="E6" s="32">
        <f ca="1">+E35+E63+E91+E119+E147+E175</f>
        <v>1341</v>
      </c>
      <c r="F6" s="33">
        <f t="shared" ca="1" si="0"/>
        <v>0.46830723340790453</v>
      </c>
      <c r="G6" s="34">
        <f t="shared" ca="1" si="1"/>
        <v>8</v>
      </c>
      <c r="H6" s="30">
        <f t="shared" ca="1" si="1"/>
        <v>1035.7941834451901</v>
      </c>
      <c r="I6" s="31">
        <f t="shared" ca="1" si="1"/>
        <v>1969</v>
      </c>
      <c r="J6" s="239">
        <f ca="1">IF(H6=0,"",1+((H6-I6)/ABS(H6)))</f>
        <v>9.9043196544276402E-2</v>
      </c>
      <c r="K6" s="32">
        <f ca="1">+K35+K63+K91+K119+K147+K175</f>
        <v>1341</v>
      </c>
      <c r="L6" s="33">
        <f t="shared" ca="1" si="2"/>
        <v>0.46830723340790453</v>
      </c>
      <c r="M6" s="35">
        <f ca="1">+M35+M63+M91+M119+M147+M175</f>
        <v>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3057.9824576460287</v>
      </c>
      <c r="C7" s="38">
        <f ca="1">+C5-C6</f>
        <v>-1320</v>
      </c>
      <c r="D7" s="240">
        <f ca="1">IF(B7=0,"",1-((B7-C7)/ABS(B7)))</f>
        <v>-0.43165715247958247</v>
      </c>
      <c r="E7" s="38">
        <f ca="1">+E5-E6</f>
        <v>164</v>
      </c>
      <c r="F7" s="39">
        <f t="shared" ca="1" si="0"/>
        <v>-9.0487804878048781</v>
      </c>
      <c r="G7" s="40">
        <f ca="1">+G5-G6</f>
        <v>-1</v>
      </c>
      <c r="H7" s="37">
        <f ca="1">+H5-H6</f>
        <v>3057.9824576460287</v>
      </c>
      <c r="I7" s="38">
        <f ca="1">+I5-I6</f>
        <v>-1320</v>
      </c>
      <c r="J7" s="240">
        <f ca="1">IF(H7=0,"",1-((H7-I7)/ABS(H7)))</f>
        <v>-0.43165715247958247</v>
      </c>
      <c r="K7" s="38">
        <f ca="1">+K5-K6</f>
        <v>164</v>
      </c>
      <c r="L7" s="39">
        <f t="shared" ca="1" si="2"/>
        <v>-9.0487804878048781</v>
      </c>
      <c r="M7" s="41">
        <f ca="1">+M5-M6</f>
        <v>-1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579</v>
      </c>
      <c r="D8" s="241">
        <f t="shared" ref="D8" ca="1" si="3">IF(B8=0,"",1-((B8-C8)/ABS(B8)))</f>
        <v>1.0814761146496816</v>
      </c>
      <c r="E8" s="45">
        <f ca="1">+E37+E65+E93+E121+E149+E177</f>
        <v>801</v>
      </c>
      <c r="F8" s="46">
        <f t="shared" ca="1" si="0"/>
        <v>-0.27715355805243447</v>
      </c>
      <c r="G8" s="47">
        <f t="shared" ref="G8:I9" ca="1" si="4">+G37+G65+G93+G121+G149+G177</f>
        <v>3</v>
      </c>
      <c r="H8" s="43">
        <f t="shared" ca="1" si="4"/>
        <v>535.37936913895987</v>
      </c>
      <c r="I8" s="44">
        <f t="shared" ca="1" si="4"/>
        <v>579</v>
      </c>
      <c r="J8" s="241">
        <f t="shared" ref="J8" ca="1" si="5">IF(H8=0,"",1-((H8-I8)/ABS(H8)))</f>
        <v>1.0814761146496816</v>
      </c>
      <c r="K8" s="45">
        <f ca="1">+K37+K65+K93+K121+K149+K177</f>
        <v>801</v>
      </c>
      <c r="L8" s="46">
        <f t="shared" ca="1" si="2"/>
        <v>-0.27715355805243447</v>
      </c>
      <c r="M8" s="48">
        <f ca="1">+M37+M65+M93+M121+M149+M177</f>
        <v>3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109.61968680089484</v>
      </c>
      <c r="C9" s="32">
        <f ca="1">+C38+C66+C94+C122+C150+C178</f>
        <v>67</v>
      </c>
      <c r="D9" s="239">
        <f ca="1">IF(B9=0,"",1+((B9-C9)/ABS(B9)))</f>
        <v>1.3887959183673468</v>
      </c>
      <c r="E9" s="32">
        <f ca="1">+E38+E66+E94+E122+E150+E178</f>
        <v>0</v>
      </c>
      <c r="F9" s="33">
        <f t="shared" ca="1" si="0"/>
        <v>0</v>
      </c>
      <c r="G9" s="34">
        <f t="shared" ca="1" si="4"/>
        <v>7</v>
      </c>
      <c r="H9" s="30">
        <f t="shared" ca="1" si="4"/>
        <v>109.61968680089484</v>
      </c>
      <c r="I9" s="31">
        <f ca="1">+I38+I66+I94+I122+I150+I178</f>
        <v>67</v>
      </c>
      <c r="J9" s="239">
        <f ca="1">IF(H9=0,"",1+((H9-I9)/ABS(H9)))</f>
        <v>1.3887959183673468</v>
      </c>
      <c r="K9" s="32">
        <f ca="1">+K38+K66+K94+K122+K150+K178</f>
        <v>0</v>
      </c>
      <c r="L9" s="33">
        <f t="shared" ca="1" si="2"/>
        <v>0</v>
      </c>
      <c r="M9" s="35">
        <f ca="1">+M38+M66+M94+M122+M150+M178</f>
        <v>7</v>
      </c>
      <c r="N9" s="259" t="s">
        <v>130</v>
      </c>
      <c r="O9" s="259" t="s">
        <v>136</v>
      </c>
      <c r="P9" s="259" t="s">
        <v>149</v>
      </c>
      <c r="T9" s="264">
        <f ca="1">+B9+B18+B21</f>
        <v>1420.5816554809844</v>
      </c>
    </row>
    <row r="10" spans="1:20" x14ac:dyDescent="0.25">
      <c r="A10" s="36" t="s">
        <v>124</v>
      </c>
      <c r="B10" s="38">
        <f ca="1">+B8-B9</f>
        <v>425.75968233806503</v>
      </c>
      <c r="C10" s="38">
        <f ca="1">+C8-C9</f>
        <v>512</v>
      </c>
      <c r="D10" s="240">
        <f ca="1">IF(B10=0,"",1-((B10-C10)/ABS(B10)))</f>
        <v>1.2025563275234168</v>
      </c>
      <c r="E10" s="38">
        <f ca="1">+E8-E9</f>
        <v>801</v>
      </c>
      <c r="F10" s="39">
        <f t="shared" ca="1" si="0"/>
        <v>-0.36079900124843944</v>
      </c>
      <c r="G10" s="40">
        <f ca="1">+G8-G9</f>
        <v>-4</v>
      </c>
      <c r="H10" s="37">
        <f t="shared" ref="H10:I10" ca="1" si="6">+H8-H9</f>
        <v>425.75968233806503</v>
      </c>
      <c r="I10" s="38">
        <f t="shared" ca="1" si="6"/>
        <v>512</v>
      </c>
      <c r="J10" s="240">
        <f ca="1">IF(H10=0,"",1-((H10-I10)/ABS(H10)))</f>
        <v>1.2025563275234168</v>
      </c>
      <c r="K10" s="38">
        <f ca="1">+K8-K9</f>
        <v>801</v>
      </c>
      <c r="L10" s="39">
        <f t="shared" ca="1" si="2"/>
        <v>-0.36079900124843944</v>
      </c>
      <c r="M10" s="41">
        <f ca="1">+M8-M9</f>
        <v>-4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601.87553282182432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280.62639821029086</v>
      </c>
      <c r="C12" s="32">
        <f ca="1">+C41+C69+C97+C125+C153+C181</f>
        <v>386</v>
      </c>
      <c r="D12" s="239">
        <f ca="1">IF(B12=0,"",1+((B12-C12)/ABS(B12)))</f>
        <v>0.6245057397959185</v>
      </c>
      <c r="E12" s="32">
        <f ca="1">+E41+E69+E97+E125+E153+E181</f>
        <v>47</v>
      </c>
      <c r="F12" s="33">
        <f t="shared" ca="1" si="0"/>
        <v>7.2127659574468082</v>
      </c>
      <c r="G12" s="34">
        <f t="shared" ca="1" si="7"/>
        <v>2</v>
      </c>
      <c r="H12" s="30">
        <f t="shared" ca="1" si="7"/>
        <v>282.99776286353472</v>
      </c>
      <c r="I12" s="31">
        <f t="shared" ca="1" si="7"/>
        <v>386</v>
      </c>
      <c r="J12" s="239">
        <f ca="1">IF(H12=0,"",1+((H12-I12)/ABS(H12)))</f>
        <v>0.63603162055335982</v>
      </c>
      <c r="K12" s="32">
        <f ca="1">+K41+K69+K97+K125+K153+K181</f>
        <v>47</v>
      </c>
      <c r="L12" s="33">
        <f t="shared" ca="1" si="2"/>
        <v>7.2127659574468082</v>
      </c>
      <c r="M12" s="35">
        <f ca="1">+M41+M69+M97+M125+M153+M181</f>
        <v>2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321.24913461153346</v>
      </c>
      <c r="C13" s="38">
        <f ca="1">+C11-C12</f>
        <v>-386</v>
      </c>
      <c r="D13" s="240">
        <f ca="1">IF(B13=0,"",1-((B13-C13)/ABS(B13)))</f>
        <v>-1.2015596570143785</v>
      </c>
      <c r="E13" s="38">
        <f ca="1">+E11-E12</f>
        <v>-47</v>
      </c>
      <c r="F13" s="39">
        <f t="shared" ca="1" si="0"/>
        <v>-7.2127659574468082</v>
      </c>
      <c r="G13" s="40">
        <f ca="1">+G11-G12</f>
        <v>-2</v>
      </c>
      <c r="H13" s="37">
        <f t="shared" ref="H13:I13" ca="1" si="8">+H11-H12</f>
        <v>318.8777699582896</v>
      </c>
      <c r="I13" s="38">
        <f t="shared" ca="1" si="8"/>
        <v>-386</v>
      </c>
      <c r="J13" s="240">
        <f ca="1">IF(H13=0,"",1-((H13-I13)/ABS(H13)))</f>
        <v>-1.2104951688870949</v>
      </c>
      <c r="K13" s="38">
        <f ca="1">+K11-K12</f>
        <v>-47</v>
      </c>
      <c r="L13" s="39">
        <f t="shared" ca="1" si="2"/>
        <v>-7.2127659574468082</v>
      </c>
      <c r="M13" s="41">
        <f ca="1">+M11-M12</f>
        <v>-2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399</v>
      </c>
      <c r="D14" s="241">
        <f ca="1">IF(B14=0,"",1-((B14-C14)/ABS(B14)))</f>
        <v>0.2675969125214408</v>
      </c>
      <c r="E14" s="45">
        <f ca="1">+E43+E71+E99+E127+E155+E183</f>
        <v>532</v>
      </c>
      <c r="F14" s="46">
        <f t="shared" ca="1" si="0"/>
        <v>-0.25</v>
      </c>
      <c r="G14" s="47">
        <f t="shared" ref="G14:I15" ca="1" si="9">+G43+G71+G99+G127+G155+G183</f>
        <v>0</v>
      </c>
      <c r="H14" s="43">
        <f t="shared" ca="1" si="9"/>
        <v>1491.0485933503835</v>
      </c>
      <c r="I14" s="44">
        <f t="shared" ca="1" si="9"/>
        <v>399</v>
      </c>
      <c r="J14" s="241">
        <f ca="1">IF(H14=0,"",1-((H14-I14)/ABS(H14)))</f>
        <v>0.2675969125214408</v>
      </c>
      <c r="K14" s="45">
        <f ca="1">+K43+K71+K99+K127+K155+K183</f>
        <v>532</v>
      </c>
      <c r="L14" s="46">
        <f t="shared" ca="1" si="2"/>
        <v>-0.25</v>
      </c>
      <c r="M14" s="48">
        <f ca="1">+M43+M71+M99+M127+M155+M183</f>
        <v>0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438.47874720357947</v>
      </c>
      <c r="C15" s="32">
        <f ca="1">+C44+C72+C100+C128+C156+C184</f>
        <v>726</v>
      </c>
      <c r="D15" s="239">
        <f ca="1">IF(B15=0,"",1+((B15-C15)/ABS(B15)))</f>
        <v>0.34427551020408187</v>
      </c>
      <c r="E15" s="32">
        <f ca="1">+E44+E72+E100+E128+E156+E184</f>
        <v>620</v>
      </c>
      <c r="F15" s="33">
        <f t="shared" ca="1" si="0"/>
        <v>0.17096774193548386</v>
      </c>
      <c r="G15" s="34">
        <f t="shared" ca="1" si="9"/>
        <v>2</v>
      </c>
      <c r="H15" s="30">
        <f t="shared" ca="1" si="9"/>
        <v>438.47874720357947</v>
      </c>
      <c r="I15" s="31">
        <f t="shared" ca="1" si="9"/>
        <v>726</v>
      </c>
      <c r="J15" s="239">
        <f ca="1">IF(H15=0,"",1+((H15-I15)/ABS(H15)))</f>
        <v>0.34427551020408187</v>
      </c>
      <c r="K15" s="32">
        <f ca="1">+K44+K72+K100+K128+K156+K184</f>
        <v>620</v>
      </c>
      <c r="L15" s="33">
        <f t="shared" ca="1" si="2"/>
        <v>0.17096774193548386</v>
      </c>
      <c r="M15" s="35">
        <f ca="1">+M44+M72+M100+M128+M156+M184</f>
        <v>2</v>
      </c>
    </row>
    <row r="16" spans="1:20" x14ac:dyDescent="0.25">
      <c r="A16" s="36" t="s">
        <v>110</v>
      </c>
      <c r="B16" s="38">
        <f ca="1">+B14-B15</f>
        <v>1052.5698461468041</v>
      </c>
      <c r="C16" s="38">
        <f ca="1">+C14-C15</f>
        <v>-327</v>
      </c>
      <c r="D16" s="240">
        <f ca="1">IF(B16=0,"",1-((B16-C16)/ABS(B16)))</f>
        <v>-0.31066821949827417</v>
      </c>
      <c r="E16" s="38">
        <f ca="1">+E14-E15</f>
        <v>-88</v>
      </c>
      <c r="F16" s="39">
        <f t="shared" ca="1" si="0"/>
        <v>-2.7159090909090908</v>
      </c>
      <c r="G16" s="40">
        <f ca="1">+G14-G15</f>
        <v>-2</v>
      </c>
      <c r="H16" s="37">
        <f t="shared" ref="H16:I16" ca="1" si="10">+H14-H15</f>
        <v>1052.5698461468041</v>
      </c>
      <c r="I16" s="38">
        <f t="shared" ca="1" si="10"/>
        <v>-327</v>
      </c>
      <c r="J16" s="240">
        <f ca="1">IF(H16=0,"",1-((H16-I16)/ABS(H16)))</f>
        <v>-0.31066821949827417</v>
      </c>
      <c r="K16" s="38">
        <f ca="1">+K14-K15</f>
        <v>-88</v>
      </c>
      <c r="L16" s="39">
        <f t="shared" ca="1" si="2"/>
        <v>-2.7159090909090908</v>
      </c>
      <c r="M16" s="41">
        <f ca="1">+M14-M15</f>
        <v>-2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6381</v>
      </c>
      <c r="D17" s="239">
        <f ca="1">IF(B17=0,"",1-((B17-C17)/ABS(B17)))</f>
        <v>1.3124518674381904</v>
      </c>
      <c r="E17" s="32">
        <f ca="1">+E46+E74+E102+E130+E158+E186</f>
        <v>668</v>
      </c>
      <c r="F17" s="33">
        <f t="shared" ca="1" si="0"/>
        <v>8.5523952095808387</v>
      </c>
      <c r="G17" s="34">
        <f t="shared" ref="G17:I18" ca="1" si="11">+G46+G74+G102+G130+G158+G186</f>
        <v>34</v>
      </c>
      <c r="H17" s="30">
        <f t="shared" ca="1" si="11"/>
        <v>4861.892583120205</v>
      </c>
      <c r="I17" s="31">
        <f t="shared" ca="1" si="11"/>
        <v>6381</v>
      </c>
      <c r="J17" s="239">
        <f ca="1">IF(H17=0,"",1-((H17-I17)/ABS(H17)))</f>
        <v>1.3124518674381904</v>
      </c>
      <c r="K17" s="32">
        <f ca="1">+K46+K74+K102+K130+K158+K186</f>
        <v>668</v>
      </c>
      <c r="L17" s="33">
        <f t="shared" ca="1" si="2"/>
        <v>8.5523952095808387</v>
      </c>
      <c r="M17" s="35">
        <f ca="1">+M46+M74+M102+M130+M158+M186</f>
        <v>34</v>
      </c>
    </row>
    <row r="18" spans="1:17" x14ac:dyDescent="0.25">
      <c r="A18" s="29" t="s">
        <v>108</v>
      </c>
      <c r="B18" s="31">
        <f ca="1">+B47+B75+B103+B131+B159+B187</f>
        <v>1077.1812080536913</v>
      </c>
      <c r="C18" s="32">
        <f ca="1">+C47+C75+C103+C131+C159+C187</f>
        <v>1015</v>
      </c>
      <c r="D18" s="239">
        <f t="shared" ref="D18" ca="1" si="12">IF(B18=0,"",1+((B18-C18)/ABS(B18)))</f>
        <v>1.0577258566978194</v>
      </c>
      <c r="E18" s="32">
        <f ca="1">+E47+E75+E103+E131+E159+E187</f>
        <v>317</v>
      </c>
      <c r="F18" s="33">
        <f t="shared" ca="1" si="0"/>
        <v>2.2018927444794953</v>
      </c>
      <c r="G18" s="34">
        <f t="shared" ca="1" si="11"/>
        <v>2</v>
      </c>
      <c r="H18" s="30">
        <f t="shared" ca="1" si="11"/>
        <v>1077.1812080536913</v>
      </c>
      <c r="I18" s="31">
        <f t="shared" ca="1" si="11"/>
        <v>1015</v>
      </c>
      <c r="J18" s="239">
        <f t="shared" ref="J18" ca="1" si="13">IF(H18=0,"",1+((H18-I18)/ABS(H18)))</f>
        <v>1.0577258566978194</v>
      </c>
      <c r="K18" s="32">
        <f ca="1">+K47+K75+K103+K131+K159+K187</f>
        <v>317</v>
      </c>
      <c r="L18" s="33">
        <f t="shared" ca="1" si="2"/>
        <v>2.2018927444794953</v>
      </c>
      <c r="M18" s="35">
        <f ca="1">+M47+M75+M103+M131+M159+M187</f>
        <v>2</v>
      </c>
    </row>
    <row r="19" spans="1:17" x14ac:dyDescent="0.25">
      <c r="A19" s="215" t="s">
        <v>107</v>
      </c>
      <c r="B19" s="38">
        <f ca="1">+B17-B18</f>
        <v>3784.7113750665139</v>
      </c>
      <c r="C19" s="217">
        <f ca="1">+C17-C18</f>
        <v>5366</v>
      </c>
      <c r="D19" s="242">
        <f t="shared" ref="D19:D20" ca="1" si="14">IF(B19=0,"",1-((B19-C19)/ABS(B19)))</f>
        <v>1.4178095680825056</v>
      </c>
      <c r="E19" s="217">
        <f ca="1">+E17-E18</f>
        <v>351</v>
      </c>
      <c r="F19" s="218">
        <f t="shared" ca="1" si="0"/>
        <v>14.287749287749287</v>
      </c>
      <c r="G19" s="219">
        <f ca="1">+G17-G18</f>
        <v>32</v>
      </c>
      <c r="H19" s="216">
        <f t="shared" ref="H19:I19" ca="1" si="15">+H17-H18</f>
        <v>3784.7113750665139</v>
      </c>
      <c r="I19" s="217">
        <f t="shared" ca="1" si="15"/>
        <v>5366</v>
      </c>
      <c r="J19" s="242">
        <f t="shared" ref="J19:J20" ca="1" si="16">IF(H19=0,"",1-((H19-I19)/ABS(H19)))</f>
        <v>1.4178095680825056</v>
      </c>
      <c r="K19" s="217">
        <f ca="1">+K17-K18</f>
        <v>351</v>
      </c>
      <c r="L19" s="218">
        <f t="shared" ca="1" si="2"/>
        <v>14.287749287749287</v>
      </c>
      <c r="M19" s="220">
        <f ca="1">+M17-M18</f>
        <v>32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338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663.25660699062223</v>
      </c>
      <c r="I20" s="44">
        <f t="shared" ca="1" si="17"/>
        <v>0</v>
      </c>
      <c r="J20" s="241">
        <f t="shared" ca="1" si="16"/>
        <v>0</v>
      </c>
      <c r="K20" s="45">
        <f ca="1">+K49+K77+K105+K133+K161+K189</f>
        <v>338</v>
      </c>
      <c r="L20" s="46">
        <f t="shared" ca="1" si="2"/>
        <v>-1</v>
      </c>
      <c r="M20" s="48">
        <f ca="1">+M49+M77+M105+M133+M161+M189</f>
        <v>0</v>
      </c>
    </row>
    <row r="21" spans="1:17" x14ac:dyDescent="0.25">
      <c r="A21" s="29" t="s">
        <v>104</v>
      </c>
      <c r="B21" s="31">
        <f ca="1">+B50+B78+B106+B134+B162+B190</f>
        <v>233.78076062639818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205</v>
      </c>
      <c r="F21" s="33">
        <f t="shared" ca="1" si="0"/>
        <v>-1</v>
      </c>
      <c r="G21" s="34">
        <f t="shared" ca="1" si="17"/>
        <v>0</v>
      </c>
      <c r="H21" s="30">
        <f t="shared" ca="1" si="17"/>
        <v>233.78076062639818</v>
      </c>
      <c r="I21" s="31">
        <f t="shared" ca="1" si="17"/>
        <v>0</v>
      </c>
      <c r="J21" s="239">
        <f t="shared" ref="J21" ca="1" si="19">IF(H21=0,"",1+((H21-I21)/ABS(H21)))</f>
        <v>2</v>
      </c>
      <c r="K21" s="32">
        <f ca="1">+K50+K78+K106+K134+K162+K190</f>
        <v>205</v>
      </c>
      <c r="L21" s="33">
        <f t="shared" ca="1" si="2"/>
        <v>-1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429.47584636422403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133</v>
      </c>
      <c r="F22" s="39">
        <f t="shared" ca="1" si="0"/>
        <v>-1</v>
      </c>
      <c r="G22" s="40">
        <f ca="1">+G20-G21</f>
        <v>0</v>
      </c>
      <c r="H22" s="37">
        <f t="shared" ref="H22:I22" ca="1" si="21">+H20-H21</f>
        <v>429.47584636422403</v>
      </c>
      <c r="I22" s="38">
        <f t="shared" ca="1" si="21"/>
        <v>0</v>
      </c>
      <c r="J22" s="240">
        <f t="shared" ref="J22:J26" ca="1" si="22">IF(H22=0,"",1-((H22-I22)/ABS(H22)))</f>
        <v>0</v>
      </c>
      <c r="K22" s="38"/>
      <c r="L22" s="39">
        <f t="shared" ca="1" si="2"/>
        <v>0</v>
      </c>
      <c r="M22" s="41">
        <f ca="1">+M20-M21</f>
        <v>0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266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52.855924978687128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266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26.845637583892618</v>
      </c>
      <c r="C24" s="32">
        <f ca="1">+C53+C81+C109+C137+C165+C193</f>
        <v>182</v>
      </c>
      <c r="D24" s="239">
        <f t="shared" ref="D24" ca="1" si="26">IF(B24=0,"",1+((B24-C24)/ABS(B24)))</f>
        <v>-4.7794999999999996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1</v>
      </c>
      <c r="H24" s="30">
        <f t="shared" ca="1" si="24"/>
        <v>26.845637583892618</v>
      </c>
      <c r="I24" s="31">
        <f t="shared" ca="1" si="24"/>
        <v>182</v>
      </c>
      <c r="J24" s="239">
        <f t="shared" ref="J24" ca="1" si="27">IF(H24=0,"",1+((H24-I24)/ABS(H24)))</f>
        <v>-4.7794999999999996</v>
      </c>
      <c r="K24" s="32">
        <f ca="1">+K53+K81+K109+K137+K165+K193</f>
        <v>0</v>
      </c>
      <c r="L24" s="33">
        <f t="shared" ca="1" si="25"/>
        <v>0</v>
      </c>
      <c r="M24" s="35">
        <f ca="1">+M53+M81+M109+M137+M165+M193</f>
        <v>1</v>
      </c>
    </row>
    <row r="25" spans="1:17" x14ac:dyDescent="0.25">
      <c r="A25" s="36" t="s">
        <v>861</v>
      </c>
      <c r="B25" s="38">
        <f ca="1">+B23-B24</f>
        <v>26.01028739479451</v>
      </c>
      <c r="C25" s="38">
        <f ca="1">+C23-C24</f>
        <v>-182</v>
      </c>
      <c r="D25" s="240">
        <f t="shared" ref="D25" ca="1" si="28">IF(B25=0,"",1-((B25-C25)/ABS(B25)))</f>
        <v>-6.9972314122305326</v>
      </c>
      <c r="E25" s="38">
        <f ca="1">+E23-E24</f>
        <v>266</v>
      </c>
      <c r="F25" s="39">
        <f t="shared" ca="1" si="23"/>
        <v>-1.6842105263157894</v>
      </c>
      <c r="G25" s="40">
        <f ca="1">+G23-G24</f>
        <v>-1</v>
      </c>
      <c r="H25" s="37">
        <f t="shared" ref="H25:I25" ca="1" si="29">+H23-H24</f>
        <v>26.01028739479451</v>
      </c>
      <c r="I25" s="38">
        <f t="shared" ca="1" si="29"/>
        <v>-182</v>
      </c>
      <c r="J25" s="240">
        <f t="shared" ref="J25" ca="1" si="30">IF(H25=0,"",1-((H25-I25)/ABS(H25)))</f>
        <v>-6.9972314122305326</v>
      </c>
      <c r="K25" s="38"/>
      <c r="L25" s="39">
        <f t="shared" ca="1" si="25"/>
        <v>0</v>
      </c>
      <c r="M25" s="41">
        <f ca="1">+M23-M24</f>
        <v>-1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8008</v>
      </c>
      <c r="D26" s="241">
        <f t="shared" ca="1" si="20"/>
        <v>0.65105239811477689</v>
      </c>
      <c r="E26" s="45">
        <f ca="1">+E55+E83+E111+E139+E167+E195</f>
        <v>3844</v>
      </c>
      <c r="F26" s="46">
        <f t="shared" ca="1" si="0"/>
        <v>1.0832466181061395</v>
      </c>
      <c r="G26" s="47">
        <f t="shared" ref="G26:G27" ca="1" si="31">+G55+G83+G111+G139+G167+G195</f>
        <v>44</v>
      </c>
      <c r="H26" s="44">
        <f t="shared" ref="H26" ca="1" si="32">+H5+H8+H11+H14+H17+H20+H23</f>
        <v>12300.085251491899</v>
      </c>
      <c r="I26" s="45">
        <f ca="1">+I5+I8+I11+I14+I17+I20+I23</f>
        <v>8008</v>
      </c>
      <c r="J26" s="241">
        <f t="shared" ca="1" si="22"/>
        <v>0.65105239811477689</v>
      </c>
      <c r="K26" s="45">
        <f ca="1">K5+K8+K11+K14+K17+K20</f>
        <v>3844</v>
      </c>
      <c r="L26" s="46">
        <f t="shared" ca="1" si="2"/>
        <v>1.0832466181061395</v>
      </c>
      <c r="M26" s="48">
        <f ca="1">+M55+M83+M111+M139+M167+M195</f>
        <v>44</v>
      </c>
    </row>
    <row r="27" spans="1:17" ht="15.75" thickBot="1" x14ac:dyDescent="0.3">
      <c r="A27" s="29" t="s">
        <v>91</v>
      </c>
      <c r="B27" s="31">
        <f ca="1">+B6+B9+B12+B15+B18+B21+B24</f>
        <v>3202.3266219239376</v>
      </c>
      <c r="C27" s="32">
        <f t="shared" ref="C27" ca="1" si="33">+C6+C9+C12+C15+C18+C21+C24</f>
        <v>4345</v>
      </c>
      <c r="D27" s="239">
        <f t="shared" ref="D27" ca="1" si="34">IF(B27=0,"",1+((B27-C27)/ABS(B27)))</f>
        <v>0.64317400659475776</v>
      </c>
      <c r="E27" s="32">
        <f ca="1">+E56+E84+E112+E140+E168+E196</f>
        <v>2530</v>
      </c>
      <c r="F27" s="33">
        <f t="shared" ca="1" si="0"/>
        <v>0.71739130434782605</v>
      </c>
      <c r="G27" s="34">
        <f t="shared" ca="1" si="31"/>
        <v>21</v>
      </c>
      <c r="H27" s="31">
        <f t="shared" ref="H27:I27" ca="1" si="35">+H6+H9+H12+H15+H18+H21+H24</f>
        <v>3204.6979865771818</v>
      </c>
      <c r="I27" s="32">
        <f t="shared" ca="1" si="35"/>
        <v>4345</v>
      </c>
      <c r="J27" s="239">
        <f t="shared" ref="J27" ca="1" si="36">IF(H27=0,"",1+((H27-I27)/ABS(H27)))</f>
        <v>0.64417801047120449</v>
      </c>
      <c r="K27" s="45">
        <f ca="1">K6+K9+K12+K15+K18+K21</f>
        <v>2530</v>
      </c>
      <c r="L27" s="33">
        <f t="shared" ca="1" si="2"/>
        <v>0.71739130434782605</v>
      </c>
      <c r="M27" s="35">
        <f ca="1">+M56+M84+M112+M140+M168+M196</f>
        <v>21</v>
      </c>
    </row>
    <row r="28" spans="1:17" ht="15.75" thickBot="1" x14ac:dyDescent="0.3">
      <c r="A28" s="49" t="s">
        <v>92</v>
      </c>
      <c r="B28" s="51">
        <f ca="1">+B7+B10+B13+B16+B19+B22+B25</f>
        <v>9097.7586295679648</v>
      </c>
      <c r="C28" s="51">
        <f ca="1">+C7+C10+C13+C16+C19+C22+C25</f>
        <v>3663</v>
      </c>
      <c r="D28" s="243">
        <f t="shared" ref="D28" ca="1" si="37">IF(B28=0,"",1-((B28-C28)/ABS(B28)))</f>
        <v>0.40262664125811709</v>
      </c>
      <c r="E28" s="51">
        <f ca="1">+E26-E27</f>
        <v>1314</v>
      </c>
      <c r="F28" s="52">
        <f t="shared" ca="1" si="0"/>
        <v>1.7876712328767124</v>
      </c>
      <c r="G28" s="53">
        <f ca="1">+G26-G27</f>
        <v>23</v>
      </c>
      <c r="H28" s="50">
        <f ca="1">+H26-H27</f>
        <v>9095.3872649147161</v>
      </c>
      <c r="I28" s="51">
        <f t="shared" ref="I28" ca="1" si="38">+I26-I27</f>
        <v>3663</v>
      </c>
      <c r="J28" s="243">
        <f t="shared" ref="J28" ca="1" si="39">IF(H28=0,"",1-((H28-I28)/ABS(H28)))</f>
        <v>0.40273161475267283</v>
      </c>
      <c r="K28" s="51">
        <f ca="1">K26-K27</f>
        <v>1314</v>
      </c>
      <c r="L28" s="52">
        <f t="shared" ca="1" si="2"/>
        <v>1.7876712328767124</v>
      </c>
      <c r="M28" s="54">
        <f ca="1">+M26-M27</f>
        <v>23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236</v>
      </c>
      <c r="D34" s="244">
        <f ca="1">IF(B34=0,"",1-((B34-C34)/ABS(B34)))</f>
        <v>0.16468054729327786</v>
      </c>
      <c r="E34" s="73">
        <f ca="1">INDIRECT($Q$1&amp; "!" &amp;$P$1&amp;P34)</f>
        <v>1155</v>
      </c>
      <c r="F34" s="74">
        <f t="shared" ref="F34:F57" ca="1" si="40">IF(ISERROR(((C34-E34)/ABS(E34))-1),0,((C34-E34)/ABS(E34)))</f>
        <v>-0.79567099567099564</v>
      </c>
      <c r="G34" s="75">
        <f ca="1">INDIRECT($N$1&amp; "!" &amp;$P$1&amp;R34)</f>
        <v>4</v>
      </c>
      <c r="H34" s="71">
        <f ca="1">SUM(INDIRECT($N$1&amp;"!"&amp;$O$3&amp;N34&amp;":"&amp;$O$1&amp;N34))/1.173</f>
        <v>1433.07757885763</v>
      </c>
      <c r="I34" s="71">
        <f ca="1">SUM(INDIRECT($N$1&amp;"!"&amp;$P$3&amp;N34&amp;":"&amp;$P$1&amp;N34))</f>
        <v>236</v>
      </c>
      <c r="J34" s="244">
        <f ca="1">IF(H34=0,"",1-((H34-I34)/ABS(H34)))</f>
        <v>0.16468054729327786</v>
      </c>
      <c r="K34" s="73">
        <f ca="1">SUM(INDIRECT($Q$1&amp;"!"&amp;$P$3&amp;P34&amp;":"&amp;$P$1&amp;P34))</f>
        <v>1155</v>
      </c>
      <c r="L34" s="74">
        <f t="shared" ref="L34:L57" ca="1" si="41">IF(ISERROR(((I34-K34)/ABS(K34))-1),0,((I34-K34)/ABS(K34)))</f>
        <v>-0.79567099567099564</v>
      </c>
      <c r="M34" s="76">
        <f ca="1">SUM(INDIRECT($N$1&amp;"!"&amp;$P$3&amp;R34&amp;":"&amp;$P$1&amp;R34))</f>
        <v>4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413.87024608501116</v>
      </c>
      <c r="C35" s="79">
        <f ca="1">INDIRECT($N$1&amp; "!" &amp;$P$1&amp;N35)</f>
        <v>1290</v>
      </c>
      <c r="D35" s="237">
        <f ca="1">IF(B35=0,"",1+((B35-C35)/ABS(B35)))</f>
        <v>-1.1169189189189193</v>
      </c>
      <c r="E35" s="79">
        <f ca="1">INDIRECT($Q$1&amp; "!" &amp;$P$1&amp;P35)</f>
        <v>473</v>
      </c>
      <c r="F35" s="80">
        <f t="shared" ca="1" si="40"/>
        <v>1.7272727272727273</v>
      </c>
      <c r="G35" s="81">
        <f ca="1">INDIRECT($N$1&amp; "!" &amp;$P$1&amp;R35)</f>
        <v>4</v>
      </c>
      <c r="H35" s="77">
        <f ca="1">SUM(INDIRECT($N$1&amp;"!"&amp;$O$3&amp;N35&amp;":"&amp;$O$1&amp;N35))/0.894</f>
        <v>413.87024608501116</v>
      </c>
      <c r="I35" s="78">
        <f ca="1">SUM(INDIRECT($N$1&amp;"!"&amp;$P$3&amp;N35&amp;":"&amp;$P$1&amp;N35))</f>
        <v>1290</v>
      </c>
      <c r="J35" s="237">
        <f ca="1">IF(H35=0,"",1+((H35-I35)/ABS(H35)))</f>
        <v>-1.1169189189189193</v>
      </c>
      <c r="K35" s="79">
        <f ca="1">SUM(INDIRECT($Q$1&amp;"!"&amp;$P$3&amp;P35&amp;":"&amp;$P$1&amp;P35))</f>
        <v>473</v>
      </c>
      <c r="L35" s="80">
        <f t="shared" ca="1" si="41"/>
        <v>1.7272727272727273</v>
      </c>
      <c r="M35" s="82">
        <f t="shared" ref="M35:M56" ca="1" si="42">SUM(INDIRECT($N$1&amp;"!"&amp;$P$3&amp;R35&amp;":"&amp;$P$1&amp;R35))</f>
        <v>4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1019.2073327726189</v>
      </c>
      <c r="C36" s="85">
        <f ca="1">+C34-C35</f>
        <v>-1054</v>
      </c>
      <c r="D36" s="245">
        <f ca="1">IF(B36=0,"",1-((B36-C36)/ABS(B36)))</f>
        <v>-1.0341369867627739</v>
      </c>
      <c r="E36" s="85">
        <f ca="1">+E34-E35</f>
        <v>682</v>
      </c>
      <c r="F36" s="86">
        <f t="shared" ca="1" si="40"/>
        <v>-2.5454545454545454</v>
      </c>
      <c r="G36" s="87">
        <f ca="1">+G34-G35</f>
        <v>0</v>
      </c>
      <c r="H36" s="84">
        <f t="shared" ref="H36:I36" ca="1" si="45">+H34-H35</f>
        <v>1019.2073327726189</v>
      </c>
      <c r="I36" s="85">
        <f t="shared" ca="1" si="45"/>
        <v>-1054</v>
      </c>
      <c r="J36" s="245">
        <f ca="1">IF(H36=0,"",1-((H36-I36)/ABS(H36)))</f>
        <v>-1.0341369867627739</v>
      </c>
      <c r="K36" s="85">
        <f ca="1">+K34-K35</f>
        <v>682</v>
      </c>
      <c r="L36" s="86">
        <f t="shared" ca="1" si="41"/>
        <v>-2.5454545454545454</v>
      </c>
      <c r="M36" s="88">
        <f ca="1">+M34-M35</f>
        <v>0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579</v>
      </c>
      <c r="D37" s="246">
        <f t="shared" ref="D37" ca="1" si="46">IF(B37=0,"",1-((B37-C37)/ABS(B37)))</f>
        <v>3.1736775700934579</v>
      </c>
      <c r="E37" s="91">
        <f ca="1">INDIRECT($Q$1&amp; "!" &amp;$P$1&amp;P37)</f>
        <v>170</v>
      </c>
      <c r="F37" s="92">
        <f t="shared" ca="1" si="40"/>
        <v>2.4058823529411764</v>
      </c>
      <c r="G37" s="93">
        <f ca="1">INDIRECT($N$1&amp; "!" &amp;$P$1&amp;R37)</f>
        <v>1</v>
      </c>
      <c r="H37" s="89">
        <f ca="1">SUM(INDIRECT($N$1&amp;"!"&amp;$O$3&amp;N37&amp;":"&amp;$O$1&amp;N37))/1.173</f>
        <v>182.4381926683717</v>
      </c>
      <c r="I37" s="90">
        <f t="shared" ref="I37:I38" ca="1" si="47">SUM(INDIRECT($N$1&amp;"!"&amp;$P$3&amp;N37&amp;":"&amp;$P$1&amp;N37))</f>
        <v>579</v>
      </c>
      <c r="J37" s="246">
        <f t="shared" ref="J37" ca="1" si="48">IF(H37=0,"",1-((H37-I37)/ABS(H37)))</f>
        <v>3.1736775700934579</v>
      </c>
      <c r="K37" s="91">
        <f ca="1">SUM(INDIRECT($Q$1&amp;"!"&amp;$P$3&amp;P37&amp;":"&amp;$P$1&amp;P37))</f>
        <v>170</v>
      </c>
      <c r="L37" s="92">
        <f t="shared" ca="1" si="41"/>
        <v>2.4058823529411764</v>
      </c>
      <c r="M37" s="94">
        <f t="shared" ca="1" si="42"/>
        <v>1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43.624161073825505</v>
      </c>
      <c r="C38" s="78">
        <f ca="1">INDIRECT($N$1&amp; "!" &amp;$P$1&amp;N38)</f>
        <v>27</v>
      </c>
      <c r="D38" s="237">
        <f ca="1">IF(B38=0,"",1+((B38-C38)/ABS(B38)))</f>
        <v>1.3810769230769231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3</v>
      </c>
      <c r="H38" s="77">
        <f ca="1">SUM(INDIRECT($N$1&amp;"!"&amp;$O$3&amp;N38&amp;":"&amp;$O$1&amp;N38))/0.894</f>
        <v>43.624161073825505</v>
      </c>
      <c r="I38" s="78">
        <f t="shared" ca="1" si="47"/>
        <v>27</v>
      </c>
      <c r="J38" s="237">
        <f ca="1">IF(H38=0,"",1+((H38-I38)/ABS(H38)))</f>
        <v>1.3810769230769231</v>
      </c>
      <c r="K38" s="79">
        <f ca="1">SUM(INDIRECT($Q$1&amp;"!"&amp;$P$3&amp;P38&amp;":"&amp;$P$1&amp;P38))</f>
        <v>0</v>
      </c>
      <c r="L38" s="80">
        <f t="shared" ca="1" si="41"/>
        <v>0</v>
      </c>
      <c r="M38" s="82">
        <f t="shared" ca="1" si="42"/>
        <v>3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138.81403159454618</v>
      </c>
      <c r="C39" s="85">
        <f ca="1">+C37-C38</f>
        <v>552</v>
      </c>
      <c r="D39" s="245">
        <f ca="1">IF(B39=0,"",1-((B39-C39)/ABS(B39)))</f>
        <v>3.9765432475320988</v>
      </c>
      <c r="E39" s="85">
        <f ca="1">+E37-E38</f>
        <v>170</v>
      </c>
      <c r="F39" s="86">
        <f t="shared" ca="1" si="40"/>
        <v>2.2470588235294118</v>
      </c>
      <c r="G39" s="87">
        <f ca="1">+G37-G38</f>
        <v>-2</v>
      </c>
      <c r="H39" s="84">
        <f t="shared" ref="H39:I39" ca="1" si="49">+H37-H38</f>
        <v>138.81403159454618</v>
      </c>
      <c r="I39" s="85">
        <f t="shared" ca="1" si="49"/>
        <v>552</v>
      </c>
      <c r="J39" s="245">
        <f ca="1">IF(H39=0,"",1-((H39-I39)/ABS(H39)))</f>
        <v>3.9765432475320988</v>
      </c>
      <c r="K39" s="85">
        <f ca="1">+K37-K38</f>
        <v>170</v>
      </c>
      <c r="L39" s="86">
        <f t="shared" ca="1" si="41"/>
        <v>2.2470588235294118</v>
      </c>
      <c r="M39" s="88">
        <f ca="1">+M37-M38</f>
        <v>-2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210.57118499573741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112.97539149888144</v>
      </c>
      <c r="C41" s="78">
        <f ca="1">INDIRECT($N$1&amp; "!" &amp;$P$1&amp;N41)</f>
        <v>96</v>
      </c>
      <c r="D41" s="237">
        <f ca="1">IF(B41=0,"",1+((B41-C41)/ABS(B41)))</f>
        <v>1.1502574257425744</v>
      </c>
      <c r="E41" s="79">
        <f ca="1">INDIRECT($Q$1&amp; "!" &amp;$P$1&amp;P41)</f>
        <v>34</v>
      </c>
      <c r="F41" s="80">
        <f t="shared" ca="1" si="40"/>
        <v>1.8235294117647058</v>
      </c>
      <c r="G41" s="81">
        <f ca="1">INDIRECT($N$1&amp; "!" &amp;$P$1&amp;R41)</f>
        <v>0</v>
      </c>
      <c r="H41" s="77">
        <f ca="1">SUM(INDIRECT($N$1&amp;"!"&amp;$O$3&amp;N41&amp;":"&amp;$O$1&amp;N41))/0.894</f>
        <v>112.97539149888144</v>
      </c>
      <c r="I41" s="78">
        <f t="shared" ca="1" si="50"/>
        <v>96</v>
      </c>
      <c r="J41" s="237">
        <f ca="1">IF(H41=0,"",1+((H41-I41)/ABS(H41)))</f>
        <v>1.1502574257425744</v>
      </c>
      <c r="K41" s="79">
        <f ca="1">SUM(INDIRECT($Q$1&amp;"!"&amp;$P$3&amp;P41&amp;":"&amp;$P$1&amp;P41))</f>
        <v>34</v>
      </c>
      <c r="L41" s="80">
        <f t="shared" ca="1" si="41"/>
        <v>1.8235294117647058</v>
      </c>
      <c r="M41" s="82">
        <f t="shared" ca="1" si="42"/>
        <v>0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97.595793496855975</v>
      </c>
      <c r="C42" s="85">
        <f ca="1">+C40-C41</f>
        <v>-96</v>
      </c>
      <c r="D42" s="245">
        <f ca="1">IF(B42=0,"",1-((B42-C42)/ABS(B42)))</f>
        <v>-0.98364895207386804</v>
      </c>
      <c r="E42" s="85">
        <f ca="1">+E40-E41</f>
        <v>-34</v>
      </c>
      <c r="F42" s="86">
        <f t="shared" ca="1" si="40"/>
        <v>-1.8235294117647058</v>
      </c>
      <c r="G42" s="87">
        <f ca="1">+G40-G41</f>
        <v>0</v>
      </c>
      <c r="H42" s="84">
        <f t="shared" ref="H42:I42" ca="1" si="51">+H40-H41</f>
        <v>97.595793496855975</v>
      </c>
      <c r="I42" s="85">
        <f t="shared" ca="1" si="51"/>
        <v>-96</v>
      </c>
      <c r="J42" s="245">
        <f ca="1">IF(H42=0,"",1-((H42-I42)/ABS(H42)))</f>
        <v>-0.98364895207386804</v>
      </c>
      <c r="K42" s="85">
        <f ca="1">+K40-K41</f>
        <v>-34</v>
      </c>
      <c r="L42" s="86">
        <f t="shared" ca="1" si="41"/>
        <v>-1.8235294117647058</v>
      </c>
      <c r="M42" s="88">
        <f ca="1">+M40-M41</f>
        <v>0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369</v>
      </c>
      <c r="D43" s="246">
        <f ca="1">IF(B43=0,"",1-((B43-C43)/ABS(B43)))</f>
        <v>0.70724999999999993</v>
      </c>
      <c r="E43" s="91">
        <f ca="1">INDIRECT($Q$1&amp; "!" &amp;$P$1&amp;P43)</f>
        <v>340</v>
      </c>
      <c r="F43" s="92">
        <f t="shared" ca="1" si="40"/>
        <v>8.5294117647058826E-2</v>
      </c>
      <c r="G43" s="93">
        <f ca="1">INDIRECT($N$1&amp; "!" &amp;$P$1&amp;R43)</f>
        <v>0</v>
      </c>
      <c r="H43" s="89">
        <f ca="1">SUM(INDIRECT($N$1&amp;"!"&amp;$O$3&amp;N43&amp;":"&amp;$O$1&amp;N43))/1.173</f>
        <v>521.73913043478262</v>
      </c>
      <c r="I43" s="90">
        <f t="shared" ref="I43:I44" ca="1" si="52">SUM(INDIRECT($N$1&amp;"!"&amp;$P$3&amp;N43&amp;":"&amp;$P$1&amp;N43))</f>
        <v>369</v>
      </c>
      <c r="J43" s="246">
        <f ca="1">IF(H43=0,"",1-((H43-I43)/ABS(H43)))</f>
        <v>0.70724999999999993</v>
      </c>
      <c r="K43" s="91">
        <f ca="1">SUM(INDIRECT($Q$1&amp;"!"&amp;$P$3&amp;P43&amp;":"&amp;$P$1&amp;P43))</f>
        <v>340</v>
      </c>
      <c r="L43" s="92">
        <f t="shared" ca="1" si="41"/>
        <v>8.5294117647058826E-2</v>
      </c>
      <c r="M43" s="94">
        <f t="shared" ca="1" si="42"/>
        <v>0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175.61521252796419</v>
      </c>
      <c r="C44" s="78">
        <f ca="1">INDIRECT($N$1&amp; "!" &amp;$P$1&amp;N44)</f>
        <v>560</v>
      </c>
      <c r="D44" s="237">
        <f ca="1">IF(B44=0,"",1+((B44-C44)/ABS(B44)))</f>
        <v>-1.1887898089171975</v>
      </c>
      <c r="E44" s="79">
        <f ca="1">INDIRECT($Q$1&amp; "!" &amp;$P$1&amp;P44)</f>
        <v>464</v>
      </c>
      <c r="F44" s="80">
        <f t="shared" ca="1" si="40"/>
        <v>0.20689655172413793</v>
      </c>
      <c r="G44" s="81">
        <f ca="1">INDIRECT($N$1&amp; "!" &amp;$P$1&amp;R44)</f>
        <v>1</v>
      </c>
      <c r="H44" s="77">
        <f ca="1">SUM(INDIRECT($N$1&amp;"!"&amp;$O$3&amp;N44&amp;":"&amp;$O$1&amp;N44))/0.894</f>
        <v>175.61521252796419</v>
      </c>
      <c r="I44" s="78">
        <f t="shared" ca="1" si="52"/>
        <v>560</v>
      </c>
      <c r="J44" s="237">
        <f ca="1">IF(H44=0,"",1+((H44-I44)/ABS(H44)))</f>
        <v>-1.1887898089171975</v>
      </c>
      <c r="K44" s="79">
        <f ca="1">SUM(INDIRECT($Q$1&amp;"!"&amp;$P$3&amp;P44&amp;":"&amp;$P$1&amp;P44))</f>
        <v>464</v>
      </c>
      <c r="L44" s="80">
        <f t="shared" ca="1" si="41"/>
        <v>0.20689655172413793</v>
      </c>
      <c r="M44" s="82">
        <f t="shared" ca="1" si="42"/>
        <v>1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346.12391790681841</v>
      </c>
      <c r="C45" s="85">
        <f ca="1">+C43-C44</f>
        <v>-191</v>
      </c>
      <c r="D45" s="245">
        <f ca="1">IF(B45=0,"",1-((B45-C45)/ABS(B45)))</f>
        <v>-0.55182548826752842</v>
      </c>
      <c r="E45" s="85">
        <f ca="1">+E43-E44</f>
        <v>-124</v>
      </c>
      <c r="F45" s="86">
        <f t="shared" ca="1" si="40"/>
        <v>-0.54032258064516125</v>
      </c>
      <c r="G45" s="87">
        <f ca="1">+G43-G44</f>
        <v>-1</v>
      </c>
      <c r="H45" s="84">
        <f t="shared" ref="H45:I45" ca="1" si="53">+H43-H44</f>
        <v>346.12391790681841</v>
      </c>
      <c r="I45" s="85">
        <f t="shared" ca="1" si="53"/>
        <v>-191</v>
      </c>
      <c r="J45" s="245">
        <f ca="1">IF(H45=0,"",1-((H45-I45)/ABS(H45)))</f>
        <v>-0.55182548826752842</v>
      </c>
      <c r="K45" s="85">
        <f ca="1">+K43-K44</f>
        <v>-124</v>
      </c>
      <c r="L45" s="86">
        <f t="shared" ca="1" si="41"/>
        <v>-0.54032258064516125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492</v>
      </c>
      <c r="D46" s="246">
        <f t="shared" ref="D46" ca="1" si="54">IF(B46=0,"",1-((B46-C46)/ABS(B46)))</f>
        <v>0.28913627254509022</v>
      </c>
      <c r="E46" s="91">
        <f ca="1">INDIRECT($Q$1&amp; "!" &amp;$P$1&amp;P46)</f>
        <v>0</v>
      </c>
      <c r="F46" s="92">
        <f t="shared" ca="1" si="40"/>
        <v>0</v>
      </c>
      <c r="G46" s="93">
        <f ca="1">INDIRECT($N$1&amp; "!" &amp;$P$1&amp;R46)</f>
        <v>3</v>
      </c>
      <c r="H46" s="89">
        <f ca="1">SUM(INDIRECT($N$1&amp;"!"&amp;$O$3&amp;N46&amp;":"&amp;$O$1&amp;N46))/1.173</f>
        <v>1701.6197783461209</v>
      </c>
      <c r="I46" s="90">
        <f t="shared" ref="I46:I47" ca="1" si="55">SUM(INDIRECT($N$1&amp;"!"&amp;$P$3&amp;N46&amp;":"&amp;$P$1&amp;N46))</f>
        <v>492</v>
      </c>
      <c r="J46" s="246">
        <f ca="1">IF(H46=0,"",1-((H46-I46)/ABS(H46)))</f>
        <v>0.28913627254509022</v>
      </c>
      <c r="K46" s="91">
        <f ca="1">SUM(INDIRECT($Q$1&amp;"!"&amp;$P$3&amp;P46&amp;":"&amp;$P$1&amp;P46))</f>
        <v>0</v>
      </c>
      <c r="L46" s="92">
        <f t="shared" ca="1" si="41"/>
        <v>0</v>
      </c>
      <c r="M46" s="94">
        <f t="shared" ca="1" si="42"/>
        <v>3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430.64876957494408</v>
      </c>
      <c r="C47" s="78">
        <f ca="1">INDIRECT($N$1&amp; "!" &amp;$P$1&amp;N47)</f>
        <v>675</v>
      </c>
      <c r="D47" s="237">
        <f t="shared" ref="D47" ca="1" si="56">IF(B47=0,"",1+((B47-C47)/ABS(B47)))</f>
        <v>0.43259740259740265</v>
      </c>
      <c r="E47" s="79">
        <f ca="1">INDIRECT($Q$1&amp; "!" &amp;$P$1&amp;P47)</f>
        <v>235</v>
      </c>
      <c r="F47" s="80">
        <f t="shared" ca="1" si="40"/>
        <v>1.8723404255319149</v>
      </c>
      <c r="G47" s="81">
        <f ca="1">INDIRECT($N$1&amp; "!" &amp;$P$1&amp;R47)</f>
        <v>1</v>
      </c>
      <c r="H47" s="77">
        <f ca="1">SUM(INDIRECT($N$1&amp;"!"&amp;$O$3&amp;N47&amp;":"&amp;$O$1&amp;N47))/0.894</f>
        <v>430.64876957494408</v>
      </c>
      <c r="I47" s="78">
        <f t="shared" ca="1" si="55"/>
        <v>675</v>
      </c>
      <c r="J47" s="237">
        <f t="shared" ref="J47" ca="1" si="57">IF(H47=0,"",1+((H47-I47)/ABS(H47)))</f>
        <v>0.43259740259740265</v>
      </c>
      <c r="K47" s="79">
        <f ca="1">SUM(INDIRECT($Q$1&amp;"!"&amp;$P$3&amp;P47&amp;":"&amp;$P$1&amp;P47))</f>
        <v>235</v>
      </c>
      <c r="L47" s="80">
        <f t="shared" ca="1" si="41"/>
        <v>1.8723404255319149</v>
      </c>
      <c r="M47" s="82">
        <f t="shared" ca="1" si="42"/>
        <v>1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1270.9710087711769</v>
      </c>
      <c r="C48" s="85">
        <f ca="1">+C46-C47</f>
        <v>-183</v>
      </c>
      <c r="D48" s="245">
        <f t="shared" ref="D48:D49" ca="1" si="58">IF(B48=0,"",1-((B48-C48)/ABS(B48)))</f>
        <v>-0.14398440148287195</v>
      </c>
      <c r="E48" s="85">
        <f ca="1">+E46-E47</f>
        <v>-235</v>
      </c>
      <c r="F48" s="86">
        <f t="shared" ca="1" si="40"/>
        <v>0.22127659574468084</v>
      </c>
      <c r="G48" s="87">
        <f ca="1">+G46-G47</f>
        <v>2</v>
      </c>
      <c r="H48" s="84">
        <f t="shared" ref="H48:I48" ca="1" si="59">+H46-H47</f>
        <v>1270.9710087711769</v>
      </c>
      <c r="I48" s="85">
        <f t="shared" ca="1" si="59"/>
        <v>-183</v>
      </c>
      <c r="J48" s="245">
        <f t="shared" ref="J48:J49" ca="1" si="60">IF(H48=0,"",1-((H48-I48)/ABS(H48)))</f>
        <v>-0.14398440148287195</v>
      </c>
      <c r="K48" s="85">
        <f ca="1">+K46-K47</f>
        <v>-235</v>
      </c>
      <c r="L48" s="86">
        <f t="shared" ca="1" si="41"/>
        <v>0.22127659574468084</v>
      </c>
      <c r="M48" s="88">
        <f ca="1">+M46-M47</f>
        <v>2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212.27621483375958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92.84116331096196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92.84116331096196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119.43505152279762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119.43505152279762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1676</v>
      </c>
      <c r="D55" s="247">
        <f t="shared" ca="1" si="64"/>
        <v>0.39326825365073015</v>
      </c>
      <c r="E55" s="229">
        <f ca="1">+E34+E37+E40+E43+E46+E49</f>
        <v>1665</v>
      </c>
      <c r="F55" s="230">
        <f t="shared" ca="1" si="40"/>
        <v>6.6066066066066062E-3</v>
      </c>
      <c r="G55" s="231">
        <f ca="1">INDIRECT($N$1&amp; "!" &amp;$P$1&amp;R55)</f>
        <v>8</v>
      </c>
      <c r="H55" s="44">
        <f t="shared" ref="H55" ca="1" si="76">+H34+H37+H40+H43+H46+H49+H52</f>
        <v>4261.7220801364019</v>
      </c>
      <c r="I55" s="45">
        <f ca="1">+I34+I37+I40+I43+I46+I49+I52</f>
        <v>1676</v>
      </c>
      <c r="J55" s="247">
        <f t="shared" ca="1" si="66"/>
        <v>0.39326825365073015</v>
      </c>
      <c r="K55" s="229">
        <f ca="1">K34+K37+K40+K43+K46+K49</f>
        <v>1665</v>
      </c>
      <c r="L55" s="230">
        <f t="shared" ca="1" si="41"/>
        <v>6.6066066066066062E-3</v>
      </c>
      <c r="M55" s="234">
        <f t="shared" ca="1" si="42"/>
        <v>8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1269.5749440715883</v>
      </c>
      <c r="C56" s="89">
        <f ca="1">+C35+C38+C41+C44+C47+C50+C53</f>
        <v>2648</v>
      </c>
      <c r="D56" s="237">
        <f t="shared" ref="D56" ca="1" si="77">IF(B56=0,"",1+((B56-C56)/ABS(B56)))</f>
        <v>-8.573744493392077E-2</v>
      </c>
      <c r="E56" s="79">
        <f ca="1">+E35+E38+E41+E44+E47+E50</f>
        <v>1206</v>
      </c>
      <c r="F56" s="80">
        <f t="shared" ca="1" si="40"/>
        <v>1.1956882255389718</v>
      </c>
      <c r="G56" s="81">
        <f ca="1">INDIRECT($N$1&amp; "!" &amp;$P$1&amp;R56)</f>
        <v>9</v>
      </c>
      <c r="H56" s="31">
        <f t="shared" ref="H56:I56" ca="1" si="78">+H35+H38+H41+H44+H47+H50+H53</f>
        <v>1269.5749440715883</v>
      </c>
      <c r="I56" s="32">
        <f t="shared" ca="1" si="78"/>
        <v>2648</v>
      </c>
      <c r="J56" s="237">
        <f t="shared" ref="J56" ca="1" si="79">IF(H56=0,"",1+((H56-I56)/ABS(H56)))</f>
        <v>-8.573744493392077E-2</v>
      </c>
      <c r="K56" s="79">
        <f ca="1">K35+K38+K41+K44+K47+K50</f>
        <v>1206</v>
      </c>
      <c r="L56" s="80">
        <f t="shared" ca="1" si="41"/>
        <v>1.1956882255389718</v>
      </c>
      <c r="M56" s="82">
        <f t="shared" ca="1" si="42"/>
        <v>9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2992.1471360648138</v>
      </c>
      <c r="C57" s="99">
        <f ca="1">+C36+C39+C42+C45+C48+C51</f>
        <v>-972</v>
      </c>
      <c r="D57" s="248">
        <f t="shared" ref="D57" ca="1" si="80">IF(B57=0,"",1-((B57-C57)/ABS(B57)))</f>
        <v>-0.32485033516043815</v>
      </c>
      <c r="E57" s="100">
        <f ca="1">+E36+E39+E42+E45+E48+E51</f>
        <v>459</v>
      </c>
      <c r="F57" s="101">
        <f t="shared" ca="1" si="40"/>
        <v>-3.1176470588235294</v>
      </c>
      <c r="G57" s="102">
        <f ca="1">+G55-G56</f>
        <v>-1</v>
      </c>
      <c r="H57" s="98">
        <f t="shared" ref="H57:I57" ca="1" si="81">+H55-H56</f>
        <v>2992.1471360648138</v>
      </c>
      <c r="I57" s="100">
        <f t="shared" ca="1" si="81"/>
        <v>-972</v>
      </c>
      <c r="J57" s="248">
        <f t="shared" ref="J57" ca="1" si="82">IF(H57=0,"",1-((H57-I57)/ABS(H57)))</f>
        <v>-0.32485033516043815</v>
      </c>
      <c r="K57" s="100">
        <f ca="1">+K36+K39+K42+K45+K48+K51</f>
        <v>459</v>
      </c>
      <c r="L57" s="101">
        <f t="shared" ca="1" si="41"/>
        <v>-3.1176470588235294</v>
      </c>
      <c r="M57" s="103">
        <f ca="1">+M55-M56</f>
        <v>-1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491.04859335038361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0</v>
      </c>
      <c r="L62" s="74">
        <f t="shared" ref="L62:L85" ca="1" si="85">IF(ISERROR(((I62-K62)/ABS(K62))-1),0,((I62-K62)/ABS(K62)))</f>
        <v>0</v>
      </c>
      <c r="M62" s="76">
        <f ca="1">SUM(INDIRECT($N$1&amp;"!"&amp;$P$3&amp;R62&amp;":"&amp;$P$1&amp;R62))</f>
        <v>0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145.413870246085</v>
      </c>
      <c r="C63" s="78">
        <f ca="1">INDIRECT($N$1&amp; "!" &amp;$P$1&amp;N63)</f>
        <v>0</v>
      </c>
      <c r="D63" s="237">
        <f ca="1">IF(B63=0,"",1+((B63-C63)/ABS(B63)))</f>
        <v>2</v>
      </c>
      <c r="E63" s="79">
        <f ca="1">INDIRECT($Q$1&amp; "!" &amp;$P$1&amp;P63)</f>
        <v>439</v>
      </c>
      <c r="F63" s="80">
        <f t="shared" ca="1" si="83"/>
        <v>-1</v>
      </c>
      <c r="G63" s="81">
        <f ca="1">INDIRECT($N$1&amp; "!" &amp;$P$1&amp;R63)</f>
        <v>0</v>
      </c>
      <c r="H63" s="77">
        <f ca="1">SUM(INDIRECT($N$1&amp;"!"&amp;$O$3&amp;N63&amp;":"&amp;$O$1&amp;N63))/0.894</f>
        <v>145.413870246085</v>
      </c>
      <c r="I63" s="78">
        <f t="shared" ca="1" si="84"/>
        <v>0</v>
      </c>
      <c r="J63" s="237">
        <f ca="1">IF(H63=0,"",1+((H63-I63)/ABS(H63)))</f>
        <v>2</v>
      </c>
      <c r="K63" s="79">
        <f ca="1">SUM(INDIRECT($Q$1&amp;"!"&amp;$P$3&amp;P63&amp;":"&amp;$P$1&amp;P63))</f>
        <v>439</v>
      </c>
      <c r="L63" s="80">
        <f t="shared" ca="1" si="85"/>
        <v>-1</v>
      </c>
      <c r="M63" s="82">
        <f t="shared" ref="M63:M84" ca="1" si="86">SUM(INDIRECT($N$1&amp;"!"&amp;$P$3&amp;R63&amp;":"&amp;$P$1&amp;R63))</f>
        <v>0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345.63472310429859</v>
      </c>
      <c r="C64" s="38">
        <f ca="1">+C62-C63</f>
        <v>0</v>
      </c>
      <c r="D64" s="240">
        <f ca="1">IF(B64=0,"",1-((B64-C64)/ABS(B64)))</f>
        <v>0</v>
      </c>
      <c r="E64" s="38">
        <f ca="1">+E62-E63</f>
        <v>-439</v>
      </c>
      <c r="F64" s="39">
        <f t="shared" ca="1" si="83"/>
        <v>1</v>
      </c>
      <c r="G64" s="40">
        <f ca="1">+G62-G63</f>
        <v>0</v>
      </c>
      <c r="H64" s="37">
        <f ca="1">+H62-H63</f>
        <v>345.63472310429859</v>
      </c>
      <c r="I64" s="38">
        <f t="shared" ref="I64" ca="1" si="89">+I62-I63</f>
        <v>0</v>
      </c>
      <c r="J64" s="240">
        <f ca="1">IF(H64=0,"",1-((H64-I64)/ABS(H64)))</f>
        <v>0</v>
      </c>
      <c r="K64" s="38">
        <f ca="1">+K62-K63</f>
        <v>-439</v>
      </c>
      <c r="L64" s="39">
        <f t="shared" ca="1" si="85"/>
        <v>1</v>
      </c>
      <c r="M64" s="41">
        <f ca="1">+M62-M63</f>
        <v>0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301</v>
      </c>
      <c r="F65" s="92">
        <f t="shared" ca="1" si="83"/>
        <v>-1</v>
      </c>
      <c r="G65" s="93">
        <f ca="1">INDIRECT($N$1&amp; "!" &amp;$P$1&amp;R65)</f>
        <v>0</v>
      </c>
      <c r="H65" s="89">
        <f ca="1">SUM(INDIRECT($N$1&amp;"!"&amp;$O$3&amp;N65&amp;":"&amp;$O$1&amp;N65))/1.173</f>
        <v>63.9386189258312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301</v>
      </c>
      <c r="L65" s="92">
        <f t="shared" ca="1" si="85"/>
        <v>-1</v>
      </c>
      <c r="M65" s="94">
        <f t="shared" ca="1" si="86"/>
        <v>0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15.659955257270694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15.659955257270694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301</v>
      </c>
      <c r="F67" s="39">
        <f t="shared" ca="1" si="83"/>
        <v>-2.9269102990033224</v>
      </c>
      <c r="G67" s="40">
        <f ca="1">+G65-G66</f>
        <v>0</v>
      </c>
      <c r="H67" s="37">
        <f ca="1">+H65-H66</f>
        <v>48.278663668560505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301</v>
      </c>
      <c r="L67" s="39">
        <f t="shared" ca="1" si="85"/>
        <v>-1</v>
      </c>
      <c r="M67" s="41">
        <f ca="1">+M65-M66</f>
        <v>0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72.463768115942031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40.268456375838923</v>
      </c>
      <c r="C69" s="78">
        <f ca="1">INDIRECT($N$1&amp; "!" &amp;$P$1&amp;N69)</f>
        <v>162</v>
      </c>
      <c r="D69" s="237">
        <f ca="1">IF(B69=0,"",1+((B69-C69)/ABS(B69)))</f>
        <v>-2.0230000000000001</v>
      </c>
      <c r="E69" s="79">
        <f ca="1">INDIRECT($Q$1&amp; "!" &amp;$P$1&amp;P69)</f>
        <v>13</v>
      </c>
      <c r="F69" s="80">
        <f t="shared" ca="1" si="83"/>
        <v>11.461538461538462</v>
      </c>
      <c r="G69" s="81">
        <f ca="1">INDIRECT($N$1&amp; "!" &amp;$P$1&amp;R69)</f>
        <v>1</v>
      </c>
      <c r="H69" s="77">
        <f ca="1">SUM(INDIRECT($N$1&amp;"!"&amp;$O$3&amp;N69&amp;":"&amp;$O$1&amp;N69))/0.894</f>
        <v>40.268456375838923</v>
      </c>
      <c r="I69" s="78">
        <f t="shared" ca="1" si="93"/>
        <v>162</v>
      </c>
      <c r="J69" s="237">
        <f ca="1">IF(H69=0,"",1+((H69-I69)/ABS(H69)))</f>
        <v>-2.0230000000000001</v>
      </c>
      <c r="K69" s="79">
        <f ca="1">SUM(INDIRECT($Q$1&amp;"!"&amp;$P$3&amp;P69&amp;":"&amp;$P$1&amp;P69))</f>
        <v>13</v>
      </c>
      <c r="L69" s="80">
        <f t="shared" ca="1" si="85"/>
        <v>11.461538461538462</v>
      </c>
      <c r="M69" s="82">
        <f t="shared" ca="1" si="86"/>
        <v>1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32.195311740103108</v>
      </c>
      <c r="C70" s="38">
        <f ca="1">+C68-C69</f>
        <v>-162</v>
      </c>
      <c r="D70" s="240">
        <f ca="1">IF(B70=0,"",1-((B70-C70)/ABS(B70)))</f>
        <v>-5.0317885196374617</v>
      </c>
      <c r="E70" s="38">
        <f ca="1">+E68-E69</f>
        <v>-13</v>
      </c>
      <c r="F70" s="39">
        <f t="shared" ca="1" si="83"/>
        <v>-11.461538461538462</v>
      </c>
      <c r="G70" s="40">
        <f ca="1">+G68-G69</f>
        <v>-1</v>
      </c>
      <c r="H70" s="37">
        <f t="shared" ref="H70:I70" ca="1" si="94">+H68-H69</f>
        <v>32.195311740103108</v>
      </c>
      <c r="I70" s="38">
        <f t="shared" ca="1" si="94"/>
        <v>-162</v>
      </c>
      <c r="J70" s="240">
        <f ca="1">IF(H70=0,"",1-((H70-I70)/ABS(H70)))</f>
        <v>-5.0317885196374617</v>
      </c>
      <c r="K70" s="38">
        <f ca="1">+K68-K69</f>
        <v>-13</v>
      </c>
      <c r="L70" s="39">
        <f t="shared" ca="1" si="85"/>
        <v>-11.461538461538462</v>
      </c>
      <c r="M70" s="41">
        <f ca="1">+M68-M69</f>
        <v>-1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179.02813299232736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0</v>
      </c>
      <c r="L71" s="92">
        <f t="shared" ca="1" si="85"/>
        <v>0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61.521252796420583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61.521252796420583</v>
      </c>
      <c r="I72" s="78">
        <f t="shared" ca="1" si="95"/>
        <v>0</v>
      </c>
      <c r="J72" s="237">
        <f ca="1">IF(H72=0,"",1+((H72-I72)/ABS(H72)))</f>
        <v>2</v>
      </c>
      <c r="K72" s="79">
        <f ca="1">SUM(INDIRECT($Q$1&amp;"!"&amp;$P$3&amp;P72&amp;":"&amp;$P$1&amp;P72))</f>
        <v>0</v>
      </c>
      <c r="L72" s="80">
        <f t="shared" ca="1" si="85"/>
        <v>0</v>
      </c>
      <c r="M72" s="82">
        <f t="shared" ca="1" si="86"/>
        <v>0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117.50688019590677</v>
      </c>
      <c r="C73" s="38">
        <f ca="1">+C71-C72</f>
        <v>0</v>
      </c>
      <c r="D73" s="240">
        <f ca="1">IF(B73=0,"",1-((B73-C73)/ABS(B73)))</f>
        <v>0</v>
      </c>
      <c r="E73" s="38">
        <f ca="1">+E71-E72</f>
        <v>0</v>
      </c>
      <c r="F73" s="39">
        <f t="shared" ca="1" si="83"/>
        <v>0</v>
      </c>
      <c r="G73" s="40">
        <f ca="1">+G71-G72</f>
        <v>0</v>
      </c>
      <c r="H73" s="37">
        <f t="shared" ref="H73:I73" ca="1" si="96">+H71-H72</f>
        <v>117.50688019590677</v>
      </c>
      <c r="I73" s="38">
        <f t="shared" ca="1" si="96"/>
        <v>0</v>
      </c>
      <c r="J73" s="240">
        <f ca="1">IF(H73=0,"",1-((H73-I73)/ABS(H73)))</f>
        <v>0</v>
      </c>
      <c r="K73" s="38">
        <f ca="1">+K71-K72</f>
        <v>0</v>
      </c>
      <c r="L73" s="39">
        <f t="shared" ca="1" si="85"/>
        <v>0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526</v>
      </c>
      <c r="D74" s="246">
        <f ca="1">IF(B74=0,"",1-((B74-C74)/ABS(B74)))</f>
        <v>0.83153369272237199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2</v>
      </c>
      <c r="H74" s="89">
        <f ca="1">SUM(INDIRECT($N$1&amp;"!"&amp;$O$3&amp;N74&amp;":"&amp;$O$1&amp;N74))/1.173</f>
        <v>632.56606990622333</v>
      </c>
      <c r="I74" s="90">
        <f t="shared" ref="I74:I75" ca="1" si="97">SUM(INDIRECT($N$1&amp;"!"&amp;$P$3&amp;N74&amp;":"&amp;$P$1&amp;N74))</f>
        <v>526</v>
      </c>
      <c r="J74" s="246">
        <f ca="1">IF(H74=0,"",1-((H74-I74)/ABS(H74)))</f>
        <v>0.83153369272237199</v>
      </c>
      <c r="K74" s="91">
        <f ca="1">SUM(INDIRECT($Q$1&amp;"!"&amp;$P$3&amp;P74&amp;":"&amp;$P$1&amp;P74))</f>
        <v>0</v>
      </c>
      <c r="L74" s="92">
        <f t="shared" ca="1" si="85"/>
        <v>0</v>
      </c>
      <c r="M74" s="94">
        <f t="shared" ca="1" si="86"/>
        <v>2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151.00671140939596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151.00671140939596</v>
      </c>
      <c r="I75" s="78">
        <f t="shared" ca="1" si="97"/>
        <v>0</v>
      </c>
      <c r="J75" s="237">
        <f t="shared" ref="J75" ca="1" si="98">IF(H75=0,"",1+((H75-I75)/ABS(H75)))</f>
        <v>2</v>
      </c>
      <c r="K75" s="79">
        <f ca="1">SUM(INDIRECT($Q$1&amp;"!"&amp;$P$3&amp;P75&amp;":"&amp;$P$1&amp;P75))</f>
        <v>0</v>
      </c>
      <c r="L75" s="80">
        <f t="shared" ca="1" si="85"/>
        <v>0</v>
      </c>
      <c r="M75" s="82">
        <f t="shared" ca="1" si="86"/>
        <v>0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481.55935849682737</v>
      </c>
      <c r="C76" s="38">
        <f ca="1">+C74-C75</f>
        <v>526</v>
      </c>
      <c r="D76" s="240">
        <f ca="1">IF(B76=0,"",1-((B76-C76)/ABS(B76)))</f>
        <v>1.0922848673149925</v>
      </c>
      <c r="E76" s="38">
        <f ca="1">+E74-E75</f>
        <v>0</v>
      </c>
      <c r="F76" s="39">
        <f t="shared" ca="1" si="83"/>
        <v>0</v>
      </c>
      <c r="G76" s="40">
        <f ca="1">+G74-G75</f>
        <v>2</v>
      </c>
      <c r="H76" s="37">
        <f t="shared" ref="H76:I76" ca="1" si="99">+H74-H75</f>
        <v>481.55935849682737</v>
      </c>
      <c r="I76" s="38">
        <f t="shared" ca="1" si="99"/>
        <v>526</v>
      </c>
      <c r="J76" s="240">
        <f t="shared" ref="J76:J77" ca="1" si="100">IF(H76=0,"",1-((H76-I76)/ABS(H76)))</f>
        <v>1.0922848673149925</v>
      </c>
      <c r="K76" s="38">
        <f ca="1">+K74--K75</f>
        <v>0</v>
      </c>
      <c r="L76" s="39">
        <f t="shared" ca="1" si="85"/>
        <v>0</v>
      </c>
      <c r="M76" s="41">
        <f ca="1">+M74-M75</f>
        <v>2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86.104006820119352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32.438478747203575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32.438478747203575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53.665528072915777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53.665528072915777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526</v>
      </c>
      <c r="D83" s="247">
        <f t="shared" ca="1" si="104"/>
        <v>0.34488429290106204</v>
      </c>
      <c r="E83" s="229">
        <f ca="1">+E62+E65+E68+E71+E74+E77</f>
        <v>301</v>
      </c>
      <c r="F83" s="230">
        <f t="shared" ca="1" si="83"/>
        <v>0.74750830564784054</v>
      </c>
      <c r="G83" s="231">
        <f ca="1">INDIRECT($N$1&amp; "!" &amp;$P$1&amp;R83)</f>
        <v>2</v>
      </c>
      <c r="H83" s="44">
        <f t="shared" ref="H83" ca="1" si="115">+H62+H65+H68+H71+H74+H77+H80</f>
        <v>1525.1491901108268</v>
      </c>
      <c r="I83" s="45">
        <f ca="1">+I62+I65+I68+I71+I74+I77+I80</f>
        <v>526</v>
      </c>
      <c r="J83" s="247">
        <f t="shared" ca="1" si="106"/>
        <v>0.34488429290106204</v>
      </c>
      <c r="K83" s="229">
        <f ca="1">K62+K65+K68+K71+K74+K77</f>
        <v>301</v>
      </c>
      <c r="L83" s="230">
        <f t="shared" ca="1" si="85"/>
        <v>0.74750830564784054</v>
      </c>
      <c r="M83" s="234">
        <f t="shared" ca="1" si="86"/>
        <v>2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446.30872483221475</v>
      </c>
      <c r="C84" s="89">
        <f t="shared" ca="1" si="114"/>
        <v>162</v>
      </c>
      <c r="D84" s="237">
        <f t="shared" ref="D84" ca="1" si="116">IF(B84=0,"",1+((B84-C84)/ABS(B84)))</f>
        <v>1.6370225563909773</v>
      </c>
      <c r="E84" s="79">
        <f ca="1">+E63+E66+E69+E72+E75+E78</f>
        <v>452</v>
      </c>
      <c r="F84" s="80">
        <f t="shared" ca="1" si="83"/>
        <v>-0.6415929203539823</v>
      </c>
      <c r="G84" s="81">
        <f ca="1">INDIRECT($N$1&amp; "!" &amp;$P$1&amp;R84)</f>
        <v>1</v>
      </c>
      <c r="H84" s="31">
        <f t="shared" ref="H84:I84" ca="1" si="117">+H63+H66+H69+H72+H75+H78+H81</f>
        <v>446.30872483221475</v>
      </c>
      <c r="I84" s="32">
        <f t="shared" ca="1" si="117"/>
        <v>162</v>
      </c>
      <c r="J84" s="237">
        <f t="shared" ref="J84" ca="1" si="118">IF(H84=0,"",1+((H84-I84)/ABS(H84)))</f>
        <v>1.6370225563909773</v>
      </c>
      <c r="K84" s="79">
        <f ca="1">K63+K66+K69+K72+K75+K78</f>
        <v>452</v>
      </c>
      <c r="L84" s="80">
        <f t="shared" ca="1" si="85"/>
        <v>-0.6415929203539823</v>
      </c>
      <c r="M84" s="82">
        <f t="shared" ca="1" si="86"/>
        <v>1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1259.5618016100516</v>
      </c>
      <c r="C85" s="106">
        <f t="shared" ca="1" si="114"/>
        <v>-216</v>
      </c>
      <c r="D85" s="249">
        <f t="shared" ref="D85" ca="1" si="119">IF(B85=0,"",1-((B85-C85)/ABS(B85)))</f>
        <v>-0.17148821099837663</v>
      </c>
      <c r="E85" s="106">
        <f ca="1">+E64+E67+E70+E73+E76+E79</f>
        <v>-151</v>
      </c>
      <c r="F85" s="107">
        <f t="shared" ca="1" si="83"/>
        <v>-0.43046357615894038</v>
      </c>
      <c r="G85" s="108">
        <f ca="1">+G83-G84</f>
        <v>1</v>
      </c>
      <c r="H85" s="105">
        <f t="shared" ref="H85:I85" ca="1" si="120">+H83-H84</f>
        <v>1078.8404652786121</v>
      </c>
      <c r="I85" s="106">
        <f t="shared" ca="1" si="120"/>
        <v>364</v>
      </c>
      <c r="J85" s="249">
        <f t="shared" ref="J85" ca="1" si="121">IF(H85=0,"",1-((H85-I85)/ABS(H85)))</f>
        <v>0.33739928350388348</v>
      </c>
      <c r="K85" s="106">
        <f ca="1">+K83-K84</f>
        <v>-151</v>
      </c>
      <c r="L85" s="107">
        <f t="shared" ca="1" si="85"/>
        <v>3.4105960264900661</v>
      </c>
      <c r="M85" s="109">
        <f ca="1">+M83-M84</f>
        <v>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243</v>
      </c>
      <c r="D90" s="244">
        <f ca="1">IF(B90=0,"",1-((B90-C90)/ABS(B90)))</f>
        <v>0.23733472106577846</v>
      </c>
      <c r="E90" s="73">
        <f ca="1">INDIRECT($Q$1&amp; "!" &amp;$P$1&amp;P90)</f>
        <v>110</v>
      </c>
      <c r="F90" s="74">
        <f t="shared" ref="F90:F113" ca="1" si="122">IF(ISERROR(((C90-E90)/ABS(E90))-1),0,((C90-E90)/ABS(E90)))</f>
        <v>1.209090909090909</v>
      </c>
      <c r="G90" s="75">
        <f ca="1">INDIRECT($N$1&amp; "!" &amp;$P$1&amp;R90)</f>
        <v>2</v>
      </c>
      <c r="H90" s="71">
        <f ca="1">SUM(INDIRECT($N$1&amp;"!"&amp;$O$3&amp;N90&amp;":"&amp;$O$1&amp;N90))/1.173</f>
        <v>1023.8704177323103</v>
      </c>
      <c r="I90" s="72">
        <f t="shared" ref="I90:I91" ca="1" si="123">SUM(INDIRECT($N$1&amp;"!"&amp;$P$3&amp;N90&amp;":"&amp;$P$1&amp;N90))</f>
        <v>243</v>
      </c>
      <c r="J90" s="244">
        <f ca="1">IF(H90=0,"",1-((H90-I90)/ABS(H90)))</f>
        <v>0.23733472106577846</v>
      </c>
      <c r="K90" s="73">
        <f ca="1">SUM(INDIRECT($Q$1&amp;"!"&amp;$P$3&amp;P90&amp;":"&amp;$P$1&amp;P90))</f>
        <v>110</v>
      </c>
      <c r="L90" s="74">
        <f t="shared" ref="L90:L113" ca="1" si="124">IF(ISERROR(((I90-K90)/ABS(K90))-1),0,((I90-K90)/ABS(K90)))</f>
        <v>1.209090909090909</v>
      </c>
      <c r="M90" s="76">
        <f ca="1">SUM(INDIRECT($N$1&amp;"!"&amp;$P$3&amp;R90&amp;":"&amp;$P$1&amp;R90))</f>
        <v>2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228.18791946308724</v>
      </c>
      <c r="C91" s="78">
        <f ca="1">INDIRECT($N$1&amp; "!" &amp;$P$1&amp;N91)</f>
        <v>0</v>
      </c>
      <c r="D91" s="237">
        <f ca="1">IF(B91=0,"",1+((B91-C91)/ABS(B91)))</f>
        <v>2</v>
      </c>
      <c r="E91" s="79">
        <f ca="1">INDIRECT($Q$1&amp; "!" &amp;$P$1&amp;P91)</f>
        <v>338</v>
      </c>
      <c r="F91" s="80">
        <f t="shared" ca="1" si="122"/>
        <v>-1</v>
      </c>
      <c r="G91" s="81">
        <f ca="1">INDIRECT($N$1&amp; "!" &amp;$P$1&amp;R91)</f>
        <v>0</v>
      </c>
      <c r="H91" s="77">
        <f ca="1">SUM(INDIRECT($N$1&amp;"!"&amp;$O$3&amp;N91&amp;":"&amp;$O$1&amp;N91))/0.894</f>
        <v>228.18791946308724</v>
      </c>
      <c r="I91" s="78">
        <f t="shared" ca="1" si="123"/>
        <v>0</v>
      </c>
      <c r="J91" s="237">
        <f ca="1">IF(H91=0,"",1+((H91-I91)/ABS(H91)))</f>
        <v>2</v>
      </c>
      <c r="K91" s="79">
        <f ca="1">SUM(INDIRECT($Q$1&amp;"!"&amp;$P$3&amp;P91&amp;":"&amp;$P$1&amp;P91))</f>
        <v>338</v>
      </c>
      <c r="L91" s="80">
        <f t="shared" ca="1" si="124"/>
        <v>-1</v>
      </c>
      <c r="M91" s="82">
        <f t="shared" ref="M91:M112" ca="1" si="125">SUM(INDIRECT($N$1&amp;"!"&amp;$P$3&amp;R91&amp;":"&amp;$P$1&amp;R91))</f>
        <v>0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795.68249826922306</v>
      </c>
      <c r="C92" s="127">
        <f ca="1">+C90-C91</f>
        <v>243</v>
      </c>
      <c r="D92" s="250">
        <f ca="1">IF(B92=0,"",1-((B92-C92)/ABS(B92)))</f>
        <v>0.30539819655274081</v>
      </c>
      <c r="E92" s="127">
        <f ca="1">+E90-E91</f>
        <v>-228</v>
      </c>
      <c r="F92" s="128">
        <f t="shared" ca="1" si="122"/>
        <v>2.0657894736842106</v>
      </c>
      <c r="G92" s="129">
        <f ca="1">+G90-G91</f>
        <v>2</v>
      </c>
      <c r="H92" s="126">
        <f t="shared" ref="H92:I92" ca="1" si="128">+H90-H91</f>
        <v>795.68249826922306</v>
      </c>
      <c r="I92" s="127">
        <f t="shared" ca="1" si="128"/>
        <v>243</v>
      </c>
      <c r="J92" s="250">
        <f ca="1">IF(H92=0,"",1-((H92-I92)/ABS(H92)))</f>
        <v>0.30539819655274081</v>
      </c>
      <c r="K92" s="127">
        <f ca="1">+K90-K91</f>
        <v>-228</v>
      </c>
      <c r="L92" s="128">
        <f t="shared" ca="1" si="124"/>
        <v>2.0657894736842106</v>
      </c>
      <c r="M92" s="130">
        <f ca="1">+M90-M91</f>
        <v>2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330</v>
      </c>
      <c r="F93" s="92">
        <f t="shared" ca="1" si="122"/>
        <v>-1</v>
      </c>
      <c r="G93" s="93">
        <f ca="1">INDIRECT($N$1&amp; "!" &amp;$P$1&amp;R93)</f>
        <v>2</v>
      </c>
      <c r="H93" s="89">
        <f ca="1">SUM(INDIRECT($N$1&amp;"!"&amp;$O$3&amp;N93&amp;":"&amp;$O$1&amp;N93))/1.173</f>
        <v>133.84484228473997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330</v>
      </c>
      <c r="L93" s="92">
        <f t="shared" ca="1" si="124"/>
        <v>-1</v>
      </c>
      <c r="M93" s="94">
        <f t="shared" ca="1" si="125"/>
        <v>2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23.48993288590604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23.48993288590604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0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110.35490939883393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330</v>
      </c>
      <c r="F95" s="128">
        <f t="shared" ca="1" si="122"/>
        <v>-1</v>
      </c>
      <c r="G95" s="129">
        <f ca="1">+G93-G94</f>
        <v>2</v>
      </c>
      <c r="H95" s="126">
        <f t="shared" ref="H95:I95" ca="1" si="132">+H93-H94</f>
        <v>110.35490939883393</v>
      </c>
      <c r="I95" s="127">
        <f t="shared" ca="1" si="132"/>
        <v>0</v>
      </c>
      <c r="J95" s="250">
        <f ca="1">IF(H95=0,"",1-((H95-I95)/ABS(H95)))</f>
        <v>0</v>
      </c>
      <c r="K95" s="127">
        <f ca="1">+K93-K94</f>
        <v>330</v>
      </c>
      <c r="L95" s="128">
        <f t="shared" ca="1" si="124"/>
        <v>-1</v>
      </c>
      <c r="M95" s="130">
        <f ca="1">+M93-M94</f>
        <v>2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150.04262574595055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62.639821029082775</v>
      </c>
      <c r="C97" s="78">
        <f ca="1">INDIRECT($N$1&amp; "!" &amp;$P$1&amp;N97)</f>
        <v>128</v>
      </c>
      <c r="D97" s="237">
        <f ca="1">IF(B97=0,"",1+((B97-C97)/ABS(B97)))</f>
        <v>-4.3428571428571372E-2</v>
      </c>
      <c r="E97" s="79">
        <f ca="1">INDIRECT($Q$1&amp; "!" &amp;$P$1&amp;P97)</f>
        <v>0</v>
      </c>
      <c r="F97" s="80">
        <f t="shared" ca="1" si="122"/>
        <v>0</v>
      </c>
      <c r="G97" s="81">
        <f ca="1">INDIRECT($N$1&amp; "!" &amp;$P$1&amp;R97)</f>
        <v>1</v>
      </c>
      <c r="H97" s="77">
        <f ca="1">SUM(INDIRECT($N$1&amp;"!"&amp;$O$3&amp;N97&amp;":"&amp;$O$1&amp;N97))/0.894</f>
        <v>62.639821029082775</v>
      </c>
      <c r="I97" s="78">
        <f t="shared" ca="1" si="133"/>
        <v>128</v>
      </c>
      <c r="J97" s="237">
        <f ca="1">IF(H97=0,"",1+((H97-I97)/ABS(H97)))</f>
        <v>-4.3428571428571372E-2</v>
      </c>
      <c r="K97" s="79">
        <f ca="1">SUM(INDIRECT($Q$1&amp;"!"&amp;$P$3&amp;P97&amp;":"&amp;$P$1&amp;P97))</f>
        <v>0</v>
      </c>
      <c r="L97" s="80">
        <f t="shared" ca="1" si="124"/>
        <v>0</v>
      </c>
      <c r="M97" s="82">
        <f t="shared" ca="1" si="125"/>
        <v>1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87.402804716867763</v>
      </c>
      <c r="C98" s="127">
        <f ca="1">+C96-C97</f>
        <v>-128</v>
      </c>
      <c r="D98" s="250">
        <f ca="1">IF(B98=0,"",1-((B98-C98)/ABS(B98)))</f>
        <v>-1.4644838963079345</v>
      </c>
      <c r="E98" s="127">
        <f ca="1">+E96-E97</f>
        <v>0</v>
      </c>
      <c r="F98" s="128">
        <f t="shared" ca="1" si="122"/>
        <v>0</v>
      </c>
      <c r="G98" s="129">
        <f ca="1">+G96-G97</f>
        <v>-1</v>
      </c>
      <c r="H98" s="126">
        <f t="shared" ref="H98:I98" ca="1" si="134">+H96-H97</f>
        <v>87.402804716867763</v>
      </c>
      <c r="I98" s="127">
        <f t="shared" ca="1" si="134"/>
        <v>-128</v>
      </c>
      <c r="J98" s="250">
        <f ca="1">IF(H98=0,"",1-((H98-I98)/ABS(H98)))</f>
        <v>-1.4644838963079345</v>
      </c>
      <c r="K98" s="127">
        <f ca="1">+K96-K97</f>
        <v>0</v>
      </c>
      <c r="L98" s="128">
        <f t="shared" ca="1" si="124"/>
        <v>0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30</v>
      </c>
      <c r="D99" s="246">
        <f ca="1">IF(B99=0,"",1-((B99-C99)/ABS(B99)))</f>
        <v>8.0526315789473668E-2</v>
      </c>
      <c r="E99" s="91">
        <f ca="1">INDIRECT($Q$1&amp; "!" &amp;$P$1&amp;P99)</f>
        <v>192</v>
      </c>
      <c r="F99" s="92">
        <f t="shared" ca="1" si="122"/>
        <v>-0.84375</v>
      </c>
      <c r="G99" s="93">
        <f ca="1">INDIRECT($N$1&amp; "!" &amp;$P$1&amp;R99)</f>
        <v>0</v>
      </c>
      <c r="H99" s="89">
        <f ca="1">SUM(INDIRECT($N$1&amp;"!"&amp;$O$3&amp;N99&amp;":"&amp;$O$1&amp;N99))/1.173</f>
        <v>372.54901960784315</v>
      </c>
      <c r="I99" s="90">
        <f t="shared" ref="I99:I100" ca="1" si="135">SUM(INDIRECT($N$1&amp;"!"&amp;$P$3&amp;N99&amp;":"&amp;$P$1&amp;N99))</f>
        <v>30</v>
      </c>
      <c r="J99" s="246">
        <f ca="1">IF(H99=0,"",1-((H99-I99)/ABS(H99)))</f>
        <v>8.0526315789473668E-2</v>
      </c>
      <c r="K99" s="91">
        <f ca="1">SUM(INDIRECT($Q$1&amp;"!"&amp;$P$3&amp;P99&amp;":"&amp;$P$1&amp;P99))</f>
        <v>192</v>
      </c>
      <c r="L99" s="92">
        <f t="shared" ca="1" si="124"/>
        <v>-0.84375</v>
      </c>
      <c r="M99" s="94">
        <f t="shared" ca="1" si="125"/>
        <v>0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97.31543624161074</v>
      </c>
      <c r="C100" s="78">
        <f ca="1">INDIRECT($N$1&amp; "!" &amp;$P$1&amp;N100)</f>
        <v>16</v>
      </c>
      <c r="D100" s="237">
        <f ca="1">IF(B100=0,"",1+((B100-C100)/ABS(B100)))</f>
        <v>1.8355862068965516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97.31543624161074</v>
      </c>
      <c r="I100" s="78">
        <f t="shared" ca="1" si="135"/>
        <v>16</v>
      </c>
      <c r="J100" s="237">
        <f ca="1">IF(H100=0,"",1+((H100-I100)/ABS(H100)))</f>
        <v>1.8355862068965516</v>
      </c>
      <c r="K100" s="79">
        <f ca="1">SUM(INDIRECT($Q$1&amp;"!"&amp;$P$3&amp;P100&amp;":"&amp;$P$1&amp;P100))</f>
        <v>0</v>
      </c>
      <c r="L100" s="80">
        <f t="shared" ca="1" si="124"/>
        <v>0</v>
      </c>
      <c r="M100" s="82">
        <f t="shared" ca="1" si="125"/>
        <v>0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275.23358336623244</v>
      </c>
      <c r="C101" s="127">
        <f ca="1">+C99-C100</f>
        <v>14</v>
      </c>
      <c r="D101" s="250">
        <f ca="1">IF(B101=0,"",1-((B101-C101)/ABS(B101)))</f>
        <v>5.086588572794648E-2</v>
      </c>
      <c r="E101" s="127">
        <f ca="1">+E99-E100</f>
        <v>192</v>
      </c>
      <c r="F101" s="128">
        <f t="shared" ca="1" si="122"/>
        <v>-0.92708333333333337</v>
      </c>
      <c r="G101" s="129">
        <f ca="1">+G99-G100</f>
        <v>0</v>
      </c>
      <c r="H101" s="126">
        <f t="shared" ref="H101:I101" ca="1" si="136">+H99-H100</f>
        <v>275.23358336623244</v>
      </c>
      <c r="I101" s="127">
        <f t="shared" ca="1" si="136"/>
        <v>14</v>
      </c>
      <c r="J101" s="250">
        <f ca="1">IF(H101=0,"",1-((H101-I101)/ABS(H101)))</f>
        <v>5.086588572794648E-2</v>
      </c>
      <c r="K101" s="127">
        <f ca="1">+K99-K100</f>
        <v>192</v>
      </c>
      <c r="L101" s="128">
        <f t="shared" ca="1" si="124"/>
        <v>-0.92708333333333337</v>
      </c>
      <c r="M101" s="130">
        <f ca="1">+M99-M100</f>
        <v>0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2720</v>
      </c>
      <c r="D102" s="246">
        <f t="shared" ref="D102" ca="1" si="137">IF(B102=0,"",1-((B102-C102)/ABS(B102)))</f>
        <v>2.1514227916385709</v>
      </c>
      <c r="E102" s="91">
        <f ca="1">INDIRECT($Q$1&amp; "!" &amp;$P$1&amp;P102)</f>
        <v>458</v>
      </c>
      <c r="F102" s="92">
        <f t="shared" ca="1" si="122"/>
        <v>4.9388646288209603</v>
      </c>
      <c r="G102" s="93">
        <f ca="1">INDIRECT($N$1&amp; "!" &amp;$P$1&amp;R102)</f>
        <v>19</v>
      </c>
      <c r="H102" s="89">
        <f ca="1">SUM(INDIRECT($N$1&amp;"!"&amp;$O$3&amp;N102&amp;":"&amp;$O$1&amp;N102))/1.173</f>
        <v>1264.2796248934355</v>
      </c>
      <c r="I102" s="90">
        <f t="shared" ref="I102:I103" ca="1" si="138">SUM(INDIRECT($N$1&amp;"!"&amp;$P$3&amp;N102&amp;":"&amp;$P$1&amp;N102))</f>
        <v>2720</v>
      </c>
      <c r="J102" s="246">
        <f ca="1">IF(H102=0,"",1-((H102-I102)/ABS(H102)))</f>
        <v>2.1514227916385709</v>
      </c>
      <c r="K102" s="91">
        <f ca="1">SUM(INDIRECT($Q$1&amp;"!"&amp;$P$3&amp;P102&amp;":"&amp;$P$1&amp;P102))</f>
        <v>458</v>
      </c>
      <c r="L102" s="92">
        <f t="shared" ca="1" si="124"/>
        <v>4.9388646288209603</v>
      </c>
      <c r="M102" s="94">
        <f t="shared" ca="1" si="125"/>
        <v>19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237.13646532438477</v>
      </c>
      <c r="C103" s="78">
        <f ca="1">INDIRECT($N$1&amp; "!" &amp;$P$1&amp;N103)</f>
        <v>130</v>
      </c>
      <c r="D103" s="237">
        <f t="shared" ref="D103" ca="1" si="139">IF(B103=0,"",1+((B103-C103)/ABS(B103)))</f>
        <v>1.4517924528301887</v>
      </c>
      <c r="E103" s="79">
        <f ca="1">INDIRECT($Q$1&amp; "!" &amp;$P$1&amp;P103)</f>
        <v>0</v>
      </c>
      <c r="F103" s="80">
        <f t="shared" ca="1" si="122"/>
        <v>0</v>
      </c>
      <c r="G103" s="81">
        <f ca="1">INDIRECT($N$1&amp; "!" &amp;$P$1&amp;R103)</f>
        <v>0</v>
      </c>
      <c r="H103" s="77">
        <f ca="1">SUM(INDIRECT($N$1&amp;"!"&amp;$O$3&amp;N103&amp;":"&amp;$O$1&amp;N103))/0.894</f>
        <v>237.13646532438477</v>
      </c>
      <c r="I103" s="78">
        <f t="shared" ca="1" si="138"/>
        <v>130</v>
      </c>
      <c r="J103" s="237">
        <f t="shared" ref="J103" ca="1" si="140">IF(H103=0,"",1+((H103-I103)/ABS(H103)))</f>
        <v>1.4517924528301887</v>
      </c>
      <c r="K103" s="79">
        <f ca="1">SUM(INDIRECT($Q$1&amp;"!"&amp;$P$3&amp;P103&amp;":"&amp;$P$1&amp;P103))</f>
        <v>0</v>
      </c>
      <c r="L103" s="80">
        <f t="shared" ca="1" si="124"/>
        <v>0</v>
      </c>
      <c r="M103" s="82">
        <f t="shared" ca="1" si="125"/>
        <v>0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1027.1431595690508</v>
      </c>
      <c r="C104" s="127">
        <f ca="1">+C102-C103</f>
        <v>2590</v>
      </c>
      <c r="D104" s="250">
        <f t="shared" ref="D104:D105" ca="1" si="141">IF(B104=0,"",1-((B104-C104)/ABS(B104)))</f>
        <v>2.5215569766211194</v>
      </c>
      <c r="E104" s="127">
        <f ca="1">+E102-E103</f>
        <v>458</v>
      </c>
      <c r="F104" s="128">
        <f t="shared" ca="1" si="122"/>
        <v>4.6550218340611353</v>
      </c>
      <c r="G104" s="129">
        <f ca="1">+G102-G103</f>
        <v>19</v>
      </c>
      <c r="H104" s="126">
        <f t="shared" ref="H104:I104" ca="1" si="142">+H102-H103</f>
        <v>1027.1431595690508</v>
      </c>
      <c r="I104" s="127">
        <f t="shared" ca="1" si="142"/>
        <v>2590</v>
      </c>
      <c r="J104" s="250">
        <f t="shared" ref="J104:J105" ca="1" si="143">IF(H104=0,"",1-((H104-I104)/ABS(H104)))</f>
        <v>2.5215569766211194</v>
      </c>
      <c r="K104" s="127">
        <f ca="1">+K102-K103</f>
        <v>458</v>
      </c>
      <c r="L104" s="128">
        <f t="shared" ca="1" si="124"/>
        <v>4.6550218340611353</v>
      </c>
      <c r="M104" s="130">
        <f ca="1">+M102-M103</f>
        <v>19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338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179.02813299232736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338</v>
      </c>
      <c r="L105" s="92">
        <f t="shared" ca="1" si="124"/>
        <v>-1</v>
      </c>
      <c r="M105" s="94">
        <f t="shared" ca="1" si="125"/>
        <v>0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51.454138702460853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205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51.454138702460853</v>
      </c>
      <c r="I106" s="233">
        <f t="shared" ca="1" si="144"/>
        <v>0</v>
      </c>
      <c r="J106" s="247">
        <f t="shared" ref="J106" ca="1" si="145">IF(H106=0,"",1+((H106-I106)/ABS(H106)))</f>
        <v>2</v>
      </c>
      <c r="K106" s="229">
        <f ca="1">SUM(INDIRECT($Q$1&amp;"!"&amp;$P$3&amp;P106&amp;":"&amp;$P$1&amp;P106))</f>
        <v>205</v>
      </c>
      <c r="L106" s="230">
        <f t="shared" ca="1" si="124"/>
        <v>-1</v>
      </c>
      <c r="M106" s="234">
        <f t="shared" ca="1" si="125"/>
        <v>0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127.5739942898665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133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127.5739942898665</v>
      </c>
      <c r="I107" s="127">
        <f t="shared" ca="1" si="147"/>
        <v>0</v>
      </c>
      <c r="J107" s="250">
        <f t="shared" ref="J107:J111" ca="1" si="148">IF(H107=0,"",1-((H107-I107)/ABS(H107)))</f>
        <v>0</v>
      </c>
      <c r="K107" s="127">
        <f ca="1">+K105-K106</f>
        <v>133</v>
      </c>
      <c r="L107" s="128">
        <f t="shared" ca="1" si="124"/>
        <v>-1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2993</v>
      </c>
      <c r="D111" s="247">
        <f t="shared" ca="1" si="146"/>
        <v>0.95818477074235808</v>
      </c>
      <c r="E111" s="229">
        <f ca="1">+E90+E93+E96+E99+E102+E105</f>
        <v>1428</v>
      </c>
      <c r="F111" s="230">
        <f t="shared" ca="1" si="122"/>
        <v>1.0959383753501402</v>
      </c>
      <c r="G111" s="231">
        <f ca="1">INDIRECT($N$1&amp; "!" &amp;$P$1&amp;R111)</f>
        <v>23</v>
      </c>
      <c r="H111" s="44">
        <f ca="1">+H90+H93+H96+H99+H102+H105+H108</f>
        <v>3123.6146632566069</v>
      </c>
      <c r="I111" s="45">
        <f ca="1">+I90+I93+I96+I99+I102+I105+I108</f>
        <v>2993</v>
      </c>
      <c r="J111" s="247">
        <f t="shared" ca="1" si="148"/>
        <v>0.95818477074235808</v>
      </c>
      <c r="K111" s="229">
        <f ca="1">K90+K93+K96+K99+K102+K105</f>
        <v>1428</v>
      </c>
      <c r="L111" s="230">
        <f t="shared" ca="1" si="124"/>
        <v>1.0959383753501402</v>
      </c>
      <c r="M111" s="234">
        <f t="shared" ca="1" si="125"/>
        <v>23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700.22371364653236</v>
      </c>
      <c r="C112" s="89">
        <f t="shared" ca="1" si="156"/>
        <v>274</v>
      </c>
      <c r="D112" s="237">
        <f t="shared" ref="D112" ca="1" si="157">IF(B112=0,"",1+((B112-C112)/ABS(B112)))</f>
        <v>1.6086964856230033</v>
      </c>
      <c r="E112" s="79">
        <f ca="1">+E91+E94+E97+E100+E103+E106</f>
        <v>543</v>
      </c>
      <c r="F112" s="80">
        <f t="shared" ca="1" si="122"/>
        <v>-0.49539594843462248</v>
      </c>
      <c r="G112" s="81">
        <f ca="1">INDIRECT($N$1&amp; "!" &amp;$P$1&amp;R112)</f>
        <v>1</v>
      </c>
      <c r="H112" s="31">
        <f t="shared" ref="H112:I112" ca="1" si="158">+H91+H94+H97+H100+H103+H106+H109</f>
        <v>700.22371364653236</v>
      </c>
      <c r="I112" s="32">
        <f t="shared" ca="1" si="158"/>
        <v>274</v>
      </c>
      <c r="J112" s="237">
        <f t="shared" ref="J112" ca="1" si="159">IF(H112=0,"",1+((H112-I112)/ABS(H112)))</f>
        <v>1.6086964856230033</v>
      </c>
      <c r="K112" s="79">
        <f ca="1">K91+K94+K97+K100+K103+K106</f>
        <v>543</v>
      </c>
      <c r="L112" s="80">
        <f t="shared" ca="1" si="124"/>
        <v>-0.49539594843462248</v>
      </c>
      <c r="M112" s="82">
        <f t="shared" ca="1" si="125"/>
        <v>1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2423.3909496100741</v>
      </c>
      <c r="C113" s="133">
        <f t="shared" ca="1" si="156"/>
        <v>2719</v>
      </c>
      <c r="D113" s="251">
        <f t="shared" ref="D113" ca="1" si="160">IF(B113=0,"",1-((B113-C113)/ABS(B113)))</f>
        <v>1.1219815772760435</v>
      </c>
      <c r="E113" s="134">
        <f ca="1">+E92+E95+E98+E101+E104+E107</f>
        <v>885</v>
      </c>
      <c r="F113" s="135">
        <f t="shared" ca="1" si="122"/>
        <v>2.072316384180791</v>
      </c>
      <c r="G113" s="136">
        <f ca="1">+G111-G112</f>
        <v>22</v>
      </c>
      <c r="H113" s="132">
        <f t="shared" ref="H113:I113" ca="1" si="161">+H111-H112</f>
        <v>2423.3909496100746</v>
      </c>
      <c r="I113" s="134">
        <f t="shared" ca="1" si="161"/>
        <v>2719</v>
      </c>
      <c r="J113" s="251">
        <f t="shared" ref="J113" ca="1" si="162">IF(H113=0,"",1-((H113-I113)/ABS(H113)))</f>
        <v>1.1219815772760433</v>
      </c>
      <c r="K113" s="134">
        <f ca="1">+K111-K112</f>
        <v>885</v>
      </c>
      <c r="L113" s="135">
        <f t="shared" ca="1" si="124"/>
        <v>2.072316384180791</v>
      </c>
      <c r="M113" s="137">
        <f ca="1">+M111-M112</f>
        <v>22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127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491.04859335038361</v>
      </c>
      <c r="I118" s="72">
        <f t="shared" ref="I118:I119" ca="1" si="164">SUM(INDIRECT($N$1&amp;"!"&amp;$P$3&amp;N118&amp;":"&amp;$P$1&amp;N118))</f>
        <v>0</v>
      </c>
      <c r="J118" s="244">
        <f ca="1">IF(H118=0,"",1-((H118-I118)/ABS(H118)))</f>
        <v>0</v>
      </c>
      <c r="K118" s="73">
        <f ca="1">SUM(INDIRECT($Q$1&amp;"!"&amp;$P$3&amp;P118&amp;":"&amp;$P$1&amp;P118))</f>
        <v>127</v>
      </c>
      <c r="L118" s="74">
        <f t="shared" ref="L118:L141" ca="1" si="165">IF(ISERROR(((I118-K118)/ABS(K118))-1),0,((I118-K118)/ABS(K118)))</f>
        <v>-1</v>
      </c>
      <c r="M118" s="76">
        <f ca="1">SUM(INDIRECT($N$1&amp;"!"&amp;$P$3&amp;R118&amp;":"&amp;$P$1&amp;R118))</f>
        <v>0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82.774049217002229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91</v>
      </c>
      <c r="F119" s="80">
        <f t="shared" ca="1" si="163"/>
        <v>-1</v>
      </c>
      <c r="G119" s="81">
        <f ca="1">INDIRECT($N$1&amp; "!" &amp;$P$1&amp;R119)</f>
        <v>0</v>
      </c>
      <c r="H119" s="77">
        <f ca="1">SUM(INDIRECT($N$1&amp;"!"&amp;$O$3&amp;N119&amp;":"&amp;$O$1&amp;N119))/0.894</f>
        <v>82.774049217002229</v>
      </c>
      <c r="I119" s="78">
        <f t="shared" ca="1" si="164"/>
        <v>0</v>
      </c>
      <c r="J119" s="237">
        <f ca="1">IF(H119=0,"",1+((H119-I119)/ABS(H119)))</f>
        <v>2</v>
      </c>
      <c r="K119" s="79">
        <f ca="1">SUM(INDIRECT($Q$1&amp;"!"&amp;$P$3&amp;P119&amp;":"&amp;$P$1&amp;P119))</f>
        <v>91</v>
      </c>
      <c r="L119" s="80">
        <f t="shared" ca="1" si="165"/>
        <v>-1</v>
      </c>
      <c r="M119" s="82">
        <f t="shared" ref="M119:M140" ca="1" si="166">SUM(INDIRECT($N$1&amp;"!"&amp;$P$3&amp;R119&amp;":"&amp;$P$1&amp;R119))</f>
        <v>0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408.27454413338137</v>
      </c>
      <c r="C120" s="155">
        <f ca="1">+C118-C119</f>
        <v>0</v>
      </c>
      <c r="D120" s="252">
        <f ca="1">IF(B120=0,"",1-((B120-C120)/ABS(B120)))</f>
        <v>0</v>
      </c>
      <c r="E120" s="155">
        <f ca="1">+E118-E119</f>
        <v>36</v>
      </c>
      <c r="F120" s="156">
        <f t="shared" ca="1" si="163"/>
        <v>-1</v>
      </c>
      <c r="G120" s="157">
        <f ca="1">+G118-G119</f>
        <v>0</v>
      </c>
      <c r="H120" s="154">
        <f t="shared" ref="H120:I120" ca="1" si="169">+H118-H119</f>
        <v>408.27454413338137</v>
      </c>
      <c r="I120" s="155">
        <f t="shared" ca="1" si="169"/>
        <v>0</v>
      </c>
      <c r="J120" s="252">
        <f ca="1">IF(H120=0,"",1-((H120-I120)/ABS(H120)))</f>
        <v>0</v>
      </c>
      <c r="K120" s="155">
        <f ca="1">+K118-K119</f>
        <v>36</v>
      </c>
      <c r="L120" s="156">
        <f t="shared" ca="1" si="165"/>
        <v>-1</v>
      </c>
      <c r="M120" s="158">
        <f ca="1">+M118-M119</f>
        <v>0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63.9386189258312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0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8.9485458612975393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8.9485458612975393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54.990073064533661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54.990073064533661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0</v>
      </c>
      <c r="L123" s="156">
        <f t="shared" ca="1" si="165"/>
        <v>0</v>
      </c>
      <c r="M123" s="158">
        <f ca="1">+M121-M122</f>
        <v>0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72.463768115942031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22.371364653243848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22.371364653243848</v>
      </c>
      <c r="I125" s="78">
        <f t="shared" ca="1" si="174"/>
        <v>0</v>
      </c>
      <c r="J125" s="237">
        <f ca="1">IF(H125=0,"",1+((H125-I125)/ABS(H125)))</f>
        <v>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0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50.092403462698186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50.092403462698186</v>
      </c>
      <c r="I126" s="155">
        <f t="shared" ca="1" si="175"/>
        <v>0</v>
      </c>
      <c r="J126" s="252">
        <f ca="1">IF(H126=0,"",1-((H126-I126)/ABS(H126)))</f>
        <v>0</v>
      </c>
      <c r="K126" s="155">
        <f ca="1">+K124-K125</f>
        <v>0</v>
      </c>
      <c r="L126" s="156">
        <f t="shared" ca="1" si="165"/>
        <v>0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179.02813299232736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34.675615212527966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156</v>
      </c>
      <c r="F128" s="80">
        <f t="shared" ca="1" si="163"/>
        <v>-1</v>
      </c>
      <c r="G128" s="81">
        <f ca="1">INDIRECT($N$1&amp; "!" &amp;$P$1&amp;R128)</f>
        <v>1</v>
      </c>
      <c r="H128" s="77">
        <f ca="1">SUM(INDIRECT($N$1&amp;"!"&amp;$O$3&amp;N128&amp;":"&amp;$O$1&amp;N128))/0.894</f>
        <v>34.675615212527966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156</v>
      </c>
      <c r="L128" s="80">
        <f t="shared" ca="1" si="165"/>
        <v>-1</v>
      </c>
      <c r="M128" s="82">
        <f t="shared" ca="1" si="166"/>
        <v>1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144.3525177797994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-156</v>
      </c>
      <c r="F129" s="156">
        <f t="shared" ca="1" si="163"/>
        <v>1</v>
      </c>
      <c r="G129" s="157">
        <f ca="1">+G127-G128</f>
        <v>-1</v>
      </c>
      <c r="H129" s="154">
        <f t="shared" ref="H129:I129" ca="1" si="177">+H127-H128</f>
        <v>144.3525177797994</v>
      </c>
      <c r="I129" s="155">
        <f t="shared" ca="1" si="177"/>
        <v>0</v>
      </c>
      <c r="J129" s="252">
        <f ca="1">IF(H129=0,"",1-((H129-I129)/ABS(H129)))</f>
        <v>0</v>
      </c>
      <c r="K129" s="155">
        <f ca="1">+K127-K128</f>
        <v>-156</v>
      </c>
      <c r="L129" s="156">
        <f t="shared" ca="1" si="165"/>
        <v>1</v>
      </c>
      <c r="M129" s="158">
        <f ca="1">+M127-M128</f>
        <v>-1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651</v>
      </c>
      <c r="D130" s="246">
        <f t="shared" ref="D130" ca="1" si="178">IF(B130=0,"",1-((B130-C130)/ABS(B130)))</f>
        <v>1.1164078947368421</v>
      </c>
      <c r="E130" s="91">
        <f ca="1">INDIRECT($Q$1&amp; "!" &amp;$P$1&amp;P130)</f>
        <v>125</v>
      </c>
      <c r="F130" s="92">
        <f t="shared" ca="1" si="163"/>
        <v>4.2080000000000002</v>
      </c>
      <c r="G130" s="93">
        <f ca="1">INDIRECT($N$1&amp; "!" &amp;$P$1&amp;R130)</f>
        <v>4</v>
      </c>
      <c r="H130" s="89">
        <f ca="1">SUM(INDIRECT($N$1&amp;"!"&amp;$O$3&amp;N130&amp;":"&amp;$O$1&amp;N130))/1.173</f>
        <v>583.12020460358053</v>
      </c>
      <c r="I130" s="90">
        <f t="shared" ref="I130:I131" ca="1" si="179">SUM(INDIRECT($N$1&amp;"!"&amp;$P$3&amp;N130&amp;":"&amp;$P$1&amp;N130))</f>
        <v>651</v>
      </c>
      <c r="J130" s="246">
        <f ca="1">IF(H130=0,"",1-((H130-I130)/ABS(H130)))</f>
        <v>1.1164078947368421</v>
      </c>
      <c r="K130" s="91">
        <f ca="1">SUM(INDIRECT($Q$1&amp;"!"&amp;$P$3&amp;P130&amp;":"&amp;$P$1&amp;P130))</f>
        <v>125</v>
      </c>
      <c r="L130" s="92">
        <f t="shared" ca="1" si="165"/>
        <v>4.2080000000000002</v>
      </c>
      <c r="M130" s="94">
        <f t="shared" ca="1" si="166"/>
        <v>4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86.129753914988811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86.129753914988811</v>
      </c>
      <c r="I131" s="78">
        <f t="shared" ca="1" si="179"/>
        <v>0</v>
      </c>
      <c r="J131" s="237">
        <f t="shared" ref="J131" ca="1" si="181">IF(H131=0,"",1+((H131-I131)/ABS(H131)))</f>
        <v>2</v>
      </c>
      <c r="K131" s="79">
        <f ca="1">SUM(INDIRECT($Q$1&amp;"!"&amp;$P$3&amp;P131&amp;":"&amp;$P$1&amp;P131))</f>
        <v>0</v>
      </c>
      <c r="L131" s="80">
        <f t="shared" ca="1" si="165"/>
        <v>0</v>
      </c>
      <c r="M131" s="82">
        <f t="shared" ca="1" si="166"/>
        <v>0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496.99045068859175</v>
      </c>
      <c r="C132" s="155">
        <f ca="1">+C130-C131</f>
        <v>651</v>
      </c>
      <c r="D132" s="252">
        <f t="shared" ref="D132:D133" ca="1" si="182">IF(B132=0,"",1-((B132-C132)/ABS(B132)))</f>
        <v>1.3098843229241617</v>
      </c>
      <c r="E132" s="155">
        <f ca="1">+E130-E131</f>
        <v>125</v>
      </c>
      <c r="F132" s="156">
        <f t="shared" ca="1" si="163"/>
        <v>4.2080000000000002</v>
      </c>
      <c r="G132" s="157">
        <f ca="1">+G130-G131</f>
        <v>4</v>
      </c>
      <c r="H132" s="154">
        <f t="shared" ref="H132:I132" ca="1" si="183">+H130-H131</f>
        <v>496.99045068859175</v>
      </c>
      <c r="I132" s="155">
        <f t="shared" ca="1" si="183"/>
        <v>651</v>
      </c>
      <c r="J132" s="252">
        <f t="shared" ref="J132:J133" ca="1" si="184">IF(H132=0,"",1-((H132-I132)/ABS(H132)))</f>
        <v>1.3098843229241617</v>
      </c>
      <c r="K132" s="155">
        <f ca="1">+K130-K131</f>
        <v>125</v>
      </c>
      <c r="L132" s="156">
        <f t="shared" ca="1" si="165"/>
        <v>4.2080000000000002</v>
      </c>
      <c r="M132" s="158">
        <f ca="1">+M130-M131</f>
        <v>4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86.104006820119352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19.01565995525727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19.01565995525727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67.088346864862075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67.088346864862075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266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52.855924978687128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266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26.845637583892618</v>
      </c>
      <c r="C137" s="96">
        <f ca="1">INDIRECT($N$1&amp; "!" &amp;$P$1&amp;N137)</f>
        <v>182</v>
      </c>
      <c r="D137" s="247">
        <f t="shared" ref="D137" ca="1" si="193">IF(B137=0,"",1+((B137-C137)/ABS(B137)))</f>
        <v>-4.7794999999999996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1</v>
      </c>
      <c r="H137" s="232">
        <f ca="1">SUM(INDIRECT($N$1&amp;"!"&amp;$O$3&amp;N137&amp;":"&amp;$O$1&amp;N137))/0.894</f>
        <v>26.845637583892618</v>
      </c>
      <c r="I137" s="233">
        <f t="shared" ca="1" si="191"/>
        <v>182</v>
      </c>
      <c r="J137" s="247">
        <f t="shared" ref="J137" ca="1" si="194">IF(H137=0,"",1+((H137-I137)/ABS(H137)))</f>
        <v>-4.7794999999999996</v>
      </c>
      <c r="K137" s="229">
        <f ca="1">SUM(INDIRECT($Q$1&amp;"!"&amp;$P$3&amp;P137&amp;":"&amp;$P$1&amp;P137))</f>
        <v>0</v>
      </c>
      <c r="L137" s="230">
        <f t="shared" ca="1" si="165"/>
        <v>0</v>
      </c>
      <c r="M137" s="234">
        <f t="shared" ca="1" si="192"/>
        <v>1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26.01028739479451</v>
      </c>
      <c r="C138" s="155">
        <f ca="1">+C136-C137</f>
        <v>-182</v>
      </c>
      <c r="D138" s="252">
        <f t="shared" ref="D138" ca="1" si="195">IF(B138=0,"",1-((B138-C138)/ABS(B138)))</f>
        <v>-6.9972314122305326</v>
      </c>
      <c r="E138" s="155">
        <f ca="1">+E136-E137</f>
        <v>266</v>
      </c>
      <c r="F138" s="156">
        <f t="shared" ca="1" si="163"/>
        <v>-1.6842105263157894</v>
      </c>
      <c r="G138" s="157">
        <f ca="1">+G136-G137</f>
        <v>-1</v>
      </c>
      <c r="H138" s="154">
        <f t="shared" ref="H138:I138" ca="1" si="196">+H136-H137</f>
        <v>26.01028739479451</v>
      </c>
      <c r="I138" s="155">
        <f t="shared" ca="1" si="196"/>
        <v>-182</v>
      </c>
      <c r="J138" s="252">
        <f t="shared" ref="J138" ca="1" si="197">IF(H138=0,"",1-((H138-I138)/ABS(H138)))</f>
        <v>-6.9972314122305326</v>
      </c>
      <c r="K138" s="155">
        <f ca="1">+K136-K137</f>
        <v>266</v>
      </c>
      <c r="L138" s="156">
        <f t="shared" ca="1" si="165"/>
        <v>-1.6842105263157894</v>
      </c>
      <c r="M138" s="158">
        <f ca="1">+M136-M137</f>
        <v>-1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651</v>
      </c>
      <c r="D139" s="247">
        <f t="shared" ca="1" si="188"/>
        <v>0.4258912437255995</v>
      </c>
      <c r="E139" s="229">
        <f ca="1">+E118+E121+E124+E127+E130+E133</f>
        <v>252</v>
      </c>
      <c r="F139" s="230">
        <f t="shared" ca="1" si="163"/>
        <v>1.5833333333333333</v>
      </c>
      <c r="G139" s="231">
        <f ca="1">INDIRECT($N$1&amp; "!" &amp;$P$1&amp;R139)</f>
        <v>4</v>
      </c>
      <c r="H139" s="44">
        <f ca="1">+H118+H121+H124+H127+H130+H133+H136</f>
        <v>1528.5592497868713</v>
      </c>
      <c r="I139" s="45">
        <f ca="1">+I118+I121+I124+I127+I130+I133+I136</f>
        <v>651</v>
      </c>
      <c r="J139" s="247">
        <f t="shared" ca="1" si="190"/>
        <v>0.4258912437255995</v>
      </c>
      <c r="K139" s="229">
        <f ca="1">K118+K121+K124+K127+K130+K133</f>
        <v>252</v>
      </c>
      <c r="L139" s="230">
        <f t="shared" ca="1" si="165"/>
        <v>1.5833333333333333</v>
      </c>
      <c r="M139" s="234">
        <f t="shared" ca="1" si="166"/>
        <v>4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280.76062639821026</v>
      </c>
      <c r="C140" s="89">
        <f t="shared" ca="1" si="198"/>
        <v>182</v>
      </c>
      <c r="D140" s="237">
        <f t="shared" ref="D140" ca="1" si="199">IF(B140=0,"",1+((B140-C140)/ABS(B140)))</f>
        <v>1.3517609561752988</v>
      </c>
      <c r="E140" s="79">
        <f ca="1">+E119+E122+E125+E128+E131+E134</f>
        <v>247</v>
      </c>
      <c r="F140" s="80">
        <f t="shared" ca="1" si="163"/>
        <v>-0.26315789473684209</v>
      </c>
      <c r="G140" s="81">
        <f ca="1">INDIRECT($N$1&amp; "!" &amp;$P$1&amp;R140)</f>
        <v>1</v>
      </c>
      <c r="H140" s="31">
        <f t="shared" ref="H140:I140" ca="1" si="200">+H119+H122+H125+H128+H131+H134+H137</f>
        <v>280.76062639821026</v>
      </c>
      <c r="I140" s="32">
        <f t="shared" ca="1" si="200"/>
        <v>182</v>
      </c>
      <c r="J140" s="237">
        <f t="shared" ref="J140" ca="1" si="201">IF(H140=0,"",1+((H140-I140)/ABS(H140)))</f>
        <v>1.3517609561752988</v>
      </c>
      <c r="K140" s="79">
        <f ca="1">K119+K122+K125+K128+K131+K134</f>
        <v>247</v>
      </c>
      <c r="L140" s="80">
        <f t="shared" ca="1" si="165"/>
        <v>-0.26315789473684209</v>
      </c>
      <c r="M140" s="82">
        <f t="shared" ca="1" si="166"/>
        <v>1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1247.7986233886609</v>
      </c>
      <c r="C141" s="161">
        <f t="shared" ca="1" si="198"/>
        <v>469</v>
      </c>
      <c r="D141" s="253">
        <f t="shared" ref="D141" ca="1" si="202">IF(B141=0,"",1-((B141-C141)/ABS(B141)))</f>
        <v>0.37586193093107556</v>
      </c>
      <c r="E141" s="161">
        <f ca="1">+E120+E123+E126+E129+E132+E135</f>
        <v>5</v>
      </c>
      <c r="F141" s="162">
        <f t="shared" ca="1" si="163"/>
        <v>92.8</v>
      </c>
      <c r="G141" s="163">
        <f ca="1">+G139-G140</f>
        <v>3</v>
      </c>
      <c r="H141" s="160">
        <f t="shared" ref="H141:I141" ca="1" si="203">+H139-H140</f>
        <v>1247.7986233886611</v>
      </c>
      <c r="I141" s="161">
        <f t="shared" ca="1" si="203"/>
        <v>469</v>
      </c>
      <c r="J141" s="253">
        <f t="shared" ref="J141" ca="1" si="204">IF(H141=0,"",1-((H141-I141)/ABS(H141)))</f>
        <v>0.37586193093107545</v>
      </c>
      <c r="K141" s="161">
        <f ca="1">+K139-K140</f>
        <v>5</v>
      </c>
      <c r="L141" s="162">
        <f t="shared" ca="1" si="165"/>
        <v>92.8</v>
      </c>
      <c r="M141" s="164">
        <f ca="1">+M139-M140</f>
        <v>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113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409.20716112531966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113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0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82.774049217002229</v>
      </c>
      <c r="C147" s="78">
        <f ca="1">INDIRECT($N$1&amp; "!" &amp;$P$1&amp;N147)</f>
        <v>478</v>
      </c>
      <c r="D147" s="237">
        <f ca="1">IF(B147=0,"",1+((B147-C147)/ABS(B147)))</f>
        <v>-3.7747567567567568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3</v>
      </c>
      <c r="H147" s="77">
        <f ca="1">SUM(INDIRECT($N$1&amp;"!"&amp;$O$3&amp;N147&amp;":"&amp;$O$1&amp;N147))/0.894</f>
        <v>82.774049217002229</v>
      </c>
      <c r="I147" s="78">
        <f t="shared" ca="1" si="206"/>
        <v>478</v>
      </c>
      <c r="J147" s="237">
        <f ca="1">IF(H147=0,"",1+((H147-I147)/ABS(H147)))</f>
        <v>-3.7747567567567568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3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326.43311190831741</v>
      </c>
      <c r="C148" s="183">
        <f ca="1">+C146-C147</f>
        <v>-478</v>
      </c>
      <c r="D148" s="254">
        <f ca="1">IF(B148=0,"",1-((B148-C148)/ABS(B148)))</f>
        <v>-1.4643122359910961</v>
      </c>
      <c r="E148" s="183">
        <f ca="1">+E146-E147</f>
        <v>113</v>
      </c>
      <c r="F148" s="184">
        <f t="shared" ca="1" si="205"/>
        <v>-5.2300884955752212</v>
      </c>
      <c r="G148" s="185">
        <f ca="1">+G146-G147</f>
        <v>-3</v>
      </c>
      <c r="H148" s="182">
        <f t="shared" ref="H148:I148" ca="1" si="211">+H146-H147</f>
        <v>326.43311190831741</v>
      </c>
      <c r="I148" s="183">
        <f t="shared" ca="1" si="211"/>
        <v>-478</v>
      </c>
      <c r="J148" s="254">
        <f ca="1">IF(H148=0,"",1-((H148-I148)/ABS(H148)))</f>
        <v>-1.4643122359910961</v>
      </c>
      <c r="K148" s="183">
        <f ca="1">+K146-K147</f>
        <v>113</v>
      </c>
      <c r="L148" s="184">
        <f t="shared" ca="1" si="207"/>
        <v>-5.2300884955752212</v>
      </c>
      <c r="M148" s="186">
        <f ca="1">+M146-M147</f>
        <v>-3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53.708439897698206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8.9485458612975393</v>
      </c>
      <c r="C150" s="78">
        <f ca="1">INDIRECT($N$1&amp; "!" &amp;$P$1&amp;N150)</f>
        <v>40</v>
      </c>
      <c r="D150" s="237">
        <f ca="1">IF(B150=0,"",1+((B150-C150)/ABS(B150)))</f>
        <v>-2.4699999999999998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3</v>
      </c>
      <c r="H150" s="77">
        <f ca="1">SUM(INDIRECT($N$1&amp;"!"&amp;$O$3&amp;N150&amp;":"&amp;$O$1&amp;N150))/0.894</f>
        <v>8.9485458612975393</v>
      </c>
      <c r="I150" s="78">
        <f t="shared" ca="1" si="212"/>
        <v>40</v>
      </c>
      <c r="J150" s="237">
        <f ca="1">IF(H150=0,"",1+((H150-I150)/ABS(H150)))</f>
        <v>-2.4699999999999998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3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44.759894036400667</v>
      </c>
      <c r="C151" s="183">
        <f ca="1">+C149-C150</f>
        <v>-40</v>
      </c>
      <c r="D151" s="254">
        <f ca="1">IF(B151=0,"",1-((B151-C151)/ABS(B151)))</f>
        <v>-0.89365716477054846</v>
      </c>
      <c r="E151" s="183">
        <f ca="1">+E149-E150</f>
        <v>0</v>
      </c>
      <c r="F151" s="184">
        <f t="shared" ca="1" si="205"/>
        <v>0</v>
      </c>
      <c r="G151" s="185">
        <f ca="1">+G149-G150</f>
        <v>-3</v>
      </c>
      <c r="H151" s="182">
        <f t="shared" ref="H151:I151" ca="1" si="214">+H149-H150</f>
        <v>44.759894036400667</v>
      </c>
      <c r="I151" s="183">
        <f t="shared" ca="1" si="214"/>
        <v>-40</v>
      </c>
      <c r="J151" s="254">
        <f ca="1">IF(H151=0,"",1-((H151-I151)/ABS(H151)))</f>
        <v>-0.89365716477054846</v>
      </c>
      <c r="K151" s="183">
        <f ca="1">+K149-K150</f>
        <v>0</v>
      </c>
      <c r="L151" s="184">
        <f t="shared" ca="1" si="207"/>
        <v>0</v>
      </c>
      <c r="M151" s="186">
        <f ca="1">+M149-M150</f>
        <v>-3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60.528559249786866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22.371364653243848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22.371364653243848</v>
      </c>
      <c r="I153" s="78">
        <f t="shared" ca="1" si="215"/>
        <v>0</v>
      </c>
      <c r="J153" s="237">
        <f ca="1">IF(H153=0,"",1+((H153-I153)/ABS(H153)))</f>
        <v>2</v>
      </c>
      <c r="K153" s="79">
        <f ca="1">SUM(INDIRECT($Q$1&amp;"!"&amp;$P$3&amp;P153&amp;":"&amp;$P$1&amp;P153))</f>
        <v>0</v>
      </c>
      <c r="L153" s="80">
        <f t="shared" ca="1" si="207"/>
        <v>0</v>
      </c>
      <c r="M153" s="82">
        <f t="shared" ca="1" si="208"/>
        <v>0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38.157194596543022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38.157194596543022</v>
      </c>
      <c r="I154" s="183">
        <f t="shared" ca="1" si="216"/>
        <v>0</v>
      </c>
      <c r="J154" s="254">
        <f ca="1">IF(H154=0,"",1-((H154-I154)/ABS(H154)))</f>
        <v>0</v>
      </c>
      <c r="K154" s="183">
        <f ca="1">+K152-K153</f>
        <v>0</v>
      </c>
      <c r="L154" s="184">
        <f t="shared" ca="1" si="207"/>
        <v>0</v>
      </c>
      <c r="M154" s="186">
        <f ca="1">+M152-M153</f>
        <v>0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149.19011082693947</v>
      </c>
      <c r="I155" s="90">
        <f t="shared" ref="I155:I156" ca="1" si="217">SUM(INDIRECT($N$1&amp;"!"&amp;$P$3&amp;N155&amp;":"&amp;$P$1&amp;N155))</f>
        <v>0</v>
      </c>
      <c r="J155" s="246">
        <f ca="1">IF(H155=0,"",1-((H155-I155)/ABS(H155)))</f>
        <v>0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34.675615212527966</v>
      </c>
      <c r="C156" s="78">
        <f ca="1">INDIRECT($N$1&amp; "!" &amp;$P$1&amp;N156)</f>
        <v>150</v>
      </c>
      <c r="D156" s="237">
        <f ca="1">IF(B156=0,"",1+((B156-C156)/ABS(B156)))</f>
        <v>-2.3258064516129031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34.675615212527966</v>
      </c>
      <c r="I156" s="78">
        <f t="shared" ca="1" si="217"/>
        <v>150</v>
      </c>
      <c r="J156" s="237">
        <f ca="1">IF(H156=0,"",1+((H156-I156)/ABS(H156)))</f>
        <v>-2.3258064516129031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114.51449561441152</v>
      </c>
      <c r="C157" s="183">
        <f ca="1">+C155-C156</f>
        <v>-150</v>
      </c>
      <c r="D157" s="254">
        <f ca="1">IF(B157=0,"",1-((B157-C157)/ABS(B157)))</f>
        <v>-1.3098778385670391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114.51449561441152</v>
      </c>
      <c r="I157" s="183">
        <f t="shared" ca="1" si="218"/>
        <v>-150</v>
      </c>
      <c r="J157" s="254">
        <f ca="1">IF(H157=0,"",1-((H157-I157)/ABS(H157)))</f>
        <v>-1.3098778385670391</v>
      </c>
      <c r="K157" s="183">
        <f ca="1">+K155-K156</f>
        <v>0</v>
      </c>
      <c r="L157" s="184">
        <f t="shared" ca="1" si="207"/>
        <v>0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1612</v>
      </c>
      <c r="D158" s="246">
        <f t="shared" ref="D158" ca="1" si="219">IF(B158=0,"",1-((B158-C158)/ABS(B158)))</f>
        <v>3.3173263157894737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4</v>
      </c>
      <c r="H158" s="89">
        <f ca="1">SUM(INDIRECT($N$1&amp;"!"&amp;$O$3&amp;N158&amp;":"&amp;$O$1&amp;N158))/1.173</f>
        <v>485.93350383631713</v>
      </c>
      <c r="I158" s="90">
        <f t="shared" ref="I158:I159" ca="1" si="220">SUM(INDIRECT($N$1&amp;"!"&amp;$P$3&amp;N158&amp;":"&amp;$P$1&amp;N158))</f>
        <v>1612</v>
      </c>
      <c r="J158" s="246">
        <f ca="1">IF(H158=0,"",1-((H158-I158)/ABS(H158)))</f>
        <v>3.3173263157894737</v>
      </c>
      <c r="K158" s="91">
        <f ca="1">SUM(INDIRECT($Q$1&amp;"!"&amp;$P$3&amp;P158&amp;":"&amp;$P$1&amp;P158))</f>
        <v>0</v>
      </c>
      <c r="L158" s="92">
        <f t="shared" ca="1" si="207"/>
        <v>0</v>
      </c>
      <c r="M158" s="94">
        <f t="shared" ca="1" si="208"/>
        <v>4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86.129753914988811</v>
      </c>
      <c r="C159" s="78">
        <f ca="1">INDIRECT($N$1&amp; "!" &amp;$P$1&amp;N159)</f>
        <v>86</v>
      </c>
      <c r="D159" s="237">
        <f t="shared" ref="D159" ca="1" si="221">IF(B159=0,"",1+((B159-C159)/ABS(B159)))</f>
        <v>1.0015064935064935</v>
      </c>
      <c r="E159" s="79">
        <f ca="1">INDIRECT($Q$1&amp; "!" &amp;$P$1&amp;P159)</f>
        <v>82</v>
      </c>
      <c r="F159" s="80">
        <f t="shared" ca="1" si="205"/>
        <v>4.878048780487805E-2</v>
      </c>
      <c r="G159" s="81">
        <f ca="1">INDIRECT($N$1&amp; "!" &amp;$P$1&amp;R159)</f>
        <v>0</v>
      </c>
      <c r="H159" s="77">
        <f ca="1">SUM(INDIRECT($N$1&amp;"!"&amp;$O$3&amp;N159&amp;":"&amp;$O$1&amp;N159))/0.894</f>
        <v>86.129753914988811</v>
      </c>
      <c r="I159" s="78">
        <f t="shared" ca="1" si="220"/>
        <v>86</v>
      </c>
      <c r="J159" s="237">
        <f t="shared" ref="J159" ca="1" si="222">IF(H159=0,"",1+((H159-I159)/ABS(H159)))</f>
        <v>1.0015064935064935</v>
      </c>
      <c r="K159" s="79">
        <f ca="1">SUM(INDIRECT($Q$1&amp;"!"&amp;$P$3&amp;P159&amp;":"&amp;$P$1&amp;P159))</f>
        <v>82</v>
      </c>
      <c r="L159" s="80">
        <f t="shared" ca="1" si="207"/>
        <v>4.878048780487805E-2</v>
      </c>
      <c r="M159" s="82">
        <f t="shared" ca="1" si="208"/>
        <v>0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399.80374992132829</v>
      </c>
      <c r="C160" s="183">
        <f ca="1">+C158-C159</f>
        <v>1526</v>
      </c>
      <c r="D160" s="254">
        <f t="shared" ref="D160:D161" ca="1" si="223">IF(B160=0,"",1-((B160-C160)/ABS(B160)))</f>
        <v>3.8168726538965179</v>
      </c>
      <c r="E160" s="183">
        <f ca="1">+E158-E159</f>
        <v>-82</v>
      </c>
      <c r="F160" s="184">
        <f t="shared" ca="1" si="205"/>
        <v>19.609756097560975</v>
      </c>
      <c r="G160" s="185">
        <f ca="1">+G158-G159</f>
        <v>4</v>
      </c>
      <c r="H160" s="182">
        <f t="shared" ref="H160:I160" ca="1" si="224">+H158-H159</f>
        <v>399.80374992132829</v>
      </c>
      <c r="I160" s="183">
        <f t="shared" ca="1" si="224"/>
        <v>1526</v>
      </c>
      <c r="J160" s="254">
        <f t="shared" ref="J160:J161" ca="1" si="225">IF(H160=0,"",1-((H160-I160)/ABS(H160)))</f>
        <v>3.8168726538965179</v>
      </c>
      <c r="K160" s="183">
        <f ca="1">+K158-K159</f>
        <v>-82</v>
      </c>
      <c r="L160" s="184">
        <f t="shared" ca="1" si="207"/>
        <v>19.609756097560975</v>
      </c>
      <c r="M160" s="186">
        <f ca="1">+M158-M159</f>
        <v>4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66.496163682864449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19.01565995525727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19.01565995525727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47.480503727607179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47.480503727607179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1612</v>
      </c>
      <c r="D167" s="247">
        <f t="shared" ca="1" si="229"/>
        <v>1.3158496868475991</v>
      </c>
      <c r="E167" s="229">
        <f ca="1">+E146+E149+E152+E155+E158+E161</f>
        <v>113</v>
      </c>
      <c r="F167" s="230">
        <f t="shared" ca="1" si="205"/>
        <v>13.265486725663717</v>
      </c>
      <c r="G167" s="231">
        <f ca="1">INDIRECT($N$1&amp; "!" &amp;$P$1&amp;R167)</f>
        <v>4</v>
      </c>
      <c r="H167" s="44">
        <f ca="1">+H146+H149+H152+H155+H158+H161+H164</f>
        <v>1225.0639386189259</v>
      </c>
      <c r="I167" s="45">
        <f ca="1">+I146+I149+I152+I155+I158+I161+I164</f>
        <v>1612</v>
      </c>
      <c r="J167" s="247">
        <f t="shared" ca="1" si="231"/>
        <v>1.3158496868475991</v>
      </c>
      <c r="K167" s="229">
        <f ca="1">K146+K149+K152+K155+K158+K161</f>
        <v>113</v>
      </c>
      <c r="L167" s="230">
        <f t="shared" ca="1" si="207"/>
        <v>13.265486725663717</v>
      </c>
      <c r="M167" s="234">
        <f t="shared" ca="1" si="208"/>
        <v>4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253.91498881431767</v>
      </c>
      <c r="C168" s="89">
        <f t="shared" ca="1" si="239"/>
        <v>754</v>
      </c>
      <c r="D168" s="237">
        <f t="shared" ref="D168" ca="1" si="240">IF(B168=0,"",1+((B168-C168)/ABS(B168)))</f>
        <v>-0.96949779735682817</v>
      </c>
      <c r="E168" s="79">
        <f ca="1">+E147+E150+E153+E156+E159+E162</f>
        <v>82</v>
      </c>
      <c r="F168" s="80">
        <f t="shared" ca="1" si="205"/>
        <v>8.1951219512195124</v>
      </c>
      <c r="G168" s="81">
        <f ca="1">INDIRECT($N$1&amp; "!" &amp;$P$1&amp;R168)</f>
        <v>6</v>
      </c>
      <c r="H168" s="31">
        <f t="shared" ref="H168:I168" ca="1" si="241">+H147+H150+H153+H156+H159+H162+H165</f>
        <v>253.91498881431767</v>
      </c>
      <c r="I168" s="32">
        <f t="shared" ca="1" si="241"/>
        <v>754</v>
      </c>
      <c r="J168" s="237">
        <f t="shared" ref="J168" ca="1" si="242">IF(H168=0,"",1+((H168-I168)/ABS(H168)))</f>
        <v>-0.96949779735682817</v>
      </c>
      <c r="K168" s="79">
        <f ca="1">K147+K150+K153+K156+K159+K162</f>
        <v>82</v>
      </c>
      <c r="L168" s="80">
        <f t="shared" ca="1" si="207"/>
        <v>8.1951219512195124</v>
      </c>
      <c r="M168" s="82">
        <f t="shared" ca="1" si="208"/>
        <v>6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971.14894980460804</v>
      </c>
      <c r="C169" s="190">
        <f t="shared" ca="1" si="239"/>
        <v>858</v>
      </c>
      <c r="D169" s="255">
        <f t="shared" ref="D169" ca="1" si="243">IF(B169=0,"",1-((B169-C169)/ABS(B169)))</f>
        <v>0.88348960287979184</v>
      </c>
      <c r="E169" s="190">
        <f ca="1">+E148+E151+E154+E157+E160+E163</f>
        <v>31</v>
      </c>
      <c r="F169" s="191">
        <f t="shared" ca="1" si="205"/>
        <v>26.677419354838708</v>
      </c>
      <c r="G169" s="192">
        <f ca="1">+G167-G168</f>
        <v>-2</v>
      </c>
      <c r="H169" s="189">
        <f t="shared" ref="H169:I169" ca="1" si="244">+H167-H168</f>
        <v>971.14894980460826</v>
      </c>
      <c r="I169" s="190">
        <f t="shared" ca="1" si="244"/>
        <v>858</v>
      </c>
      <c r="J169" s="255">
        <f t="shared" ref="J169" ca="1" si="245">IF(H169=0,"",1-((H169-I169)/ABS(H169)))</f>
        <v>0.88348960287979161</v>
      </c>
      <c r="K169" s="190">
        <f ca="1">+K167-K168</f>
        <v>31</v>
      </c>
      <c r="L169" s="191">
        <f t="shared" ca="1" si="207"/>
        <v>26.677419354838708</v>
      </c>
      <c r="M169" s="193">
        <f ca="1">+M167-M168</f>
        <v>-2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170</v>
      </c>
      <c r="D174" s="244">
        <f ca="1">IF(B174=0,"",1-((B174-C174)/ABS(B174)))</f>
        <v>0.69239583333333332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245.52429667519181</v>
      </c>
      <c r="I174" s="72">
        <f t="shared" ref="I174:I175" ca="1" si="247">SUM(INDIRECT($N$1&amp;"!"&amp;$P$3&amp;N174&amp;":"&amp;$P$1&amp;N174))</f>
        <v>170</v>
      </c>
      <c r="J174" s="244">
        <f ca="1">IF(H174=0,"",1-((H174-I174)/ABS(H174)))</f>
        <v>0.69239583333333332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1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82.774049217002229</v>
      </c>
      <c r="C175" s="78">
        <f ca="1">INDIRECT($N$1&amp; "!" &amp;$P$1&amp;N175)</f>
        <v>201</v>
      </c>
      <c r="D175" s="237">
        <f ca="1">IF(B175=0,"",1+((B175-C175)/ABS(B175)))</f>
        <v>-0.4282972972972976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1</v>
      </c>
      <c r="H175" s="77">
        <f ca="1">SUM(INDIRECT($N$1&amp;"!"&amp;$O$3&amp;N175&amp;":"&amp;$O$1&amp;N175))/0.894</f>
        <v>82.774049217002229</v>
      </c>
      <c r="I175" s="78">
        <f t="shared" ca="1" si="247"/>
        <v>201</v>
      </c>
      <c r="J175" s="237">
        <f ca="1">IF(H175=0,"",1+((H175-I175)/ABS(H175)))</f>
        <v>-0.4282972972972976</v>
      </c>
      <c r="K175" s="79">
        <f ca="1">SUM(INDIRECT($Q$1&amp;"!"&amp;$P$3&amp;P175&amp;":"&amp;$P$1&amp;P175))</f>
        <v>0</v>
      </c>
      <c r="L175" s="80">
        <f t="shared" ca="1" si="248"/>
        <v>0</v>
      </c>
      <c r="M175" s="82">
        <f t="shared" ref="M175:M196" ca="1" si="249">SUM(INDIRECT($N$1&amp;"!"&amp;$P$3&amp;R175&amp;":"&amp;$P$1&amp;R175))</f>
        <v>1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162.75024745818956</v>
      </c>
      <c r="C176" s="85">
        <f ca="1">+C174-C175</f>
        <v>-31</v>
      </c>
      <c r="D176" s="245">
        <f ca="1">IF(B176=0,"",1-((B176-C176)/ABS(B176)))</f>
        <v>-0.19047590086131128</v>
      </c>
      <c r="E176" s="85">
        <f ca="1">+E174-E175</f>
        <v>0</v>
      </c>
      <c r="F176" s="86">
        <f t="shared" ca="1" si="246"/>
        <v>0</v>
      </c>
      <c r="G176" s="87">
        <f ca="1">+G174-G175</f>
        <v>0</v>
      </c>
      <c r="H176" s="84">
        <f ca="1">+H174-H175</f>
        <v>162.75024745818956</v>
      </c>
      <c r="I176" s="85">
        <f t="shared" ref="I176" ca="1" si="252">+I174-I175</f>
        <v>-31</v>
      </c>
      <c r="J176" s="245">
        <f ca="1">IF(H176=0,"",1-((H176-I176)/ABS(H176)))</f>
        <v>-0.19047590086131128</v>
      </c>
      <c r="K176" s="85">
        <f ca="1">+K174-K175</f>
        <v>0</v>
      </c>
      <c r="L176" s="86">
        <f t="shared" ca="1" si="248"/>
        <v>0</v>
      </c>
      <c r="M176" s="88">
        <f ca="1">+M174-M175</f>
        <v>0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37.510656436487636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8.9485458612975393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1</v>
      </c>
      <c r="H178" s="77">
        <f ca="1">SUM(INDIRECT($N$1&amp;"!"&amp;$O$3&amp;N178&amp;":"&amp;$O$1&amp;N178))/0.894</f>
        <v>8.9485458612975393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1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28.562110575190097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-1</v>
      </c>
      <c r="H179" s="84">
        <f t="shared" ref="H179:I179" ca="1" si="256">+H177-H178</f>
        <v>28.562110575190097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-1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35.805626598465473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20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22.371364653243848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15.805626598465473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13.434261945221625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89.514066496163679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34.675615212527966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34.675615212527966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54.838451283635713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54.838451283635713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380</v>
      </c>
      <c r="D186" s="246">
        <f t="shared" ref="D186" ca="1" si="261">IF(B186=0,"",1-((B186-C186)/ABS(B186)))</f>
        <v>1.9550000000000001</v>
      </c>
      <c r="E186" s="91">
        <f ca="1">INDIRECT($Q$1&amp; "!" &amp;$P$1&amp;P186)</f>
        <v>85</v>
      </c>
      <c r="F186" s="92">
        <f t="shared" ca="1" si="246"/>
        <v>3.4705882352941178</v>
      </c>
      <c r="G186" s="93">
        <f ca="1">INDIRECT($N$1&amp; "!" &amp;$P$1&amp;R186)</f>
        <v>2</v>
      </c>
      <c r="H186" s="89">
        <f ca="1">SUM(INDIRECT($N$1&amp;"!"&amp;$O$3&amp;N186&amp;":"&amp;$O$1&amp;N186))/1.173</f>
        <v>194.37340153452683</v>
      </c>
      <c r="I186" s="90">
        <f t="shared" ref="I186:I187" ca="1" si="262">SUM(INDIRECT($N$1&amp;"!"&amp;$P$3&amp;N186&amp;":"&amp;$P$1&amp;N186))</f>
        <v>380</v>
      </c>
      <c r="J186" s="246">
        <f ca="1">IF(H186=0,"",1-((H186-I186)/ABS(H186)))</f>
        <v>1.9550000000000001</v>
      </c>
      <c r="K186" s="91">
        <f ca="1">SUM(INDIRECT($Q$1&amp;"!"&amp;$P$3&amp;P186&amp;":"&amp;$P$1&amp;P186))</f>
        <v>85</v>
      </c>
      <c r="L186" s="92">
        <f t="shared" ca="1" si="248"/>
        <v>3.4705882352941178</v>
      </c>
      <c r="M186" s="94">
        <f t="shared" ca="1" si="249"/>
        <v>2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86.129753914988811</v>
      </c>
      <c r="C187" s="78">
        <f ca="1">INDIRECT($N$1&amp; "!" &amp;$P$1&amp;N187)</f>
        <v>124</v>
      </c>
      <c r="D187" s="237">
        <f t="shared" ref="D187" ca="1" si="263">IF(B187=0,"",1+((B187-C187)/ABS(B187)))</f>
        <v>0.56031168831168832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1</v>
      </c>
      <c r="H187" s="77">
        <f ca="1">SUM(INDIRECT($N$1&amp;"!"&amp;$O$3&amp;N187&amp;":"&amp;$O$1&amp;N187))/0.894</f>
        <v>86.129753914988811</v>
      </c>
      <c r="I187" s="78">
        <f t="shared" ca="1" si="262"/>
        <v>124</v>
      </c>
      <c r="J187" s="237">
        <f t="shared" ref="J187" ca="1" si="264">IF(H187=0,"",1+((H187-I187)/ABS(H187)))</f>
        <v>0.56031168831168832</v>
      </c>
      <c r="K187" s="79">
        <f ca="1">SUM(INDIRECT($Q$1&amp;"!"&amp;$P$3&amp;P187&amp;":"&amp;$P$1&amp;P187))</f>
        <v>0</v>
      </c>
      <c r="L187" s="80">
        <f t="shared" ca="1" si="248"/>
        <v>0</v>
      </c>
      <c r="M187" s="82">
        <f t="shared" ca="1" si="249"/>
        <v>1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108.24364761953802</v>
      </c>
      <c r="C188" s="85">
        <f ca="1">+C186-C187</f>
        <v>256</v>
      </c>
      <c r="D188" s="245">
        <f t="shared" ref="D188:D189" ca="1" si="265">IF(B188=0,"",1-((B188-C188)/ABS(B188)))</f>
        <v>2.3650348600576159</v>
      </c>
      <c r="E188" s="85">
        <f ca="1">+E186-E187</f>
        <v>85</v>
      </c>
      <c r="F188" s="86">
        <f t="shared" ca="1" si="246"/>
        <v>2.0117647058823529</v>
      </c>
      <c r="G188" s="87">
        <f ca="1">+G186-G187</f>
        <v>1</v>
      </c>
      <c r="H188" s="84">
        <f ca="1">+H186-H187</f>
        <v>108.24364761953802</v>
      </c>
      <c r="I188" s="85">
        <f t="shared" ref="I188" ca="1" si="266">+I186-I187</f>
        <v>256</v>
      </c>
      <c r="J188" s="245">
        <f t="shared" ref="J188:J189" ca="1" si="267">IF(H188=0,"",1-((H188-I188)/ABS(H188)))</f>
        <v>2.3650348600576159</v>
      </c>
      <c r="K188" s="85">
        <f ca="1">+K186-K187</f>
        <v>85</v>
      </c>
      <c r="L188" s="86">
        <f t="shared" ca="1" si="248"/>
        <v>2.0117647058823529</v>
      </c>
      <c r="M188" s="88">
        <f ca="1">+M186-M187</f>
        <v>1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33.248081841432224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19.01565995525727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19.01565995525727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14.232421886174954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14.232421886174954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550</v>
      </c>
      <c r="D195" s="247">
        <f t="shared" ca="1" si="271"/>
        <v>0.86481233243967826</v>
      </c>
      <c r="E195" s="229">
        <f ca="1">+E174+E177+E180+E183+E186+E189</f>
        <v>85</v>
      </c>
      <c r="F195" s="230">
        <f t="shared" ca="1" si="246"/>
        <v>5.4705882352941178</v>
      </c>
      <c r="G195" s="231">
        <f ca="1">INDIRECT($N$1&amp; "!" &amp;$P$1&amp;R195)</f>
        <v>3</v>
      </c>
      <c r="H195" s="44">
        <f ca="1">+H174+H177+H180+H183+H186+H189+H192</f>
        <v>635.97612958226773</v>
      </c>
      <c r="I195" s="45">
        <f ca="1">+I174+I177+I180+I183+I186+I189+I192</f>
        <v>550</v>
      </c>
      <c r="J195" s="247">
        <f t="shared" ca="1" si="273"/>
        <v>0.86481233243967826</v>
      </c>
      <c r="K195" s="229">
        <f ca="1">K174+K177+K180+K183+K186+K189</f>
        <v>85</v>
      </c>
      <c r="L195" s="230">
        <f t="shared" ca="1" si="248"/>
        <v>5.4705882352941178</v>
      </c>
      <c r="M195" s="234">
        <f t="shared" ca="1" si="249"/>
        <v>3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251.54362416107381</v>
      </c>
      <c r="C196" s="89">
        <f t="shared" ca="1" si="281"/>
        <v>325</v>
      </c>
      <c r="D196" s="237">
        <f t="shared" ref="D196" ca="1" si="282">IF(B196=0,"",1+((B196-C196)/ABS(B196)))</f>
        <v>0.70797758804695832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3</v>
      </c>
      <c r="H196" s="31">
        <f t="shared" ref="H196:I196" ca="1" si="283">+H175+H178+H181+H184+H187+H190+H193</f>
        <v>253.91498881431767</v>
      </c>
      <c r="I196" s="32">
        <f t="shared" ca="1" si="283"/>
        <v>325</v>
      </c>
      <c r="J196" s="237">
        <f t="shared" ref="J196" ca="1" si="284">IF(H196=0,"",1+((H196-I196)/ABS(H196)))</f>
        <v>0.72004405286343609</v>
      </c>
      <c r="K196" s="79">
        <f ca="1">K175+K178+K181+K184+K187+K190</f>
        <v>0</v>
      </c>
      <c r="L196" s="80">
        <f t="shared" ca="1" si="248"/>
        <v>0</v>
      </c>
      <c r="M196" s="82">
        <f t="shared" ca="1" si="249"/>
        <v>3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384.43250542119381</v>
      </c>
      <c r="C197" s="211">
        <f t="shared" ca="1" si="281"/>
        <v>225</v>
      </c>
      <c r="D197" s="256">
        <f t="shared" ref="D197" ca="1" si="285">IF(B197=0,"",1-((B197-C197)/ABS(B197)))</f>
        <v>0.58527829157808697</v>
      </c>
      <c r="E197" s="211">
        <f ca="1">+E176+E179+E182+E185+E188+E191</f>
        <v>85</v>
      </c>
      <c r="F197" s="212">
        <f t="shared" ca="1" si="246"/>
        <v>1.6470588235294117</v>
      </c>
      <c r="G197" s="213">
        <f ca="1">+G195-G196</f>
        <v>0</v>
      </c>
      <c r="H197" s="210">
        <f t="shared" ref="H197:I197" ca="1" si="286">+H195-H196</f>
        <v>382.06114076795006</v>
      </c>
      <c r="I197" s="211">
        <f t="shared" ca="1" si="286"/>
        <v>225</v>
      </c>
      <c r="J197" s="256">
        <f ca="1">IF(H197=0,"",1-((H197-I197)/ABS(H197)))</f>
        <v>0.5889109778286945</v>
      </c>
      <c r="K197" s="211">
        <f ca="1">+K195-K196</f>
        <v>85</v>
      </c>
      <c r="L197" s="212">
        <f t="shared" ca="1" si="248"/>
        <v>1.6470588235294117</v>
      </c>
      <c r="M197" s="214">
        <f ca="1">+M195-M196</f>
        <v>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702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574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574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-1165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E E R X W O / D o 5 S k A A A A 9 g A A A B I A H A B D b 2 5 m a W c v U G F j a 2 F n Z S 5 4 b W w g o h g A K K A U A A A A A A A A A A A A A A A A A A A A A A A A A A A A h Y 8 x D o I w G I W v Q r r T l m o M I T 9 l Y J V o Y m J c m 1 K h E Y q h x X I 3 B 4 / k F c Q o 6 u b 4 v v c N 7 9 2 v N 8 j G t g k u q r e 6 M y m K M E W B M r I r t a l S N L h j G K O M w 1 b I k 6 h U M M n G J q M t U 1 Q 7 d 0 4 I 8 d 5 j v 8 B d X x F G a U Q O x X o n a 9 U K 9 J H 1 f z n U x j p h p E I c 9 q 8 x n O G I L f G K x Z g C m S E U 2 n w F N u 1 9 t j 8 Q 8 q F x Q 6 + 4 s m G + A T J H I O 8 P / A F Q S w M E F A A C A A g A E E R X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B E V 1 g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B B E V 1 j v w 6 O U p A A A A P Y A A A A S A A A A A A A A A A A A A A A A A A A A A A B D b 2 5 m a W c v U G F j a 2 F n Z S 5 4 b W x Q S w E C L Q A U A A I A C A A Q R F d Y D 8 r p q 6 Q A A A D p A A A A E w A A A A A A A A A A A A A A A A D w A A A A W 0 N v b n R l b n R f V H l w Z X N d L n h t b F B L A Q I t A B Q A A g A I A B B E V 1 g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x h c 3 R V c G R h d G V k I i B W Y W x 1 Z T 0 i Z D I w M j Q t M D I t M j N U M T M 6 M z E 6 N T k u N T U 5 M D M 2 N l o i I C 8 + P E V u d H J 5 I F R 5 c G U 9 I k Z p b G x D b 2 x 1 b W 5 U e X B l c y I g V m F s d W U 9 I n N B d 1 l E Q X d N R E F 3 T U R B d 0 1 E Q X d N R E F 3 T U R B d 0 1 E Q X d N R E F 3 T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d W 5 0 I i B W Y W x 1 Z T 0 i b D A i I C 8 + P E V u d H J 5 I F R 5 c G U 9 I k Z p b G x T d G F 0 d X M i I F Z h b H V l P S J z V 2 F p d G l u Z 0 Z v c k V 4 Y 2 V s U m V m c m V z a C I g L z 4 8 R W 5 0 c n k g V H l w Z T 0 i R m l s b E V y c m 9 y Q 2 9 k Z S I g V m F s d W U 9 I n N V b m t u b 3 d u I i A v P j x F b n R y e S B U e X B l P S J G a W x s Q 2 9 1 b n Q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T G F z d F V w Z G F 0 Z W Q i I F Z h b H V l P S J k M j A y N C 0 w M i 0 y M 1 Q x M z o z M T o 1 O S 4 z M T g 1 M j g 3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1 b n Q i I F Z h b H V l P S J s M C I g L z 4 8 R W 5 0 c n k g V H l w Z T 0 i R m l s b F N 0 Y X R 1 c y I g V m F s d W U 9 I n N X Y W l 0 a W 5 n R m 9 y R X h j Z W x S Z W Z y Z X N o I i A v P j x F b n R y e S B U e X B l P S J G a W x s R X J y b 3 J D b 2 R l I i B W Y W x 1 Z T 0 i c 1 V u a 2 5 v d 2 4 i I C 8 + P E V u d H J 5 I F R 5 c G U 9 I k Z p b G x D b 3 V u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D I t M j N U M T M 6 M z E 6 N T k u N T g 5 N D E 5 M F o i I C 8 + P E V u d H J 5 I F R 5 c G U 9 I k Z p b G x D b 2 x 1 b W 5 U e X B l c y I g V m F s d W U 9 I n N B d 1 l E Q X d N R E F 3 T U R B d 0 1 E Q X d N R E F 3 T U R B d 0 1 E Q X d N R E F 3 T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d W 5 0 I i B W Y W x 1 Z T 0 i b D A i I C 8 + P E V u d H J 5 I F R 5 c G U 9 I k Z p b G x T d G F 0 d X M i I F Z h b H V l P S J z V 2 F p d G l u Z 0 Z v c k V 4 Y 2 V s U m V m c m V z a C I g L z 4 8 R W 5 0 c n k g V H l w Z T 0 i R m l s b E V y c m 9 y Q 2 9 k Z S I g V m F s d W U 9 I n N V b m t u b 3 d u I i A v P j x F b n R y e S B U e X B l P S J G a W x s Q 2 9 1 b n Q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C 0 w M i 0 y M 1 Q x M z o z M j o w M C 4 w O T I 1 M T c 4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A 4 M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M i 0 y M 1 Q x M z o z M j o x M i 4 5 M T A 1 O D U 3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E y M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x h c 3 R V c G R h d G V k I i B W Y W x 1 Z T 0 i Z D I w M j Q t M D I t M j N U M T M 6 M z I 6 M T I u O T g y O D c 3 N V o i I C 8 + P E V u d H J 5 I F R 5 c G U 9 I k Z p b G x D b 3 V u d C I g V m F s d W U 9 I m w x M j U z I i A v P j x F b n R y e S B U e X B l P S J G a W x s Q 2 9 s d W 1 u V H l w Z X M i I F Z h b H V l P S J z Q X d Z R E F 3 T U R B d 0 1 E Q X d N R E F 3 T U R B d 0 1 E Q X d N R E F 3 T U R B d 0 0 9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g b d 4 U J v r Z G q r 8 Z b t A R 2 A 4 A A A A A A g A A A A A A A 2 Y A A M A A A A A Q A A A A V 3 / A k Z l Q l x J L N z U l 0 v z A a A A A A A A E g A A A o A A A A B A A A A D h p I 4 8 P H T I i 2 9 W M A m I S Q Z Z U A A A A E k + Z o Z B X p h A i X 5 p c X E h Z 1 f a K H F J C W P M X y B a E I 7 M P E Q H t t e w j 9 k T O v P o o C g 0 3 n c r W i J a 1 Y l Z P E d 2 V e g q 8 1 P l e / M y s X 1 s / C j b 7 o l L g r n 5 u M Z 6 F A A A A K 6 F 8 N 4 B i p Y j Z / 8 D C n F k 3 C E 9 2 1 i f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2024-02-23T13:36:32Z</dcterms:modified>
</cp:coreProperties>
</file>