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usicar-my.sharepoint.com/personal/robert_gutierrez_musicar_onmicrosoft_com/Documents/Musicar/Documents/2 Informes de Junta/2024/Cartera/10 Octubre/"/>
    </mc:Choice>
  </mc:AlternateContent>
  <xr:revisionPtr revIDLastSave="155" documentId="8_{E29A158E-260D-4B11-A63C-18F12ED0F2B5}" xr6:coauthVersionLast="47" xr6:coauthVersionMax="47" xr10:uidLastSave="{CB2ED310-86CF-4FDD-A52B-A5BBF71DB172}"/>
  <bookViews>
    <workbookView xWindow="-28920" yWindow="-120" windowWidth="29040" windowHeight="15840" xr2:uid="{FDC60B9A-2903-4507-AEEC-40BFF3DF31D0}"/>
  </bookViews>
  <sheets>
    <sheet name="OC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0" i="1" l="1"/>
  <c r="AB9" i="1"/>
  <c r="AB8" i="1"/>
  <c r="AB7" i="1"/>
  <c r="AB6" i="1"/>
  <c r="AB10" i="1" s="1"/>
  <c r="AB5" i="1"/>
  <c r="AB4" i="1"/>
  <c r="Y10" i="1"/>
  <c r="Z9" i="1"/>
  <c r="Z8" i="1"/>
  <c r="Z7" i="1"/>
  <c r="Z6" i="1"/>
  <c r="Z5" i="1"/>
  <c r="Z4" i="1"/>
  <c r="Z10" i="1" s="1"/>
  <c r="W10" i="1"/>
  <c r="X9" i="1"/>
  <c r="X8" i="1"/>
  <c r="X7" i="1"/>
  <c r="X6" i="1"/>
  <c r="X5" i="1"/>
  <c r="X4" i="1"/>
  <c r="X10" i="1" s="1"/>
  <c r="U10" i="1"/>
  <c r="S10" i="1"/>
  <c r="Q10" i="1"/>
  <c r="P10" i="1"/>
  <c r="R6" i="1" s="1"/>
  <c r="N10" i="1"/>
  <c r="O8" i="1" s="1"/>
  <c r="L10" i="1"/>
  <c r="M8" i="1" s="1"/>
  <c r="J10" i="1"/>
  <c r="K9" i="1" s="1"/>
  <c r="B10" i="1"/>
  <c r="C4" i="1" s="1"/>
  <c r="D10" i="1"/>
  <c r="E4" i="1" s="1"/>
  <c r="F10" i="1"/>
  <c r="G8" i="1" s="1"/>
  <c r="H10" i="1"/>
  <c r="I7" i="1" s="1"/>
  <c r="G7" i="1" l="1"/>
  <c r="E7" i="1"/>
  <c r="K4" i="1"/>
  <c r="G9" i="1"/>
  <c r="I4" i="1"/>
  <c r="E5" i="1"/>
  <c r="E9" i="1"/>
  <c r="R5" i="1"/>
  <c r="R4" i="1"/>
  <c r="R7" i="1"/>
  <c r="R8" i="1"/>
  <c r="R9" i="1"/>
  <c r="O4" i="1"/>
  <c r="O7" i="1"/>
  <c r="O9" i="1"/>
  <c r="O5" i="1"/>
  <c r="O6" i="1"/>
  <c r="M4" i="1"/>
  <c r="M6" i="1"/>
  <c r="M9" i="1"/>
  <c r="M7" i="1"/>
  <c r="M5" i="1"/>
  <c r="K6" i="1"/>
  <c r="K5" i="1"/>
  <c r="K7" i="1"/>
  <c r="K8" i="1"/>
  <c r="G5" i="1"/>
  <c r="I5" i="1"/>
  <c r="C9" i="1"/>
  <c r="C7" i="1"/>
  <c r="C5" i="1"/>
  <c r="I9" i="1"/>
  <c r="I8" i="1"/>
  <c r="I6" i="1"/>
  <c r="G6" i="1"/>
  <c r="G4" i="1"/>
  <c r="E8" i="1"/>
  <c r="E6" i="1"/>
  <c r="C8" i="1"/>
  <c r="C6" i="1"/>
  <c r="T4" i="1" l="1"/>
  <c r="C10" i="1"/>
  <c r="G10" i="1"/>
  <c r="E10" i="1"/>
  <c r="R10" i="1"/>
  <c r="T6" i="1" s="1"/>
  <c r="O10" i="1"/>
  <c r="M10" i="1"/>
  <c r="K10" i="1"/>
  <c r="I10" i="1"/>
  <c r="T5" i="1" l="1"/>
  <c r="T9" i="1"/>
  <c r="T7" i="1"/>
  <c r="T8" i="1"/>
  <c r="T10" i="1" l="1"/>
  <c r="V6" i="1" s="1"/>
  <c r="V5" i="1" l="1"/>
  <c r="V4" i="1"/>
  <c r="V8" i="1"/>
  <c r="V7" i="1"/>
  <c r="V9" i="1"/>
  <c r="V10" i="1" l="1"/>
</calcChain>
</file>

<file path=xl/sharedStrings.xml><?xml version="1.0" encoding="utf-8"?>
<sst xmlns="http://schemas.openxmlformats.org/spreadsheetml/2006/main" count="38" uniqueCount="23">
  <si>
    <t>MUSICAR SAS - NIT - 860047239</t>
  </si>
  <si>
    <t>NOTA: CARTERA EN MILES DE $</t>
  </si>
  <si>
    <t>EDAD</t>
  </si>
  <si>
    <t>%</t>
  </si>
  <si>
    <t>Por Vencer</t>
  </si>
  <si>
    <t>Vencida 1 a 30 días</t>
  </si>
  <si>
    <t>Vencida 31 a 60 días</t>
  </si>
  <si>
    <t>Vencida 61 a 90 días</t>
  </si>
  <si>
    <t>Vencida MÁS DE 90 días</t>
  </si>
  <si>
    <t>Cartera Jurídica</t>
  </si>
  <si>
    <t>TOTAL</t>
  </si>
  <si>
    <t xml:space="preserve">ROTACION EN DIAS 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</si>
  <si>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</si>
  <si>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</si>
  <si>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</si>
  <si>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</si>
  <si>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</si>
  <si>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</si>
  <si>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</si>
  <si>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</si>
  <si>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</si>
  <si>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</si>
  <si>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 xml:space="preserve">AGOSTO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</si>
</sst>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 * #,##0_ ;_ * \-#,##0_ ;_ * &quot;-&quot;??_ ;_ @_ "/>
    <numFmt numFmtId="166" formatCode="_-* #,##0_-;\-* #,##0_-;_-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name val="Arial Black"/>
      <family val="2"/>
    </font>
    <font>
      <sz val="12"/>
      <name val="Arial Black"/>
      <family val="2"/>
    </font>
    <font>
      <b/>
      <sz val="12"/>
      <name val="Arial"/>
      <family val="2"/>
    </font>
    <font>
      <sz val="11"/>
      <name val="Arial Nova"/>
      <family val="2"/>
    </font>
    <font>
      <b/>
      <sz val="10"/>
      <name val="Arial Black"/>
      <family val="2"/>
    </font>
    <font>
      <b/>
      <sz val="12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4" xfId="0" applyFont="1" applyBorder="1"/>
    <xf numFmtId="164" fontId="5" fillId="0" borderId="4" xfId="1" applyNumberFormat="1" applyFont="1" applyBorder="1" applyAlignment="1">
      <alignment horizontal="center"/>
    </xf>
    <xf numFmtId="9" fontId="5" fillId="0" borderId="4" xfId="2" applyFont="1" applyBorder="1" applyAlignment="1">
      <alignment horizontal="center"/>
    </xf>
    <xf numFmtId="0" fontId="5" fillId="0" borderId="5" xfId="0" applyFont="1" applyBorder="1"/>
    <xf numFmtId="0" fontId="5" fillId="0" borderId="6" xfId="0" applyFont="1" applyBorder="1"/>
    <xf numFmtId="9" fontId="5" fillId="0" borderId="7" xfId="2" applyFont="1" applyBorder="1" applyAlignment="1">
      <alignment horizontal="center"/>
    </xf>
    <xf numFmtId="164" fontId="5" fillId="0" borderId="7" xfId="1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17" fontId="4" fillId="2" borderId="3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6" fillId="2" borderId="6" xfId="1" applyNumberFormat="1" applyFont="1" applyFill="1" applyBorder="1" applyAlignment="1">
      <alignment horizontal="left" vertical="center"/>
    </xf>
    <xf numFmtId="164" fontId="6" fillId="2" borderId="6" xfId="1" applyNumberFormat="1" applyFont="1" applyFill="1" applyBorder="1" applyAlignment="1">
      <alignment horizontal="left"/>
    </xf>
    <xf numFmtId="0" fontId="6" fillId="2" borderId="6" xfId="1" applyNumberFormat="1" applyFont="1" applyFill="1" applyBorder="1" applyAlignment="1">
      <alignment horizontal="center" vertical="center"/>
    </xf>
    <xf numFmtId="164" fontId="6" fillId="2" borderId="6" xfId="1" applyNumberFormat="1" applyFont="1" applyFill="1" applyBorder="1" applyAlignment="1">
      <alignment horizontal="center"/>
    </xf>
    <xf numFmtId="164" fontId="6" fillId="2" borderId="4" xfId="1" applyNumberFormat="1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164" fontId="7" fillId="2" borderId="5" xfId="0" applyNumberFormat="1" applyFont="1" applyFill="1" applyBorder="1" applyAlignment="1">
      <alignment horizontal="center"/>
    </xf>
    <xf numFmtId="9" fontId="7" fillId="2" borderId="5" xfId="0" applyNumberFormat="1" applyFont="1" applyFill="1" applyBorder="1" applyAlignment="1">
      <alignment horizontal="center"/>
    </xf>
    <xf numFmtId="164" fontId="7" fillId="2" borderId="5" xfId="0" applyNumberFormat="1" applyFont="1" applyFill="1" applyBorder="1" applyAlignment="1">
      <alignment horizontal="right"/>
    </xf>
    <xf numFmtId="0" fontId="6" fillId="2" borderId="6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166" fontId="0" fillId="0" borderId="0" xfId="1" applyNumberFormat="1" applyFont="1"/>
    <xf numFmtId="166" fontId="0" fillId="0" borderId="0" xfId="0" applyNumberFormat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C5230-60F5-4246-8342-734EBB93BE47}">
  <dimension ref="A1:AB31"/>
  <sheetViews>
    <sheetView tabSelected="1" workbookViewId="0">
      <selection activeCell="AA18" sqref="AA18"/>
    </sheetView>
  </sheetViews>
  <sheetFormatPr baseColWidth="10" defaultRowHeight="15" x14ac:dyDescent="0.25"/>
  <cols>
    <col min="1" max="1" width="51" bestFit="1" customWidth="1"/>
    <col min="2" max="2" width="15.42578125" hidden="1" customWidth="1"/>
    <col min="3" max="3" width="0" hidden="1" customWidth="1"/>
    <col min="4" max="4" width="15.140625" hidden="1" customWidth="1"/>
    <col min="5" max="5" width="0" hidden="1" customWidth="1"/>
    <col min="6" max="6" width="15.140625" hidden="1" customWidth="1"/>
    <col min="7" max="7" width="0" hidden="1" customWidth="1"/>
    <col min="8" max="8" width="15.140625" hidden="1" customWidth="1"/>
    <col min="9" max="9" width="0" hidden="1" customWidth="1"/>
    <col min="10" max="10" width="15.140625" hidden="1" customWidth="1"/>
    <col min="11" max="11" width="8.28515625" hidden="1" customWidth="1"/>
    <col min="12" max="12" width="15.140625" hidden="1" customWidth="1"/>
    <col min="13" max="13" width="8.28515625" hidden="1" customWidth="1"/>
    <col min="14" max="14" width="15.140625" hidden="1" customWidth="1"/>
    <col min="15" max="15" width="8.28515625" hidden="1" customWidth="1"/>
    <col min="16" max="17" width="15.140625" hidden="1" customWidth="1"/>
    <col min="18" max="18" width="8.28515625" hidden="1" customWidth="1"/>
    <col min="19" max="19" width="15.140625" hidden="1" customWidth="1"/>
    <col min="20" max="20" width="8.28515625" hidden="1" customWidth="1"/>
    <col min="21" max="21" width="15.140625" hidden="1" customWidth="1"/>
    <col min="22" max="22" width="8.28515625" hidden="1" customWidth="1"/>
    <col min="23" max="23" width="16.42578125" customWidth="1"/>
    <col min="24" max="24" width="8.28515625" bestFit="1" customWidth="1"/>
    <col min="25" max="25" width="15.140625" customWidth="1"/>
    <col min="26" max="26" width="8.28515625" bestFit="1" customWidth="1"/>
    <col min="27" max="27" width="15.42578125" bestFit="1" customWidth="1"/>
  </cols>
  <sheetData>
    <row r="1" spans="1:28" ht="22.5" x14ac:dyDescent="0.45">
      <c r="A1" s="1" t="s">
        <v>0</v>
      </c>
    </row>
    <row r="2" spans="1:28" ht="20.25" thickBot="1" x14ac:dyDescent="0.45">
      <c r="A2" s="2" t="s">
        <v>1</v>
      </c>
    </row>
    <row r="3" spans="1:28" ht="16.5" thickBot="1" x14ac:dyDescent="0.3">
      <c r="A3" s="10" t="s">
        <v>2</v>
      </c>
      <c r="B3" s="11">
        <v>45170</v>
      </c>
      <c r="C3" s="12" t="s">
        <v>3</v>
      </c>
      <c r="D3" s="11">
        <v>45200</v>
      </c>
      <c r="E3" s="12" t="s">
        <v>3</v>
      </c>
      <c r="F3" s="11">
        <v>45231</v>
      </c>
      <c r="G3" s="12" t="s">
        <v>3</v>
      </c>
      <c r="H3" s="11">
        <v>45261</v>
      </c>
      <c r="I3" s="12" t="s">
        <v>3</v>
      </c>
      <c r="J3" s="11">
        <v>45292</v>
      </c>
      <c r="K3" s="12" t="s">
        <v>3</v>
      </c>
      <c r="L3" s="11">
        <v>45323</v>
      </c>
      <c r="M3" s="12" t="s">
        <v>3</v>
      </c>
      <c r="N3" s="11">
        <v>45352</v>
      </c>
      <c r="O3" s="12" t="s">
        <v>3</v>
      </c>
      <c r="P3" s="11">
        <v>45383</v>
      </c>
      <c r="Q3" s="11">
        <v>45413</v>
      </c>
      <c r="R3" s="12" t="s">
        <v>3</v>
      </c>
      <c r="S3" s="11">
        <v>45444</v>
      </c>
      <c r="T3" s="12" t="s">
        <v>3</v>
      </c>
      <c r="U3" s="11">
        <v>45474</v>
      </c>
      <c r="V3" s="12" t="s">
        <v>3</v>
      </c>
      <c r="W3" s="11">
        <v>45505</v>
      </c>
      <c r="X3" s="12" t="s">
        <v>3</v>
      </c>
      <c r="Y3" s="11">
        <v>45565</v>
      </c>
      <c r="Z3" s="12" t="s">
        <v>3</v>
      </c>
      <c r="AA3" s="11">
        <v>45596</v>
      </c>
      <c r="AB3" s="12" t="s">
        <v>3</v>
      </c>
    </row>
    <row r="4" spans="1:28" x14ac:dyDescent="0.25">
      <c r="A4" s="3" t="s">
        <v>4</v>
      </c>
      <c r="B4" s="4">
        <v>1193327</v>
      </c>
      <c r="C4" s="5">
        <f t="shared" ref="C4:C9" si="0">+B4/B$10</f>
        <v>0.6131290814832322</v>
      </c>
      <c r="D4" s="4">
        <v>1193898</v>
      </c>
      <c r="E4" s="5">
        <f>+D4/D$10</f>
        <v>0.62434527046814203</v>
      </c>
      <c r="F4" s="4">
        <v>1052123</v>
      </c>
      <c r="G4" s="5">
        <f>+F4/F$10</f>
        <v>0.55867261735665108</v>
      </c>
      <c r="H4" s="4">
        <v>1195072</v>
      </c>
      <c r="I4" s="5">
        <f>+H4/H$10</f>
        <v>0.58627310733498761</v>
      </c>
      <c r="J4" s="4">
        <v>1096849</v>
      </c>
      <c r="K4" s="5">
        <f>+J4/J$10</f>
        <v>0.56141939400329732</v>
      </c>
      <c r="L4" s="4">
        <v>1340490</v>
      </c>
      <c r="M4" s="5">
        <f>+L4/L$10</f>
        <v>0.62005352713870343</v>
      </c>
      <c r="N4" s="4">
        <v>1200539</v>
      </c>
      <c r="O4" s="5">
        <f>+N4/N$10</f>
        <v>0.51705382353295859</v>
      </c>
      <c r="P4" s="4">
        <v>1113425</v>
      </c>
      <c r="Q4" s="4">
        <v>1159786</v>
      </c>
      <c r="R4" s="5">
        <f>+P4/P$10</f>
        <v>0.50692995108376948</v>
      </c>
      <c r="S4" s="4">
        <v>1187041</v>
      </c>
      <c r="T4" s="5">
        <f>+R4/R$10</f>
        <v>0.50692995108376959</v>
      </c>
      <c r="U4" s="4">
        <v>1138997</v>
      </c>
      <c r="V4" s="5">
        <f t="shared" ref="V4:V9" si="1">+T4/T$10</f>
        <v>0.50692995108376948</v>
      </c>
      <c r="W4" s="4">
        <v>1126252</v>
      </c>
      <c r="X4" s="5">
        <f t="shared" ref="X4:X9" si="2">+V4/V$10</f>
        <v>0.50692995108376959</v>
      </c>
      <c r="Y4" s="4">
        <v>1093890</v>
      </c>
      <c r="Z4" s="5">
        <f t="shared" ref="Z4:Z9" si="3">+X4/X$10</f>
        <v>0.50692995108376959</v>
      </c>
      <c r="AA4" s="4">
        <v>1126301.193</v>
      </c>
      <c r="AB4" s="5">
        <f t="shared" ref="AB4:AB9" si="4">+Z4/Z$10</f>
        <v>0.50692995108376959</v>
      </c>
    </row>
    <row r="5" spans="1:28" x14ac:dyDescent="0.25">
      <c r="A5" s="6" t="s">
        <v>5</v>
      </c>
      <c r="B5" s="4">
        <v>315475</v>
      </c>
      <c r="C5" s="5">
        <f t="shared" si="0"/>
        <v>0.16209043873215195</v>
      </c>
      <c r="D5" s="4">
        <v>326311</v>
      </c>
      <c r="E5" s="5">
        <f t="shared" ref="E5:E9" si="5">+D5/D$10</f>
        <v>0.17064332928921055</v>
      </c>
      <c r="F5" s="4">
        <v>432007</v>
      </c>
      <c r="G5" s="5">
        <f>+F5/F$10</f>
        <v>0.2293937889452039</v>
      </c>
      <c r="H5" s="4">
        <v>401627</v>
      </c>
      <c r="I5" s="5">
        <f>+H5/H$10</f>
        <v>0.19702838764495281</v>
      </c>
      <c r="J5" s="4">
        <v>402306</v>
      </c>
      <c r="K5" s="5">
        <f>+J5/J$10</f>
        <v>0.20591931133992969</v>
      </c>
      <c r="L5" s="4">
        <v>316929</v>
      </c>
      <c r="M5" s="5">
        <f>+L5/L$10</f>
        <v>0.146597844297639</v>
      </c>
      <c r="N5" s="4">
        <v>581321</v>
      </c>
      <c r="O5" s="5">
        <f>+N5/N$10</f>
        <v>0.2503660820264923</v>
      </c>
      <c r="P5" s="4">
        <v>473787</v>
      </c>
      <c r="Q5" s="4">
        <v>395517</v>
      </c>
      <c r="R5" s="5">
        <f>+P5/P$10</f>
        <v>0.21570992274659354</v>
      </c>
      <c r="S5" s="4">
        <v>622229</v>
      </c>
      <c r="T5" s="5">
        <f>+R5/R$10</f>
        <v>0.21570992274659356</v>
      </c>
      <c r="U5" s="4">
        <v>573428</v>
      </c>
      <c r="V5" s="5">
        <f t="shared" si="1"/>
        <v>0.21570992274659351</v>
      </c>
      <c r="W5" s="4">
        <v>609073</v>
      </c>
      <c r="X5" s="5">
        <f t="shared" si="2"/>
        <v>0.21570992274659354</v>
      </c>
      <c r="Y5" s="4">
        <v>556791</v>
      </c>
      <c r="Z5" s="5">
        <f t="shared" si="3"/>
        <v>0.21570992274659354</v>
      </c>
      <c r="AA5" s="4">
        <v>536348.76399999997</v>
      </c>
      <c r="AB5" s="5">
        <f t="shared" si="4"/>
        <v>0.21570992274659354</v>
      </c>
    </row>
    <row r="6" spans="1:28" x14ac:dyDescent="0.25">
      <c r="A6" s="6" t="s">
        <v>6</v>
      </c>
      <c r="B6" s="4">
        <v>105150</v>
      </c>
      <c r="C6" s="5">
        <f t="shared" si="0"/>
        <v>5.4025864593662813E-2</v>
      </c>
      <c r="D6" s="4">
        <v>111652</v>
      </c>
      <c r="E6" s="5">
        <f t="shared" si="5"/>
        <v>5.8388068443291634E-2</v>
      </c>
      <c r="F6" s="4">
        <v>133573</v>
      </c>
      <c r="G6" s="5">
        <f t="shared" ref="G6:G9" si="6">+F6/F$10</f>
        <v>7.0926666861365034E-2</v>
      </c>
      <c r="H6" s="4">
        <v>157761</v>
      </c>
      <c r="I6" s="5">
        <f t="shared" ref="I6:I9" si="7">+H6/H$10</f>
        <v>7.7393689824776221E-2</v>
      </c>
      <c r="J6" s="4">
        <v>142547</v>
      </c>
      <c r="K6" s="5">
        <f t="shared" ref="K6:K9" si="8">+J6/J$10</f>
        <v>7.2962322395323354E-2</v>
      </c>
      <c r="L6" s="4">
        <v>183079</v>
      </c>
      <c r="M6" s="5">
        <f t="shared" ref="M6:M9" si="9">+L6/L$10</f>
        <v>8.4684540500135533E-2</v>
      </c>
      <c r="N6" s="4">
        <v>160134</v>
      </c>
      <c r="O6" s="5">
        <f t="shared" ref="O6:O9" si="10">+N6/N$10</f>
        <v>6.8967269682723167E-2</v>
      </c>
      <c r="P6" s="4">
        <v>233113</v>
      </c>
      <c r="Q6" s="4">
        <v>190276</v>
      </c>
      <c r="R6" s="5">
        <f t="shared" ref="R6:R9" si="11">+P6/P$10</f>
        <v>0.10613374200057549</v>
      </c>
      <c r="S6" s="4">
        <v>242222</v>
      </c>
      <c r="T6" s="5">
        <f t="shared" ref="T6:T9" si="12">+R6/R$10</f>
        <v>0.1061337420005755</v>
      </c>
      <c r="U6" s="4">
        <v>330105</v>
      </c>
      <c r="V6" s="5">
        <f t="shared" si="1"/>
        <v>0.10613374200057547</v>
      </c>
      <c r="W6" s="4">
        <v>171820</v>
      </c>
      <c r="X6" s="5">
        <f t="shared" si="2"/>
        <v>0.10613374200057549</v>
      </c>
      <c r="Y6" s="4">
        <v>194020</v>
      </c>
      <c r="Z6" s="5">
        <f t="shared" si="3"/>
        <v>0.10613374200057549</v>
      </c>
      <c r="AA6" s="4">
        <v>152245.90400000001</v>
      </c>
      <c r="AB6" s="5">
        <f t="shared" si="4"/>
        <v>0.10613374200057549</v>
      </c>
    </row>
    <row r="7" spans="1:28" x14ac:dyDescent="0.25">
      <c r="A7" s="6" t="s">
        <v>7</v>
      </c>
      <c r="B7" s="4">
        <v>56114</v>
      </c>
      <c r="C7" s="5">
        <f t="shared" si="0"/>
        <v>2.8831263583535854E-2</v>
      </c>
      <c r="D7" s="4">
        <v>48193</v>
      </c>
      <c r="E7" s="5">
        <f t="shared" si="5"/>
        <v>2.5202380454336277E-2</v>
      </c>
      <c r="F7" s="4">
        <v>60398</v>
      </c>
      <c r="G7" s="5">
        <f t="shared" si="6"/>
        <v>3.2071068442669742E-2</v>
      </c>
      <c r="H7" s="4">
        <v>58118</v>
      </c>
      <c r="I7" s="5">
        <f t="shared" si="7"/>
        <v>2.8511269992180226E-2</v>
      </c>
      <c r="J7" s="4">
        <v>68056</v>
      </c>
      <c r="K7" s="5">
        <f t="shared" si="8"/>
        <v>3.4834291938351039E-2</v>
      </c>
      <c r="L7" s="4">
        <v>68542</v>
      </c>
      <c r="M7" s="5">
        <f t="shared" si="9"/>
        <v>3.1704607163903505E-2</v>
      </c>
      <c r="N7" s="4">
        <v>118403</v>
      </c>
      <c r="O7" s="5">
        <f t="shared" si="10"/>
        <v>5.099436492090044E-2</v>
      </c>
      <c r="P7" s="4">
        <v>80249</v>
      </c>
      <c r="Q7" s="4">
        <v>118110</v>
      </c>
      <c r="R7" s="5">
        <f t="shared" si="11"/>
        <v>3.6536472276553357E-2</v>
      </c>
      <c r="S7" s="4">
        <v>120621</v>
      </c>
      <c r="T7" s="5">
        <f t="shared" si="12"/>
        <v>3.6536472276553364E-2</v>
      </c>
      <c r="U7" s="4">
        <v>82086</v>
      </c>
      <c r="V7" s="5">
        <f t="shared" si="1"/>
        <v>3.6536472276553357E-2</v>
      </c>
      <c r="W7" s="4">
        <v>109346</v>
      </c>
      <c r="X7" s="5">
        <f t="shared" si="2"/>
        <v>3.6536472276553364E-2</v>
      </c>
      <c r="Y7" s="4">
        <v>102818</v>
      </c>
      <c r="Z7" s="5">
        <f t="shared" si="3"/>
        <v>3.6536472276553364E-2</v>
      </c>
      <c r="AA7" s="4">
        <v>59954.755230000002</v>
      </c>
      <c r="AB7" s="5">
        <f t="shared" si="4"/>
        <v>3.6536472276553364E-2</v>
      </c>
    </row>
    <row r="8" spans="1:28" x14ac:dyDescent="0.25">
      <c r="A8" s="6" t="s">
        <v>8</v>
      </c>
      <c r="B8" s="4">
        <v>276224</v>
      </c>
      <c r="C8" s="5">
        <f t="shared" si="0"/>
        <v>0.14192335160741718</v>
      </c>
      <c r="D8" s="4">
        <v>232186</v>
      </c>
      <c r="E8" s="5">
        <f t="shared" si="5"/>
        <v>0.12142095134501946</v>
      </c>
      <c r="F8" s="4">
        <v>205154</v>
      </c>
      <c r="G8" s="5">
        <f t="shared" si="6"/>
        <v>0.1089358583941102</v>
      </c>
      <c r="H8" s="4">
        <v>225844</v>
      </c>
      <c r="I8" s="5">
        <f t="shared" si="7"/>
        <v>0.11079354520310318</v>
      </c>
      <c r="J8" s="4">
        <v>243949</v>
      </c>
      <c r="K8" s="5">
        <f t="shared" si="8"/>
        <v>0.1248646803230986</v>
      </c>
      <c r="L8" s="4">
        <v>252854</v>
      </c>
      <c r="M8" s="5">
        <f t="shared" si="9"/>
        <v>0.11695948089961858</v>
      </c>
      <c r="N8" s="4">
        <v>261487</v>
      </c>
      <c r="O8" s="5">
        <f t="shared" si="10"/>
        <v>0.11261845983692553</v>
      </c>
      <c r="P8" s="4">
        <v>295834</v>
      </c>
      <c r="Q8" s="4">
        <v>312708</v>
      </c>
      <c r="R8" s="5">
        <f t="shared" si="11"/>
        <v>0.13468991189250812</v>
      </c>
      <c r="S8" s="4">
        <v>365252</v>
      </c>
      <c r="T8" s="5">
        <f t="shared" si="12"/>
        <v>0.13468991189250815</v>
      </c>
      <c r="U8" s="4">
        <v>347887</v>
      </c>
      <c r="V8" s="5">
        <f t="shared" si="1"/>
        <v>0.13468991189250812</v>
      </c>
      <c r="W8" s="4">
        <v>339000</v>
      </c>
      <c r="X8" s="5">
        <f t="shared" si="2"/>
        <v>0.13468991189250815</v>
      </c>
      <c r="Y8" s="4">
        <v>358760</v>
      </c>
      <c r="Z8" s="5">
        <f t="shared" si="3"/>
        <v>0.13468991189250815</v>
      </c>
      <c r="AA8" s="4">
        <v>304206.65661000001</v>
      </c>
      <c r="AB8" s="5">
        <f t="shared" si="4"/>
        <v>0.13468991189250815</v>
      </c>
    </row>
    <row r="9" spans="1:28" x14ac:dyDescent="0.25">
      <c r="A9" s="7" t="s">
        <v>9</v>
      </c>
      <c r="B9" s="9"/>
      <c r="C9" s="8">
        <f t="shared" si="0"/>
        <v>0</v>
      </c>
      <c r="D9" s="9"/>
      <c r="E9" s="8">
        <f t="shared" si="5"/>
        <v>0</v>
      </c>
      <c r="F9" s="9"/>
      <c r="G9" s="8">
        <f t="shared" si="6"/>
        <v>0</v>
      </c>
      <c r="H9" s="9"/>
      <c r="I9" s="8">
        <f t="shared" si="7"/>
        <v>0</v>
      </c>
      <c r="J9" s="9">
        <v>0</v>
      </c>
      <c r="K9" s="8">
        <f t="shared" si="8"/>
        <v>0</v>
      </c>
      <c r="L9" s="9">
        <v>0</v>
      </c>
      <c r="M9" s="8">
        <f t="shared" si="9"/>
        <v>0</v>
      </c>
      <c r="N9" s="9">
        <v>0</v>
      </c>
      <c r="O9" s="8">
        <f t="shared" si="10"/>
        <v>0</v>
      </c>
      <c r="P9" s="9">
        <v>0</v>
      </c>
      <c r="Q9" s="9">
        <v>0</v>
      </c>
      <c r="R9" s="8">
        <f t="shared" si="11"/>
        <v>0</v>
      </c>
      <c r="S9" s="9">
        <v>0</v>
      </c>
      <c r="T9" s="8">
        <f t="shared" si="12"/>
        <v>0</v>
      </c>
      <c r="U9" s="9">
        <v>0</v>
      </c>
      <c r="V9" s="8">
        <f t="shared" si="1"/>
        <v>0</v>
      </c>
      <c r="W9" s="9">
        <v>0</v>
      </c>
      <c r="X9" s="8">
        <f t="shared" si="2"/>
        <v>0</v>
      </c>
      <c r="Y9" s="9">
        <v>0</v>
      </c>
      <c r="Z9" s="8">
        <f t="shared" si="3"/>
        <v>0</v>
      </c>
      <c r="AA9" s="9">
        <v>0</v>
      </c>
      <c r="AB9" s="8">
        <f t="shared" si="4"/>
        <v>0</v>
      </c>
    </row>
    <row r="10" spans="1:28" ht="24.75" customHeight="1" x14ac:dyDescent="0.4">
      <c r="A10" s="18" t="s">
        <v>10</v>
      </c>
      <c r="B10" s="19">
        <f t="shared" ref="B10:G10" si="13">SUM(B4:B9)</f>
        <v>1946290</v>
      </c>
      <c r="C10" s="20">
        <f t="shared" si="13"/>
        <v>1</v>
      </c>
      <c r="D10" s="19">
        <f t="shared" si="13"/>
        <v>1912240</v>
      </c>
      <c r="E10" s="20">
        <f t="shared" si="13"/>
        <v>1</v>
      </c>
      <c r="F10" s="19">
        <f t="shared" si="13"/>
        <v>1883255</v>
      </c>
      <c r="G10" s="20">
        <f t="shared" si="13"/>
        <v>1</v>
      </c>
      <c r="H10" s="19">
        <f>SUM(H4:H9)</f>
        <v>2038422</v>
      </c>
      <c r="I10" s="20">
        <f t="shared" ref="I10:K10" si="14">SUM(I4:I9)</f>
        <v>1</v>
      </c>
      <c r="J10" s="19">
        <f>SUM(J4:J9)</f>
        <v>1953707</v>
      </c>
      <c r="K10" s="20">
        <f t="shared" si="14"/>
        <v>1</v>
      </c>
      <c r="L10" s="19">
        <f>SUM(L4:L9)</f>
        <v>2161894</v>
      </c>
      <c r="M10" s="20">
        <f t="shared" ref="M10:O10" si="15">SUM(M4:M9)</f>
        <v>1</v>
      </c>
      <c r="N10" s="19">
        <f>SUM(N4:N9)</f>
        <v>2321884</v>
      </c>
      <c r="O10" s="20">
        <f t="shared" si="15"/>
        <v>1</v>
      </c>
      <c r="P10" s="19">
        <f>SUM(P4:P9)</f>
        <v>2196408</v>
      </c>
      <c r="Q10" s="19">
        <f>SUM(Q4:Q9)</f>
        <v>2176397</v>
      </c>
      <c r="R10" s="20">
        <f t="shared" ref="R10:T10" si="16">SUM(R4:R9)</f>
        <v>0.99999999999999989</v>
      </c>
      <c r="S10" s="19">
        <f>SUM(S4:S9)</f>
        <v>2537365</v>
      </c>
      <c r="T10" s="20">
        <f t="shared" si="16"/>
        <v>1.0000000000000002</v>
      </c>
      <c r="U10" s="19">
        <f>SUM(U4:U9)</f>
        <v>2472503</v>
      </c>
      <c r="V10" s="20">
        <f t="shared" ref="V10:X10" si="17">SUM(V4:V9)</f>
        <v>0.99999999999999989</v>
      </c>
      <c r="W10" s="19">
        <f>SUM(W4:W9)</f>
        <v>2355491</v>
      </c>
      <c r="X10" s="20">
        <f t="shared" si="17"/>
        <v>1</v>
      </c>
      <c r="Y10" s="21">
        <f>SUM(Y4:Y9)</f>
        <v>2306279</v>
      </c>
      <c r="Z10" s="20">
        <f t="shared" ref="Z10:AB10" si="18">SUM(Z4:Z9)</f>
        <v>1</v>
      </c>
      <c r="AA10" s="21">
        <f>SUM(AA4:AA9)</f>
        <v>2179057.2728400002</v>
      </c>
      <c r="AB10" s="20">
        <f t="shared" si="18"/>
        <v>1</v>
      </c>
    </row>
    <row r="11" spans="1:28" ht="15.75" x14ac:dyDescent="0.3">
      <c r="A11" s="22" t="s">
        <v>11</v>
      </c>
      <c r="B11" s="13">
        <v>56</v>
      </c>
      <c r="C11" s="14"/>
      <c r="D11" s="13">
        <v>49</v>
      </c>
      <c r="E11" s="14"/>
      <c r="F11" s="13">
        <v>52</v>
      </c>
      <c r="G11" s="14"/>
      <c r="H11" s="13">
        <v>52</v>
      </c>
      <c r="I11" s="14"/>
      <c r="J11" s="13">
        <v>50</v>
      </c>
      <c r="K11" s="14"/>
      <c r="L11" s="13">
        <v>55</v>
      </c>
      <c r="M11" s="14"/>
      <c r="N11" s="13">
        <v>57</v>
      </c>
      <c r="O11" s="14"/>
      <c r="P11" s="13">
        <v>53</v>
      </c>
      <c r="Q11" s="13">
        <v>52</v>
      </c>
      <c r="R11" s="14"/>
      <c r="S11" s="13">
        <v>65</v>
      </c>
      <c r="T11" s="14"/>
      <c r="U11" s="15">
        <v>66</v>
      </c>
      <c r="V11" s="16"/>
      <c r="W11" s="15">
        <v>62</v>
      </c>
      <c r="X11" s="16"/>
      <c r="Y11" s="15">
        <v>63</v>
      </c>
      <c r="Z11" s="16"/>
      <c r="AA11" s="15">
        <v>58</v>
      </c>
      <c r="AB11" s="16"/>
    </row>
    <row r="12" spans="1:28" ht="15.75" x14ac:dyDescent="0.3">
      <c r="A12" s="23"/>
      <c r="B12" s="17" t="s">
        <v>12</v>
      </c>
      <c r="C12" s="17"/>
      <c r="D12" s="17" t="s">
        <v>13</v>
      </c>
      <c r="E12" s="17"/>
      <c r="F12" s="17" t="s">
        <v>14</v>
      </c>
      <c r="G12" s="17"/>
      <c r="H12" s="17" t="s">
        <v>15</v>
      </c>
      <c r="I12" s="17"/>
      <c r="J12" s="17" t="s">
        <v>16</v>
      </c>
      <c r="K12" s="17"/>
      <c r="L12" s="17" t="s">
        <v>17</v>
      </c>
      <c r="M12" s="17"/>
      <c r="N12" s="17" t="s">
        <v>18</v>
      </c>
      <c r="O12" s="17"/>
      <c r="P12" s="17" t="s">
        <v>19</v>
      </c>
      <c r="Q12" s="17" t="s">
        <v>20</v>
      </c>
      <c r="R12" s="17"/>
      <c r="S12" s="17" t="s">
        <v>21</v>
      </c>
      <c r="T12" s="17"/>
      <c r="U12" s="17" t="s">
        <v>21</v>
      </c>
      <c r="V12" s="17"/>
      <c r="W12" s="17" t="s">
        <v>22</v>
      </c>
      <c r="X12" s="17"/>
      <c r="Y12" s="17" t="s">
        <v>12</v>
      </c>
      <c r="Z12" s="17"/>
      <c r="AA12" s="17" t="s">
        <v>13</v>
      </c>
      <c r="AB12" s="17"/>
    </row>
    <row r="26" spans="25:25" x14ac:dyDescent="0.25">
      <c r="Y26" s="24"/>
    </row>
    <row r="27" spans="25:25" x14ac:dyDescent="0.25">
      <c r="Y27" s="24"/>
    </row>
    <row r="28" spans="25:25" x14ac:dyDescent="0.25">
      <c r="Y28" s="24"/>
    </row>
    <row r="29" spans="25:25" x14ac:dyDescent="0.25">
      <c r="Y29" s="24"/>
    </row>
    <row r="30" spans="25:25" x14ac:dyDescent="0.25">
      <c r="Y30" s="24"/>
    </row>
    <row r="31" spans="25:25" x14ac:dyDescent="0.25">
      <c r="Y31" s="25"/>
    </row>
  </sheetData>
  <mergeCells count="1">
    <mergeCell ref="A11:A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Jhon Alexander Cruz Galvis</dc:creator>
  <cp:lastModifiedBy>Robert Gutierrez</cp:lastModifiedBy>
  <dcterms:created xsi:type="dcterms:W3CDTF">2024-02-12T12:49:26Z</dcterms:created>
  <dcterms:modified xsi:type="dcterms:W3CDTF">2024-11-08T16:49:52Z</dcterms:modified>
</cp:coreProperties>
</file>