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usicar-my.sharepoint.com/personal/jhon_cruzg_musicar_onmicrosoft_com/Documents/Musicar/Desktop/Carpetas/INFORMES CARTERA AÑO 2024/"/>
    </mc:Choice>
  </mc:AlternateContent>
  <xr:revisionPtr revIDLastSave="64" documentId="8_{E29A158E-260D-4B11-A63C-18F12ED0F2B5}" xr6:coauthVersionLast="47" xr6:coauthVersionMax="47" xr10:uidLastSave="{387399B4-B038-40BA-96B5-91A0EA2C7C50}"/>
  <bookViews>
    <workbookView xWindow="-120" yWindow="-120" windowWidth="20730" windowHeight="11160" xr2:uid="{FDC60B9A-2903-4507-AEEC-40BFF3DF31D0}"/>
  </bookViews>
  <sheets>
    <sheet name="ENER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0" i="1" l="1"/>
  <c r="P10" i="1"/>
  <c r="R6" i="1" s="1"/>
  <c r="N10" i="1"/>
  <c r="O8" i="1" s="1"/>
  <c r="L10" i="1"/>
  <c r="M8" i="1" s="1"/>
  <c r="J10" i="1"/>
  <c r="K9" i="1" s="1"/>
  <c r="B10" i="1"/>
  <c r="C4" i="1" s="1"/>
  <c r="D10" i="1"/>
  <c r="E4" i="1" s="1"/>
  <c r="F10" i="1"/>
  <c r="G8" i="1" s="1"/>
  <c r="H10" i="1"/>
  <c r="I7" i="1" s="1"/>
  <c r="G7" i="1" l="1"/>
  <c r="E7" i="1"/>
  <c r="K4" i="1"/>
  <c r="G9" i="1"/>
  <c r="I4" i="1"/>
  <c r="E5" i="1"/>
  <c r="E9" i="1"/>
  <c r="R5" i="1"/>
  <c r="R4" i="1"/>
  <c r="R7" i="1"/>
  <c r="R8" i="1"/>
  <c r="R9" i="1"/>
  <c r="O4" i="1"/>
  <c r="O7" i="1"/>
  <c r="O9" i="1"/>
  <c r="O5" i="1"/>
  <c r="O6" i="1"/>
  <c r="M4" i="1"/>
  <c r="M6" i="1"/>
  <c r="M9" i="1"/>
  <c r="M7" i="1"/>
  <c r="M5" i="1"/>
  <c r="K6" i="1"/>
  <c r="K5" i="1"/>
  <c r="K7" i="1"/>
  <c r="K8" i="1"/>
  <c r="G5" i="1"/>
  <c r="I5" i="1"/>
  <c r="C9" i="1"/>
  <c r="C7" i="1"/>
  <c r="C5" i="1"/>
  <c r="I9" i="1"/>
  <c r="I8" i="1"/>
  <c r="I6" i="1"/>
  <c r="G6" i="1"/>
  <c r="G4" i="1"/>
  <c r="E8" i="1"/>
  <c r="E6" i="1"/>
  <c r="C8" i="1"/>
  <c r="C6" i="1"/>
  <c r="C10" i="1" l="1"/>
  <c r="G10" i="1"/>
  <c r="E10" i="1"/>
  <c r="R10" i="1"/>
  <c r="O10" i="1"/>
  <c r="M10" i="1"/>
  <c r="K10" i="1"/>
  <c r="I10" i="1"/>
</calcChain>
</file>

<file path=xl/sharedStrings.xml><?xml version="1.0" encoding="utf-8"?>
<sst xmlns="http://schemas.openxmlformats.org/spreadsheetml/2006/main" count="28" uniqueCount="21">
  <si>
    <t>MUSICAR SAS - NIT - 860047239</t>
  </si>
  <si>
    <t>NOTA: CARTERA EN MILES DE $</t>
  </si>
  <si>
    <t>EDAD</t>
  </si>
  <si>
    <t>%</t>
  </si>
  <si>
    <t>Por Vencer</t>
  </si>
  <si>
    <t>Vencida 1 a 30 días</t>
  </si>
  <si>
    <t>Vencida 31 a 60 días</t>
  </si>
  <si>
    <t>Vencida 61 a 90 días</t>
  </si>
  <si>
    <t>Vencida MÁS DE 90 días</t>
  </si>
  <si>
    <t>Cartera Jurídica</t>
  </si>
  <si>
    <t>TOTAL</t>
  </si>
  <si>
    <t xml:space="preserve">ROTACION EN DIAS </t>
  </si>
  <si>
    <t>SEPTIEMBRE</t>
  </si>
  <si>
    <t>OCTUBRE</t>
  </si>
  <si>
    <t>NOVIEMBRE</t>
  </si>
  <si>
    <t>DICIEMBRE</t>
  </si>
  <si>
    <t>ENERO</t>
  </si>
  <si>
    <t>FEBRERO</t>
  </si>
  <si>
    <t>MARZO</t>
  </si>
  <si>
    <t>ABRIL</t>
  </si>
  <si>
    <t>MAYO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</si>
</sst>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 * #,##0_ ;_ * \-#,##0_ ;_ * &quot;-&quot;??_ ;_ @_ 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4"/>
      <name val="Arial Black"/>
      <family val="2"/>
    </font>
    <font>
      <sz val="12"/>
      <name val="Arial Black"/>
      <family val="2"/>
    </font>
    <font>
      <b/>
      <sz val="12"/>
      <name val="Arial"/>
      <family val="2"/>
    </font>
    <font>
      <sz val="11"/>
      <name val="Arial Nova"/>
      <family val="2"/>
    </font>
    <font>
      <b/>
      <sz val="12"/>
      <color rgb="FF002060"/>
      <name val="Arial Black"/>
      <family val="2"/>
    </font>
    <font>
      <b/>
      <sz val="10"/>
      <name val="Arial Black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/>
    <xf numFmtId="0" fontId="3" fillId="0" borderId="0" xfId="0" applyFont="1"/>
    <xf numFmtId="0" fontId="4" fillId="2" borderId="1" xfId="0" applyFont="1" applyFill="1" applyBorder="1" applyAlignment="1">
      <alignment horizontal="centerContinuous"/>
    </xf>
    <xf numFmtId="0" fontId="4" fillId="2" borderId="2" xfId="0" applyFont="1" applyFill="1" applyBorder="1" applyAlignment="1">
      <alignment horizontal="center"/>
    </xf>
    <xf numFmtId="17" fontId="4" fillId="2" borderId="3" xfId="0" applyNumberFormat="1" applyFont="1" applyFill="1" applyBorder="1" applyAlignment="1">
      <alignment horizontal="center"/>
    </xf>
    <xf numFmtId="0" fontId="5" fillId="0" borderId="4" xfId="0" applyFont="1" applyBorder="1"/>
    <xf numFmtId="164" fontId="5" fillId="0" borderId="4" xfId="1" applyNumberFormat="1" applyFont="1" applyBorder="1" applyAlignment="1">
      <alignment horizontal="center"/>
    </xf>
    <xf numFmtId="9" fontId="5" fillId="0" borderId="4" xfId="2" applyFont="1" applyBorder="1" applyAlignment="1">
      <alignment horizontal="center"/>
    </xf>
    <xf numFmtId="0" fontId="5" fillId="0" borderId="5" xfId="0" applyFont="1" applyBorder="1"/>
    <xf numFmtId="0" fontId="5" fillId="0" borderId="6" xfId="0" applyFont="1" applyBorder="1"/>
    <xf numFmtId="9" fontId="5" fillId="0" borderId="7" xfId="2" applyFont="1" applyBorder="1" applyAlignment="1">
      <alignment horizontal="center"/>
    </xf>
    <xf numFmtId="164" fontId="5" fillId="0" borderId="7" xfId="1" applyNumberFormat="1" applyFont="1" applyBorder="1" applyAlignment="1">
      <alignment horizontal="center"/>
    </xf>
    <xf numFmtId="0" fontId="6" fillId="3" borderId="8" xfId="0" applyFont="1" applyFill="1" applyBorder="1" applyAlignment="1">
      <alignment horizontal="center"/>
    </xf>
    <xf numFmtId="164" fontId="6" fillId="3" borderId="8" xfId="0" applyNumberFormat="1" applyFont="1" applyFill="1" applyBorder="1" applyAlignment="1">
      <alignment horizontal="center"/>
    </xf>
    <xf numFmtId="9" fontId="6" fillId="3" borderId="8" xfId="0" applyNumberFormat="1" applyFont="1" applyFill="1" applyBorder="1" applyAlignment="1">
      <alignment horizontal="center"/>
    </xf>
    <xf numFmtId="0" fontId="7" fillId="4" borderId="6" xfId="1" applyNumberFormat="1" applyFont="1" applyFill="1" applyBorder="1" applyAlignment="1">
      <alignment horizontal="center" vertical="center"/>
    </xf>
    <xf numFmtId="164" fontId="7" fillId="4" borderId="6" xfId="1" applyNumberFormat="1" applyFont="1" applyFill="1" applyBorder="1" applyAlignment="1">
      <alignment horizontal="center"/>
    </xf>
    <xf numFmtId="164" fontId="7" fillId="4" borderId="4" xfId="1" applyNumberFormat="1" applyFont="1" applyFill="1" applyBorder="1" applyAlignment="1">
      <alignment horizontal="center"/>
    </xf>
    <xf numFmtId="0" fontId="7" fillId="4" borderId="6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1C5230-60F5-4246-8342-734EBB93BE47}">
  <dimension ref="A1:R12"/>
  <sheetViews>
    <sheetView tabSelected="1" workbookViewId="0">
      <selection activeCell="Q18" sqref="Q18"/>
    </sheetView>
  </sheetViews>
  <sheetFormatPr baseColWidth="10" defaultRowHeight="15" x14ac:dyDescent="0.25"/>
  <cols>
    <col min="1" max="1" width="51" bestFit="1" customWidth="1"/>
    <col min="2" max="2" width="15.42578125" hidden="1" customWidth="1"/>
    <col min="3" max="3" width="0" hidden="1" customWidth="1"/>
    <col min="4" max="4" width="15.140625" hidden="1" customWidth="1"/>
    <col min="5" max="5" width="0" hidden="1" customWidth="1"/>
    <col min="6" max="6" width="15.140625" hidden="1" customWidth="1"/>
    <col min="7" max="7" width="0" hidden="1" customWidth="1"/>
    <col min="8" max="8" width="15.140625" hidden="1" customWidth="1"/>
    <col min="9" max="9" width="0" hidden="1" customWidth="1"/>
    <col min="10" max="10" width="15.140625" bestFit="1" customWidth="1"/>
    <col min="11" max="11" width="8.28515625" bestFit="1" customWidth="1"/>
    <col min="12" max="12" width="15.140625" bestFit="1" customWidth="1"/>
    <col min="13" max="13" width="8.28515625" bestFit="1" customWidth="1"/>
    <col min="14" max="14" width="15.140625" bestFit="1" customWidth="1"/>
    <col min="15" max="15" width="8.28515625" bestFit="1" customWidth="1"/>
    <col min="16" max="16" width="15.140625" bestFit="1" customWidth="1"/>
    <col min="17" max="17" width="15.140625" customWidth="1"/>
    <col min="18" max="18" width="8.28515625" bestFit="1" customWidth="1"/>
  </cols>
  <sheetData>
    <row r="1" spans="1:18" ht="22.5" x14ac:dyDescent="0.45">
      <c r="A1" s="1" t="s">
        <v>0</v>
      </c>
    </row>
    <row r="2" spans="1:18" ht="20.25" thickBot="1" x14ac:dyDescent="0.45">
      <c r="A2" s="2" t="s">
        <v>1</v>
      </c>
    </row>
    <row r="3" spans="1:18" ht="16.5" thickBot="1" x14ac:dyDescent="0.3">
      <c r="A3" s="3" t="s">
        <v>2</v>
      </c>
      <c r="B3" s="5">
        <v>45170</v>
      </c>
      <c r="C3" s="4" t="s">
        <v>3</v>
      </c>
      <c r="D3" s="5">
        <v>45200</v>
      </c>
      <c r="E3" s="4" t="s">
        <v>3</v>
      </c>
      <c r="F3" s="5">
        <v>45231</v>
      </c>
      <c r="G3" s="4" t="s">
        <v>3</v>
      </c>
      <c r="H3" s="5">
        <v>45261</v>
      </c>
      <c r="I3" s="4" t="s">
        <v>3</v>
      </c>
      <c r="J3" s="5">
        <v>45292</v>
      </c>
      <c r="K3" s="4" t="s">
        <v>3</v>
      </c>
      <c r="L3" s="5">
        <v>45323</v>
      </c>
      <c r="M3" s="4" t="s">
        <v>3</v>
      </c>
      <c r="N3" s="5">
        <v>45352</v>
      </c>
      <c r="O3" s="4" t="s">
        <v>3</v>
      </c>
      <c r="P3" s="5">
        <v>45383</v>
      </c>
      <c r="Q3" s="5">
        <v>45413</v>
      </c>
      <c r="R3" s="4" t="s">
        <v>3</v>
      </c>
    </row>
    <row r="4" spans="1:18" x14ac:dyDescent="0.25">
      <c r="A4" s="6" t="s">
        <v>4</v>
      </c>
      <c r="B4" s="7">
        <v>1193327</v>
      </c>
      <c r="C4" s="8">
        <f t="shared" ref="C4:C9" si="0">+B4/B$10</f>
        <v>0.6131290814832322</v>
      </c>
      <c r="D4" s="7">
        <v>1193898</v>
      </c>
      <c r="E4" s="8">
        <f>+D4/D$10</f>
        <v>0.62434527046814203</v>
      </c>
      <c r="F4" s="7">
        <v>1052123</v>
      </c>
      <c r="G4" s="8">
        <f>+F4/F$10</f>
        <v>0.55867261735665108</v>
      </c>
      <c r="H4" s="7">
        <v>1195072</v>
      </c>
      <c r="I4" s="8">
        <f>+H4/H$10</f>
        <v>0.58627310733498761</v>
      </c>
      <c r="J4" s="7">
        <v>1096849</v>
      </c>
      <c r="K4" s="8">
        <f>+J4/J$10</f>
        <v>0.56141939400329732</v>
      </c>
      <c r="L4" s="7">
        <v>1340490</v>
      </c>
      <c r="M4" s="8">
        <f>+L4/L$10</f>
        <v>0.62005352713870343</v>
      </c>
      <c r="N4" s="7">
        <v>1200539</v>
      </c>
      <c r="O4" s="8">
        <f>+N4/N$10</f>
        <v>0.51705382353295859</v>
      </c>
      <c r="P4" s="7">
        <v>1113425</v>
      </c>
      <c r="Q4" s="7">
        <v>1159786</v>
      </c>
      <c r="R4" s="8">
        <f>+P4/P$10</f>
        <v>0.50692995108376948</v>
      </c>
    </row>
    <row r="5" spans="1:18" x14ac:dyDescent="0.25">
      <c r="A5" s="9" t="s">
        <v>5</v>
      </c>
      <c r="B5" s="7">
        <v>315475</v>
      </c>
      <c r="C5" s="8">
        <f t="shared" si="0"/>
        <v>0.16209043873215195</v>
      </c>
      <c r="D5" s="7">
        <v>326311</v>
      </c>
      <c r="E5" s="8">
        <f t="shared" ref="E5:E9" si="1">+D5/D$10</f>
        <v>0.17064332928921055</v>
      </c>
      <c r="F5" s="7">
        <v>432007</v>
      </c>
      <c r="G5" s="8">
        <f>+F5/F$10</f>
        <v>0.2293937889452039</v>
      </c>
      <c r="H5" s="7">
        <v>401627</v>
      </c>
      <c r="I5" s="8">
        <f>+H5/H$10</f>
        <v>0.19702838764495281</v>
      </c>
      <c r="J5" s="7">
        <v>402306</v>
      </c>
      <c r="K5" s="8">
        <f>+J5/J$10</f>
        <v>0.20591931133992969</v>
      </c>
      <c r="L5" s="7">
        <v>316929</v>
      </c>
      <c r="M5" s="8">
        <f>+L5/L$10</f>
        <v>0.146597844297639</v>
      </c>
      <c r="N5" s="7">
        <v>581321</v>
      </c>
      <c r="O5" s="8">
        <f>+N5/N$10</f>
        <v>0.2503660820264923</v>
      </c>
      <c r="P5" s="7">
        <v>473787</v>
      </c>
      <c r="Q5" s="7">
        <v>395517</v>
      </c>
      <c r="R5" s="8">
        <f>+P5/P$10</f>
        <v>0.21570992274659354</v>
      </c>
    </row>
    <row r="6" spans="1:18" x14ac:dyDescent="0.25">
      <c r="A6" s="9" t="s">
        <v>6</v>
      </c>
      <c r="B6" s="7">
        <v>105150</v>
      </c>
      <c r="C6" s="8">
        <f t="shared" si="0"/>
        <v>5.4025864593662813E-2</v>
      </c>
      <c r="D6" s="7">
        <v>111652</v>
      </c>
      <c r="E6" s="8">
        <f t="shared" si="1"/>
        <v>5.8388068443291634E-2</v>
      </c>
      <c r="F6" s="7">
        <v>133573</v>
      </c>
      <c r="G6" s="8">
        <f t="shared" ref="G6:G9" si="2">+F6/F$10</f>
        <v>7.0926666861365034E-2</v>
      </c>
      <c r="H6" s="7">
        <v>157761</v>
      </c>
      <c r="I6" s="8">
        <f t="shared" ref="I6:I9" si="3">+H6/H$10</f>
        <v>7.7393689824776221E-2</v>
      </c>
      <c r="J6" s="7">
        <v>142547</v>
      </c>
      <c r="K6" s="8">
        <f t="shared" ref="K6:K9" si="4">+J6/J$10</f>
        <v>7.2962322395323354E-2</v>
      </c>
      <c r="L6" s="7">
        <v>183079</v>
      </c>
      <c r="M6" s="8">
        <f t="shared" ref="M6:M9" si="5">+L6/L$10</f>
        <v>8.4684540500135533E-2</v>
      </c>
      <c r="N6" s="7">
        <v>160134</v>
      </c>
      <c r="O6" s="8">
        <f t="shared" ref="O6:O9" si="6">+N6/N$10</f>
        <v>6.8967269682723167E-2</v>
      </c>
      <c r="P6" s="7">
        <v>233113</v>
      </c>
      <c r="Q6" s="7">
        <v>190276</v>
      </c>
      <c r="R6" s="8">
        <f t="shared" ref="R6:R9" si="7">+P6/P$10</f>
        <v>0.10613374200057549</v>
      </c>
    </row>
    <row r="7" spans="1:18" x14ac:dyDescent="0.25">
      <c r="A7" s="9" t="s">
        <v>7</v>
      </c>
      <c r="B7" s="7">
        <v>56114</v>
      </c>
      <c r="C7" s="8">
        <f t="shared" si="0"/>
        <v>2.8831263583535854E-2</v>
      </c>
      <c r="D7" s="7">
        <v>48193</v>
      </c>
      <c r="E7" s="8">
        <f t="shared" si="1"/>
        <v>2.5202380454336277E-2</v>
      </c>
      <c r="F7" s="7">
        <v>60398</v>
      </c>
      <c r="G7" s="8">
        <f t="shared" si="2"/>
        <v>3.2071068442669742E-2</v>
      </c>
      <c r="H7" s="7">
        <v>58118</v>
      </c>
      <c r="I7" s="8">
        <f t="shared" si="3"/>
        <v>2.8511269992180226E-2</v>
      </c>
      <c r="J7" s="7">
        <v>68056</v>
      </c>
      <c r="K7" s="8">
        <f t="shared" si="4"/>
        <v>3.4834291938351039E-2</v>
      </c>
      <c r="L7" s="7">
        <v>68542</v>
      </c>
      <c r="M7" s="8">
        <f t="shared" si="5"/>
        <v>3.1704607163903505E-2</v>
      </c>
      <c r="N7" s="7">
        <v>118403</v>
      </c>
      <c r="O7" s="8">
        <f t="shared" si="6"/>
        <v>5.099436492090044E-2</v>
      </c>
      <c r="P7" s="7">
        <v>80249</v>
      </c>
      <c r="Q7" s="7">
        <v>118110</v>
      </c>
      <c r="R7" s="8">
        <f t="shared" si="7"/>
        <v>3.6536472276553357E-2</v>
      </c>
    </row>
    <row r="8" spans="1:18" x14ac:dyDescent="0.25">
      <c r="A8" s="9" t="s">
        <v>8</v>
      </c>
      <c r="B8" s="7">
        <v>276224</v>
      </c>
      <c r="C8" s="8">
        <f t="shared" si="0"/>
        <v>0.14192335160741718</v>
      </c>
      <c r="D8" s="7">
        <v>232186</v>
      </c>
      <c r="E8" s="8">
        <f t="shared" si="1"/>
        <v>0.12142095134501946</v>
      </c>
      <c r="F8" s="7">
        <v>205154</v>
      </c>
      <c r="G8" s="8">
        <f t="shared" si="2"/>
        <v>0.1089358583941102</v>
      </c>
      <c r="H8" s="7">
        <v>225844</v>
      </c>
      <c r="I8" s="8">
        <f t="shared" si="3"/>
        <v>0.11079354520310318</v>
      </c>
      <c r="J8" s="7">
        <v>243949</v>
      </c>
      <c r="K8" s="8">
        <f t="shared" si="4"/>
        <v>0.1248646803230986</v>
      </c>
      <c r="L8" s="7">
        <v>252854</v>
      </c>
      <c r="M8" s="8">
        <f t="shared" si="5"/>
        <v>0.11695948089961858</v>
      </c>
      <c r="N8" s="7">
        <v>261487</v>
      </c>
      <c r="O8" s="8">
        <f t="shared" si="6"/>
        <v>0.11261845983692553</v>
      </c>
      <c r="P8" s="7">
        <v>295834</v>
      </c>
      <c r="Q8" s="7">
        <v>312708</v>
      </c>
      <c r="R8" s="8">
        <f t="shared" si="7"/>
        <v>0.13468991189250812</v>
      </c>
    </row>
    <row r="9" spans="1:18" ht="15.75" thickBot="1" x14ac:dyDescent="0.3">
      <c r="A9" s="10" t="s">
        <v>9</v>
      </c>
      <c r="B9" s="12"/>
      <c r="C9" s="11">
        <f t="shared" si="0"/>
        <v>0</v>
      </c>
      <c r="D9" s="12"/>
      <c r="E9" s="11">
        <f t="shared" si="1"/>
        <v>0</v>
      </c>
      <c r="F9" s="12"/>
      <c r="G9" s="11">
        <f t="shared" si="2"/>
        <v>0</v>
      </c>
      <c r="H9" s="12"/>
      <c r="I9" s="11">
        <f t="shared" si="3"/>
        <v>0</v>
      </c>
      <c r="J9" s="12">
        <v>0</v>
      </c>
      <c r="K9" s="11">
        <f t="shared" si="4"/>
        <v>0</v>
      </c>
      <c r="L9" s="12">
        <v>0</v>
      </c>
      <c r="M9" s="11">
        <f t="shared" si="5"/>
        <v>0</v>
      </c>
      <c r="N9" s="12">
        <v>0</v>
      </c>
      <c r="O9" s="11">
        <f t="shared" si="6"/>
        <v>0</v>
      </c>
      <c r="P9" s="12">
        <v>0</v>
      </c>
      <c r="Q9" s="12">
        <v>0</v>
      </c>
      <c r="R9" s="11">
        <f t="shared" si="7"/>
        <v>0</v>
      </c>
    </row>
    <row r="10" spans="1:18" ht="20.25" thickTop="1" x14ac:dyDescent="0.4">
      <c r="A10" s="13" t="s">
        <v>10</v>
      </c>
      <c r="B10" s="14">
        <f t="shared" ref="B10:G10" si="8">SUM(B4:B9)</f>
        <v>1946290</v>
      </c>
      <c r="C10" s="15">
        <f t="shared" si="8"/>
        <v>1</v>
      </c>
      <c r="D10" s="14">
        <f t="shared" si="8"/>
        <v>1912240</v>
      </c>
      <c r="E10" s="15">
        <f t="shared" si="8"/>
        <v>1</v>
      </c>
      <c r="F10" s="14">
        <f t="shared" si="8"/>
        <v>1883255</v>
      </c>
      <c r="G10" s="15">
        <f t="shared" si="8"/>
        <v>1</v>
      </c>
      <c r="H10" s="14">
        <f>SUM(H4:H9)</f>
        <v>2038422</v>
      </c>
      <c r="I10" s="15">
        <f t="shared" ref="I10:K10" si="9">SUM(I4:I9)</f>
        <v>1</v>
      </c>
      <c r="J10" s="14">
        <f>SUM(J4:J9)</f>
        <v>1953707</v>
      </c>
      <c r="K10" s="15">
        <f t="shared" si="9"/>
        <v>1</v>
      </c>
      <c r="L10" s="14">
        <f>SUM(L4:L9)</f>
        <v>2161894</v>
      </c>
      <c r="M10" s="15">
        <f t="shared" ref="M10:O10" si="10">SUM(M4:M9)</f>
        <v>1</v>
      </c>
      <c r="N10" s="14">
        <f>SUM(N4:N9)</f>
        <v>2321884</v>
      </c>
      <c r="O10" s="15">
        <f t="shared" si="10"/>
        <v>1</v>
      </c>
      <c r="P10" s="14">
        <f>SUM(P4:P9)</f>
        <v>2196408</v>
      </c>
      <c r="Q10" s="14">
        <f>SUM(Q4:Q9)</f>
        <v>2176397</v>
      </c>
      <c r="R10" s="15">
        <f t="shared" ref="R10" si="11">SUM(R4:R9)</f>
        <v>0.99999999999999989</v>
      </c>
    </row>
    <row r="11" spans="1:18" ht="15.75" x14ac:dyDescent="0.3">
      <c r="A11" s="19" t="s">
        <v>11</v>
      </c>
      <c r="B11" s="16">
        <v>56</v>
      </c>
      <c r="C11" s="17"/>
      <c r="D11" s="16">
        <v>49</v>
      </c>
      <c r="E11" s="17"/>
      <c r="F11" s="16">
        <v>52</v>
      </c>
      <c r="G11" s="17"/>
      <c r="H11" s="16">
        <v>52</v>
      </c>
      <c r="I11" s="17"/>
      <c r="J11" s="16">
        <v>50</v>
      </c>
      <c r="K11" s="17"/>
      <c r="L11" s="16">
        <v>55</v>
      </c>
      <c r="M11" s="17"/>
      <c r="N11" s="16">
        <v>57</v>
      </c>
      <c r="O11" s="17"/>
      <c r="P11" s="16">
        <v>53</v>
      </c>
      <c r="Q11" s="16">
        <v>52</v>
      </c>
      <c r="R11" s="17"/>
    </row>
    <row r="12" spans="1:18" ht="15.75" x14ac:dyDescent="0.3">
      <c r="A12" s="20"/>
      <c r="B12" s="18" t="s">
        <v>12</v>
      </c>
      <c r="C12" s="18"/>
      <c r="D12" s="18" t="s">
        <v>13</v>
      </c>
      <c r="E12" s="18"/>
      <c r="F12" s="18" t="s">
        <v>14</v>
      </c>
      <c r="G12" s="18"/>
      <c r="H12" s="18" t="s">
        <v>15</v>
      </c>
      <c r="I12" s="18"/>
      <c r="J12" s="18" t="s">
        <v>16</v>
      </c>
      <c r="K12" s="18"/>
      <c r="L12" s="18" t="s">
        <v>17</v>
      </c>
      <c r="M12" s="18"/>
      <c r="N12" s="18" t="s">
        <v>18</v>
      </c>
      <c r="O12" s="18"/>
      <c r="P12" s="18" t="s">
        <v>19</v>
      </c>
      <c r="Q12" s="18" t="s">
        <v>20</v>
      </c>
      <c r="R12" s="18"/>
    </row>
  </sheetData>
  <mergeCells count="1">
    <mergeCell ref="A11:A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Jhon Alexander Cruz Galvis</dc:creator>
  <cp:lastModifiedBy>Jhon Alexander Cruz Galvis</cp:lastModifiedBy>
  <dcterms:created xsi:type="dcterms:W3CDTF">2024-02-12T12:49:26Z</dcterms:created>
  <dcterms:modified xsi:type="dcterms:W3CDTF">2024-06-11T14:53:15Z</dcterms:modified>
</cp:coreProperties>
</file>