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1" sheetId="13" r:id="rId16"/>
  </sheets>
  <definedNames/>
  <calcPr/>
  <extLst>
    <ext uri="GoogleSheetsCustomDataVersion1">
      <go:sheetsCustomData xmlns:go="http://customooxmlschemas.google.com/" r:id="rId17" roundtripDataSignature="AMtx7mh23Fqxs6L9yqYSGAMMcjqqRJ9S7w=="/>
    </ext>
  </extLst>
</workbook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<sst xmlns="http://schemas.openxmlformats.org/spreadsheetml/2006/main" count="476" uniqueCount="65">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</sst>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1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8.0"/>
      <color rgb="FF0000FF"/>
      <name val="Tahoma"/>
    </font>
    <font>
      <b/>
      <sz val="11.0"/>
      <color rgb="FFFFFFFF"/>
      <name val="Calibri"/>
    </font>
    <font>
      <sz val="10.0"/>
      <color theme="1"/>
      <name val="Arial"/>
    </font>
    <font>
      <sz val="10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0" fontId="7" numFmtId="3" xfId="0" applyBorder="1" applyFont="1" applyNumberFormat="1"/>
    <xf borderId="6" fillId="6" fontId="7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7" numFmtId="3" xfId="0" applyFont="1" applyNumberFormat="1"/>
    <xf borderId="0" fillId="0" fontId="4" numFmtId="3" xfId="0" applyFont="1" applyNumberFormat="1"/>
    <xf borderId="8" fillId="0" fontId="2" numFmtId="0" xfId="0" applyBorder="1" applyFont="1"/>
    <xf borderId="6" fillId="0" fontId="6" numFmtId="3" xfId="0" applyAlignment="1" applyBorder="1" applyFont="1" applyNumberFormat="1">
      <alignment readingOrder="0"/>
    </xf>
    <xf borderId="6" fillId="0" fontId="7" numFmtId="3" xfId="0" applyAlignment="1" applyBorder="1" applyFont="1" applyNumberFormat="1">
      <alignment readingOrder="0"/>
    </xf>
    <xf borderId="6" fillId="7" fontId="8" numFmtId="0" xfId="0" applyAlignment="1" applyBorder="1" applyFill="1" applyFont="1">
      <alignment horizontal="left" shrinkToFit="0" vertical="center" wrapText="1"/>
    </xf>
    <xf borderId="6" fillId="7" fontId="8" numFmtId="0" xfId="0" applyAlignment="1" applyBorder="1" applyFont="1">
      <alignment horizontal="center" shrinkToFit="0" vertical="center" wrapText="1"/>
    </xf>
    <xf borderId="6" fillId="0" fontId="9" numFmtId="0" xfId="0" applyBorder="1" applyFont="1"/>
    <xf borderId="6" fillId="0" fontId="9" numFmtId="3" xfId="0" applyAlignment="1" applyBorder="1" applyFont="1" applyNumberFormat="1">
      <alignment horizontal="center" vertical="center"/>
    </xf>
    <xf borderId="0" fillId="0" fontId="10" numFmtId="0" xfId="0" applyFont="1"/>
    <xf borderId="0" fillId="0" fontId="9" numFmtId="3" xfId="0" applyFont="1" applyNumberFormat="1"/>
    <xf borderId="6" fillId="8" fontId="8" numFmtId="0" xfId="0" applyAlignment="1" applyBorder="1" applyFill="1" applyFont="1">
      <alignment horizontal="left" shrinkToFit="0" vertical="center" wrapText="1"/>
    </xf>
    <xf borderId="6" fillId="8" fontId="8" numFmtId="0" xfId="0" applyAlignment="1" applyBorder="1" applyFont="1">
      <alignment horizontal="center" shrinkToFit="0" vertical="center" wrapText="1"/>
    </xf>
    <xf borderId="6" fillId="9" fontId="8" numFmtId="0" xfId="0" applyAlignment="1" applyBorder="1" applyFill="1" applyFont="1">
      <alignment horizontal="left" shrinkToFit="0" vertical="center" wrapText="1"/>
    </xf>
    <xf borderId="6" fillId="9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+Hoja1!B3</f>
        <v>70</v>
      </c>
      <c r="C8" s="19">
        <v>0.0</v>
      </c>
      <c r="D8" s="20">
        <f t="shared" ref="D8:D9" si="2">+IFERROR((C8/B8),0)</f>
        <v>0</v>
      </c>
      <c r="E8" s="19"/>
      <c r="F8" s="19">
        <f t="shared" ref="F8:G8" si="1">+B8</f>
        <v>70</v>
      </c>
      <c r="G8" s="19">
        <f t="shared" si="1"/>
        <v>0</v>
      </c>
      <c r="H8" s="20">
        <f t="shared" ref="H8:H9" si="4">+IFERROR((G8/F8),0)</f>
        <v>0</v>
      </c>
      <c r="I8" s="21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+Hoja1!B11</f>
        <v>8.4</v>
      </c>
      <c r="C9" s="19">
        <v>0.0</v>
      </c>
      <c r="D9" s="20">
        <f t="shared" si="2"/>
        <v>0</v>
      </c>
      <c r="E9" s="19"/>
      <c r="F9" s="19">
        <f t="shared" ref="F9:G9" si="3">+B9</f>
        <v>8.4</v>
      </c>
      <c r="G9" s="19">
        <f t="shared" si="3"/>
        <v>0</v>
      </c>
      <c r="H9" s="20">
        <f t="shared" si="4"/>
        <v>0</v>
      </c>
      <c r="I9" s="21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6">+B8-B9</f>
        <v>61.6</v>
      </c>
      <c r="C10" s="23">
        <f t="shared" si="6"/>
        <v>0</v>
      </c>
      <c r="D10" s="24">
        <f>+IFERROR(C10/B10,0)</f>
        <v>0</v>
      </c>
      <c r="E10" s="23">
        <f t="shared" ref="E10:G10" si="7">+E8-E9</f>
        <v>0</v>
      </c>
      <c r="F10" s="23">
        <f t="shared" si="7"/>
        <v>61.6</v>
      </c>
      <c r="G10" s="23">
        <f t="shared" si="7"/>
        <v>0</v>
      </c>
      <c r="H10" s="24">
        <f>+IFERROR(G10/F10,0)</f>
        <v>0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+Hoja1!B4</f>
        <v>14</v>
      </c>
      <c r="C12" s="19">
        <v>0.0</v>
      </c>
      <c r="D12" s="20">
        <f t="shared" ref="D12:D13" si="9">+IFERROR((C12/B12),0)</f>
        <v>0</v>
      </c>
      <c r="E12" s="19"/>
      <c r="F12" s="19">
        <f t="shared" ref="F12:G12" si="8">+B12</f>
        <v>14</v>
      </c>
      <c r="G12" s="19">
        <f t="shared" si="8"/>
        <v>0</v>
      </c>
      <c r="H12" s="20">
        <f t="shared" ref="H12:H13" si="11">+IFERROR((G12/F12),0)</f>
        <v>0</v>
      </c>
      <c r="I12" s="21" t="str">
        <f t="shared" ref="I12:I13" si="12">E12</f>
        <v/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+Hoja1!B12</f>
        <v>7.35</v>
      </c>
      <c r="C13" s="19">
        <v>0.0</v>
      </c>
      <c r="D13" s="20">
        <f t="shared" si="9"/>
        <v>0</v>
      </c>
      <c r="E13" s="19"/>
      <c r="F13" s="19">
        <f t="shared" ref="F13:G13" si="10">+B13</f>
        <v>7.35</v>
      </c>
      <c r="G13" s="19">
        <f t="shared" si="10"/>
        <v>0</v>
      </c>
      <c r="H13" s="20">
        <f t="shared" si="11"/>
        <v>0</v>
      </c>
      <c r="I13" s="21" t="str">
        <f t="shared" si="12"/>
        <v/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13">+B12-B13</f>
        <v>6.65</v>
      </c>
      <c r="C14" s="23">
        <f t="shared" si="13"/>
        <v>0</v>
      </c>
      <c r="D14" s="24">
        <f>+IFERROR(C14/B14,0)</f>
        <v>0</v>
      </c>
      <c r="E14" s="23">
        <f t="shared" ref="E14:G14" si="14">+E12-E13</f>
        <v>0</v>
      </c>
      <c r="F14" s="23">
        <f t="shared" si="14"/>
        <v>6.65</v>
      </c>
      <c r="G14" s="23">
        <f t="shared" si="14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+Hoja1!B5</f>
        <v>14</v>
      </c>
      <c r="C16" s="19">
        <v>0.0</v>
      </c>
      <c r="D16" s="20">
        <f t="shared" ref="D16:D17" si="16">+IFERROR((C16/B16),0)</f>
        <v>0</v>
      </c>
      <c r="E16" s="19"/>
      <c r="F16" s="19">
        <f t="shared" ref="F16:G16" si="15">+B16</f>
        <v>14</v>
      </c>
      <c r="G16" s="19">
        <f t="shared" si="15"/>
        <v>0</v>
      </c>
      <c r="H16" s="20">
        <f t="shared" ref="H16:H17" si="18">+IFERROR((G16/F16),0)</f>
        <v>0</v>
      </c>
      <c r="I16" s="21" t="str">
        <f t="shared" ref="I16:I17" si="19">E16</f>
        <v/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+Hoja1!B13</f>
        <v>0</v>
      </c>
      <c r="C17" s="19">
        <v>0.0</v>
      </c>
      <c r="D17" s="20">
        <f t="shared" si="16"/>
        <v>0</v>
      </c>
      <c r="E17" s="19"/>
      <c r="F17" s="19">
        <f t="shared" ref="F17:G17" si="17">+B17</f>
        <v>0</v>
      </c>
      <c r="G17" s="19">
        <f t="shared" si="17"/>
        <v>0</v>
      </c>
      <c r="H17" s="20">
        <f t="shared" si="18"/>
        <v>0</v>
      </c>
      <c r="I17" s="21" t="str">
        <f t="shared" si="19"/>
        <v/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20">+B16-B17</f>
        <v>14</v>
      </c>
      <c r="C18" s="23">
        <f t="shared" si="20"/>
        <v>0</v>
      </c>
      <c r="D18" s="24">
        <f>+IFERROR(C18/B18,0)</f>
        <v>0</v>
      </c>
      <c r="E18" s="23">
        <f t="shared" ref="E18:G18" si="21">+E16-E17</f>
        <v>0</v>
      </c>
      <c r="F18" s="23">
        <f t="shared" si="21"/>
        <v>14</v>
      </c>
      <c r="G18" s="23">
        <f t="shared" si="21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+Hoja1!B6</f>
        <v>0</v>
      </c>
      <c r="C20" s="19">
        <v>0.0</v>
      </c>
      <c r="D20" s="20">
        <f t="shared" ref="D20:D21" si="23">+IFERROR((C20/B20),0)</f>
        <v>0</v>
      </c>
      <c r="E20" s="19"/>
      <c r="F20" s="19">
        <f t="shared" ref="F20:G20" si="22">+B20</f>
        <v>0</v>
      </c>
      <c r="G20" s="19">
        <f t="shared" si="22"/>
        <v>0</v>
      </c>
      <c r="H20" s="20">
        <f t="shared" ref="H20:H21" si="25">+IFERROR((G20/F20),0)</f>
        <v>0</v>
      </c>
      <c r="I20" s="21" t="str">
        <f t="shared" ref="I20:I21" si="26">E20</f>
        <v/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+Hoja1!B14</f>
        <v>0</v>
      </c>
      <c r="C21" s="19">
        <v>0.0</v>
      </c>
      <c r="D21" s="20">
        <f t="shared" si="23"/>
        <v>0</v>
      </c>
      <c r="E21" s="19"/>
      <c r="F21" s="19">
        <f t="shared" ref="F21:G21" si="24">+B21</f>
        <v>0</v>
      </c>
      <c r="G21" s="19">
        <f t="shared" si="24"/>
        <v>0</v>
      </c>
      <c r="H21" s="20">
        <f t="shared" si="25"/>
        <v>0</v>
      </c>
      <c r="I21" s="21" t="str">
        <f t="shared" si="26"/>
        <v/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27">+B20-B21</f>
        <v>0</v>
      </c>
      <c r="C22" s="23">
        <f t="shared" si="27"/>
        <v>0</v>
      </c>
      <c r="D22" s="24">
        <f>+IFERROR(C22/B22,0)</f>
        <v>0</v>
      </c>
      <c r="E22" s="23">
        <f t="shared" ref="E22:G22" si="28">+E20-E21</f>
        <v>0</v>
      </c>
      <c r="F22" s="23">
        <f t="shared" si="28"/>
        <v>0</v>
      </c>
      <c r="G22" s="23">
        <f t="shared" si="28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+Hoja1!B7</f>
        <v>0</v>
      </c>
      <c r="C24" s="19">
        <v>0.0</v>
      </c>
      <c r="D24" s="20">
        <f t="shared" ref="D24:D25" si="30">+IFERROR((C24/B24),0)</f>
        <v>0</v>
      </c>
      <c r="E24" s="19"/>
      <c r="F24" s="19">
        <f t="shared" ref="F24:G24" si="29">+B24</f>
        <v>0</v>
      </c>
      <c r="G24" s="19">
        <f t="shared" si="29"/>
        <v>0</v>
      </c>
      <c r="H24" s="20">
        <f t="shared" ref="H24:H25" si="32">+IFERROR((G24/F24),0)</f>
        <v>0</v>
      </c>
      <c r="I24" s="21" t="str">
        <f t="shared" ref="I24:I25" si="33">E24</f>
        <v/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+Hoja1!B15</f>
        <v>0</v>
      </c>
      <c r="C25" s="19">
        <v>0.0</v>
      </c>
      <c r="D25" s="20">
        <f t="shared" si="30"/>
        <v>0</v>
      </c>
      <c r="E25" s="19"/>
      <c r="F25" s="19">
        <f t="shared" ref="F25:G25" si="31">+B25</f>
        <v>0</v>
      </c>
      <c r="G25" s="19">
        <f t="shared" si="31"/>
        <v>0</v>
      </c>
      <c r="H25" s="20">
        <f t="shared" si="32"/>
        <v>0</v>
      </c>
      <c r="I25" s="21" t="str">
        <f t="shared" si="33"/>
        <v/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34">+B24-B25</f>
        <v>0</v>
      </c>
      <c r="C26" s="23">
        <f t="shared" si="34"/>
        <v>0</v>
      </c>
      <c r="D26" s="24">
        <f>+IFERROR(C26/B26,0)</f>
        <v>0</v>
      </c>
      <c r="E26" s="23">
        <f t="shared" ref="E26:G26" si="35">+E24-E25</f>
        <v>0</v>
      </c>
      <c r="F26" s="23">
        <f t="shared" si="35"/>
        <v>0</v>
      </c>
      <c r="G26" s="23">
        <f t="shared" si="35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82.25</v>
      </c>
      <c r="C28" s="23">
        <f>C10+C14+C18+C22</f>
        <v>0</v>
      </c>
      <c r="D28" s="24">
        <f>+IFERROR((C28/B28),0)</f>
        <v>0</v>
      </c>
      <c r="E28" s="23">
        <f t="shared" ref="E28:G28" si="36">E10+E14+E18+E22</f>
        <v>0</v>
      </c>
      <c r="F28" s="23">
        <f t="shared" si="36"/>
        <v>82.25</v>
      </c>
      <c r="G28" s="23">
        <f t="shared" si="36"/>
        <v>0</v>
      </c>
      <c r="H28" s="24">
        <f>+IFERROR((G28/F28),0)</f>
        <v>0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+Hoja1!B19</f>
        <v>375.97</v>
      </c>
      <c r="C30" s="28">
        <v>0.0</v>
      </c>
      <c r="D30" s="24">
        <f>+IFERROR((C30/B30),0)</f>
        <v>0</v>
      </c>
      <c r="E30" s="19"/>
      <c r="F30" s="29">
        <f t="shared" ref="F30:G30" si="37">B30</f>
        <v>375.97</v>
      </c>
      <c r="G30" s="29">
        <f t="shared" si="37"/>
        <v>0</v>
      </c>
      <c r="H30" s="24">
        <f>+IFERROR((G30/F30),0)</f>
        <v>0</v>
      </c>
      <c r="I30" s="30" t="str">
        <f>E30</f>
        <v/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+Hoja1!B20</f>
        <v>515.97</v>
      </c>
      <c r="C32" s="28">
        <v>0.0</v>
      </c>
      <c r="D32" s="24">
        <f>+IFERROR((C32/B32),0)</f>
        <v>0</v>
      </c>
      <c r="E32" s="19"/>
      <c r="F32" s="29">
        <f t="shared" ref="F32:G32" si="38">B32</f>
        <v>515.97</v>
      </c>
      <c r="G32" s="29">
        <f t="shared" si="38"/>
        <v>0</v>
      </c>
      <c r="H32" s="24">
        <f>+IFERROR((G32/F32),0)</f>
        <v>0</v>
      </c>
      <c r="I32" s="30" t="str">
        <f>E32</f>
        <v/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+Hoja1!K3</f>
        <v>110</v>
      </c>
      <c r="C8" s="19"/>
      <c r="D8" s="20">
        <f t="shared" ref="D8:D9" si="1">+IFERROR((C8/B8),0)</f>
        <v>0</v>
      </c>
      <c r="E8" s="19"/>
      <c r="F8" s="19">
        <f>+SEP!B8+SEP!F8</f>
        <v>840</v>
      </c>
      <c r="G8" s="19">
        <f>+SEP!C8+SEP!G8</f>
        <v>213</v>
      </c>
      <c r="H8" s="20">
        <f t="shared" ref="H8:H9" si="2">+IFERROR((G8/F8),0)</f>
        <v>0.2535714286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+Hoja1!K11</f>
        <v>13.2</v>
      </c>
      <c r="C9" s="19"/>
      <c r="D9" s="20">
        <f t="shared" si="1"/>
        <v>0</v>
      </c>
      <c r="E9" s="19"/>
      <c r="F9" s="19">
        <f>+SEP!B9+SEP!F9</f>
        <v>100.8</v>
      </c>
      <c r="G9" s="19">
        <f>+SEP!C9+SEP!G9</f>
        <v>317</v>
      </c>
      <c r="H9" s="20">
        <f t="shared" si="2"/>
        <v>3.14484127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96.8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739.2</v>
      </c>
      <c r="G10" s="23">
        <f t="shared" si="4"/>
        <v>-104</v>
      </c>
      <c r="H10" s="24">
        <f>+IFERROR(G10/F10,0)</f>
        <v>-0.1406926407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+Hoja1!K4</f>
        <v>22</v>
      </c>
      <c r="C12" s="19"/>
      <c r="D12" s="20">
        <f t="shared" ref="D12:D13" si="5">+IFERROR((C12/B12),0)</f>
        <v>0</v>
      </c>
      <c r="E12" s="19"/>
      <c r="F12" s="19">
        <f>+SEP!B12+SEP!F12</f>
        <v>168</v>
      </c>
      <c r="G12" s="19">
        <f>+SEP!C12+SEP!G12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+Hoja1!K12</f>
        <v>11.55</v>
      </c>
      <c r="C13" s="19"/>
      <c r="D13" s="20">
        <f t="shared" si="5"/>
        <v>0</v>
      </c>
      <c r="E13" s="19"/>
      <c r="F13" s="19">
        <f>+SEP!B13+SEP!F13</f>
        <v>88.2</v>
      </c>
      <c r="G13" s="19">
        <f>+SEP!C13+SEP!G13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10.45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79.8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+Hoja1!K5</f>
        <v>22</v>
      </c>
      <c r="C16" s="19"/>
      <c r="D16" s="20">
        <f t="shared" ref="D16:D17" si="9">+IFERROR((C16/B16),0)</f>
        <v>0</v>
      </c>
      <c r="E16" s="19"/>
      <c r="F16" s="19">
        <f>+SEP!B16+SEP!F16</f>
        <v>168</v>
      </c>
      <c r="G16" s="19">
        <f>+SEP!C16+SEP!G16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+Hoja1!K13</f>
        <v>0</v>
      </c>
      <c r="C17" s="19"/>
      <c r="D17" s="20">
        <f t="shared" si="9"/>
        <v>0</v>
      </c>
      <c r="E17" s="19"/>
      <c r="F17" s="19">
        <f>+SEP!B17+SEP!F17</f>
        <v>0</v>
      </c>
      <c r="G17" s="19">
        <f>+SEP!C17+SEP!G17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22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168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+Hoja1!K6</f>
        <v>0</v>
      </c>
      <c r="C20" s="19"/>
      <c r="D20" s="20">
        <f t="shared" ref="D20:D21" si="13">+IFERROR((C20/B20),0)</f>
        <v>0</v>
      </c>
      <c r="E20" s="19"/>
      <c r="F20" s="19">
        <f>+SEP!B20+SEP!F20</f>
        <v>0</v>
      </c>
      <c r="G20" s="19">
        <f>+SEP!C20+SEP!G20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+Hoja1!K14</f>
        <v>0</v>
      </c>
      <c r="C21" s="19"/>
      <c r="D21" s="20">
        <f t="shared" si="13"/>
        <v>0</v>
      </c>
      <c r="E21" s="19"/>
      <c r="F21" s="19">
        <f>+SEP!B21+SEP!F21</f>
        <v>0</v>
      </c>
      <c r="G21" s="19">
        <f>+SEP!C21+SEP!G21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+Hoja1!K7</f>
        <v>0</v>
      </c>
      <c r="C24" s="19"/>
      <c r="D24" s="20">
        <f t="shared" ref="D24:D25" si="17">+IFERROR((C24/B24),0)</f>
        <v>0</v>
      </c>
      <c r="E24" s="19"/>
      <c r="F24" s="19">
        <f>+SEP!B24+SEP!F24</f>
        <v>0</v>
      </c>
      <c r="G24" s="19">
        <f>+SEP!C24+SEP!G24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+Hoja1!K15</f>
        <v>0</v>
      </c>
      <c r="C25" s="19"/>
      <c r="D25" s="20">
        <f t="shared" si="17"/>
        <v>0</v>
      </c>
      <c r="E25" s="19"/>
      <c r="F25" s="19">
        <f>+SEP!B25+SEP!F25</f>
        <v>0</v>
      </c>
      <c r="G25" s="19">
        <f>+SEP!C25+SEP!G25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129.25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987</v>
      </c>
      <c r="G28" s="23">
        <f t="shared" si="21"/>
        <v>-104</v>
      </c>
      <c r="H28" s="24">
        <f>+IFERROR((G28/F28),0)</f>
        <v>-0.1053698075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+Hoja1!K19</f>
        <v>590.81</v>
      </c>
      <c r="C30" s="28"/>
      <c r="D30" s="24">
        <f>+IFERROR((C30/B30),0)</f>
        <v>0</v>
      </c>
      <c r="E30" s="19"/>
      <c r="F30" s="28">
        <f>+SEP!B30+SEP!F30</f>
        <v>4511.64</v>
      </c>
      <c r="G30" s="28">
        <f>+SEP!C30+SEP!G30</f>
        <v>336</v>
      </c>
      <c r="H30" s="24">
        <f>+IFERROR((G30/F30),0)</f>
        <v>0.07447402718</v>
      </c>
      <c r="I30" s="30">
        <f>E30+SEP!I30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+Hoja1!K20</f>
        <v>810.81</v>
      </c>
      <c r="C32" s="28"/>
      <c r="D32" s="24">
        <f>+IFERROR((C32/B32),0)</f>
        <v>0</v>
      </c>
      <c r="E32" s="19"/>
      <c r="F32" s="28">
        <f>+SEP!B32+SEP!F32</f>
        <v>6191.64</v>
      </c>
      <c r="G32" s="28">
        <f>+SEP!C32+SEP!G32</f>
        <v>1328</v>
      </c>
      <c r="H32" s="24">
        <f>+IFERROR((G32/F32),0)</f>
        <v>0.2144827542</v>
      </c>
      <c r="I32" s="30">
        <f>E32+SEP!I32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38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+Hoja1!L3</f>
        <v>80</v>
      </c>
      <c r="C8" s="19"/>
      <c r="D8" s="20">
        <f t="shared" ref="D8:D9" si="1">+IFERROR((C8/B8),0)</f>
        <v>0</v>
      </c>
      <c r="E8" s="19"/>
      <c r="F8" s="19">
        <f>+OCT!B8+OCT!F8</f>
        <v>950</v>
      </c>
      <c r="G8" s="19">
        <f>+OCT!C8+OCT!G8</f>
        <v>213</v>
      </c>
      <c r="H8" s="20">
        <f t="shared" ref="H8:H9" si="2">+IFERROR((G8/F8),0)</f>
        <v>0.2242105263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+Hoja1!L11</f>
        <v>9.6</v>
      </c>
      <c r="C9" s="19"/>
      <c r="D9" s="20">
        <f t="shared" si="1"/>
        <v>0</v>
      </c>
      <c r="E9" s="19"/>
      <c r="F9" s="19">
        <f>+OCT!B9+OCT!F9</f>
        <v>114</v>
      </c>
      <c r="G9" s="19">
        <f>+OCT!C9+OCT!G9</f>
        <v>317</v>
      </c>
      <c r="H9" s="20">
        <f t="shared" si="2"/>
        <v>2.780701754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836</v>
      </c>
      <c r="G10" s="23">
        <f t="shared" si="4"/>
        <v>-104</v>
      </c>
      <c r="H10" s="24">
        <f>+IFERROR(G10/F10,0)</f>
        <v>-0.1244019139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+Hoja1!L4</f>
        <v>16</v>
      </c>
      <c r="C12" s="19"/>
      <c r="D12" s="20">
        <f t="shared" ref="D12:D13" si="5">+IFERROR((C12/B12),0)</f>
        <v>0</v>
      </c>
      <c r="E12" s="19"/>
      <c r="F12" s="19">
        <f>+OCT!B12+OCT!F12</f>
        <v>190</v>
      </c>
      <c r="G12" s="19">
        <f>+OCT!C12+OCT!G12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+Hoja1!L12</f>
        <v>8.4</v>
      </c>
      <c r="C13" s="19"/>
      <c r="D13" s="20">
        <f t="shared" si="5"/>
        <v>0</v>
      </c>
      <c r="E13" s="19"/>
      <c r="F13" s="19">
        <f>+OCT!B13+OCT!F13</f>
        <v>99.75</v>
      </c>
      <c r="G13" s="19">
        <f>+OCT!C13+OCT!G13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90.25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+Hoja1!L5</f>
        <v>16</v>
      </c>
      <c r="C16" s="19"/>
      <c r="D16" s="20">
        <f t="shared" ref="D16:D17" si="9">+IFERROR((C16/B16),0)</f>
        <v>0</v>
      </c>
      <c r="E16" s="19"/>
      <c r="F16" s="19">
        <f>+OCT!B16+OCT!F16</f>
        <v>190</v>
      </c>
      <c r="G16" s="19">
        <f>+OCT!C16+OCT!G16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+Hoja1!L13</f>
        <v>0</v>
      </c>
      <c r="C17" s="19"/>
      <c r="D17" s="20">
        <f t="shared" si="9"/>
        <v>0</v>
      </c>
      <c r="E17" s="19"/>
      <c r="F17" s="19">
        <f>+OCT!B17+OCT!F17</f>
        <v>0</v>
      </c>
      <c r="G17" s="19">
        <f>+OCT!C17+OCT!G17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190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+Hoja1!L6</f>
        <v>0</v>
      </c>
      <c r="C20" s="19"/>
      <c r="D20" s="20">
        <f t="shared" ref="D20:D21" si="13">+IFERROR((C20/B20),0)</f>
        <v>0</v>
      </c>
      <c r="E20" s="19"/>
      <c r="F20" s="19">
        <f>+OCT!B20+OCT!F20</f>
        <v>0</v>
      </c>
      <c r="G20" s="19">
        <f>+OCT!C20+OCT!G20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+Hoja1!L14</f>
        <v>0</v>
      </c>
      <c r="C21" s="19"/>
      <c r="D21" s="20">
        <f t="shared" si="13"/>
        <v>0</v>
      </c>
      <c r="E21" s="19"/>
      <c r="F21" s="19">
        <f>+OCT!B21+OCT!F21</f>
        <v>0</v>
      </c>
      <c r="G21" s="19">
        <f>+OCT!C21+OCT!G21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+Hoja1!L7</f>
        <v>0</v>
      </c>
      <c r="C24" s="19"/>
      <c r="D24" s="20">
        <f t="shared" ref="D24:D25" si="17">+IFERROR((C24/B24),0)</f>
        <v>0</v>
      </c>
      <c r="E24" s="19"/>
      <c r="F24" s="19">
        <f>+OCT!B24+OCT!F24</f>
        <v>0</v>
      </c>
      <c r="G24" s="19">
        <f>+OCT!C24+OCT!G24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+Hoja1!L15</f>
        <v>0</v>
      </c>
      <c r="C25" s="19"/>
      <c r="D25" s="20">
        <f t="shared" si="17"/>
        <v>0</v>
      </c>
      <c r="E25" s="19"/>
      <c r="F25" s="19">
        <f>+OCT!B25+OCT!F25</f>
        <v>0</v>
      </c>
      <c r="G25" s="19">
        <f>+OCT!C25+OCT!G25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1116.25</v>
      </c>
      <c r="G28" s="23">
        <f t="shared" si="21"/>
        <v>-104</v>
      </c>
      <c r="H28" s="24">
        <f>+IFERROR((G28/F28),0)</f>
        <v>-0.09316909295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+Hoja1!L19</f>
        <v>429.68</v>
      </c>
      <c r="C30" s="28"/>
      <c r="D30" s="24">
        <f>+IFERROR((C30/B30),0)</f>
        <v>0</v>
      </c>
      <c r="E30" s="19"/>
      <c r="F30" s="28">
        <f>+OCT!B30+OCT!F30</f>
        <v>5102.45</v>
      </c>
      <c r="G30" s="28">
        <f>+OCT!C30+OCT!G30</f>
        <v>336</v>
      </c>
      <c r="H30" s="24">
        <f>+IFERROR((G30/F30),0)</f>
        <v>0.06585071877</v>
      </c>
      <c r="I30" s="30">
        <f>E30+OCT!I30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+Hoja1!L20</f>
        <v>589.68</v>
      </c>
      <c r="C32" s="28"/>
      <c r="D32" s="24">
        <f>+IFERROR((C32/B32),0)</f>
        <v>0</v>
      </c>
      <c r="E32" s="19"/>
      <c r="F32" s="28">
        <f>+OCT!B32+OCT!F32</f>
        <v>7002.45</v>
      </c>
      <c r="G32" s="28">
        <f>+OCT!C32+OCT!G32</f>
        <v>1328</v>
      </c>
      <c r="H32" s="24">
        <f>+IFERROR((G32/F32),0)</f>
        <v>0.1896479089</v>
      </c>
      <c r="I32" s="30">
        <f>E32+OCT!I32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41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+Hoja1!M3</f>
        <v>50</v>
      </c>
      <c r="C8" s="19"/>
      <c r="D8" s="20">
        <f t="shared" ref="D8:D9" si="1">+IFERROR((C8/B8),0)</f>
        <v>0</v>
      </c>
      <c r="E8" s="19"/>
      <c r="F8" s="19">
        <f>+NOV!F8+DIC!B8</f>
        <v>1000</v>
      </c>
      <c r="G8" s="19">
        <f>+NOV!C8+NOV!G8</f>
        <v>213</v>
      </c>
      <c r="H8" s="20">
        <f t="shared" ref="H8:H9" si="2">+IFERROR((G8/F8),0)</f>
        <v>0.213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+Hoja1!M11</f>
        <v>6</v>
      </c>
      <c r="C9" s="19"/>
      <c r="D9" s="20">
        <f t="shared" si="1"/>
        <v>0</v>
      </c>
      <c r="E9" s="19"/>
      <c r="F9" s="19">
        <f>+NOV!F9+DIC!B9</f>
        <v>120</v>
      </c>
      <c r="G9" s="19">
        <f>+NOV!C9+NOV!G9</f>
        <v>317</v>
      </c>
      <c r="H9" s="20">
        <f t="shared" si="2"/>
        <v>2.641666667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44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880</v>
      </c>
      <c r="G10" s="23">
        <f t="shared" si="4"/>
        <v>-104</v>
      </c>
      <c r="H10" s="24">
        <f>+IFERROR(G10/F10,0)</f>
        <v>-0.1181818182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+Hoja1!M4</f>
        <v>10</v>
      </c>
      <c r="C12" s="19"/>
      <c r="D12" s="20">
        <f t="shared" ref="D12:D13" si="5">+IFERROR((C12/B12),0)</f>
        <v>0</v>
      </c>
      <c r="E12" s="19"/>
      <c r="F12" s="19">
        <f>+NOV!F12+DIC!B12</f>
        <v>200</v>
      </c>
      <c r="G12" s="19">
        <f>+NOV!C12+NOV!G12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+Hoja1!M12</f>
        <v>5.25</v>
      </c>
      <c r="C13" s="19"/>
      <c r="D13" s="20">
        <f t="shared" si="5"/>
        <v>0</v>
      </c>
      <c r="E13" s="19"/>
      <c r="F13" s="19">
        <f>+NOV!F13+DIC!B13</f>
        <v>105</v>
      </c>
      <c r="G13" s="19">
        <f>+NOV!C13+NOV!G13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4.75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95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+Hoja1!M5</f>
        <v>10</v>
      </c>
      <c r="C16" s="19"/>
      <c r="D16" s="20">
        <f t="shared" ref="D16:D17" si="9">+IFERROR((C16/B16),0)</f>
        <v>0</v>
      </c>
      <c r="E16" s="19"/>
      <c r="F16" s="19">
        <f>+NOV!F16+DIC!B16</f>
        <v>200</v>
      </c>
      <c r="G16" s="19">
        <f>+NOV!C16+NOV!G16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+Hoja1!M13</f>
        <v>0</v>
      </c>
      <c r="C17" s="19"/>
      <c r="D17" s="20">
        <f t="shared" si="9"/>
        <v>0</v>
      </c>
      <c r="E17" s="19"/>
      <c r="F17" s="19">
        <f>+NOV!F17+DIC!B17</f>
        <v>0</v>
      </c>
      <c r="G17" s="19">
        <f>+NOV!C17+NOV!G17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200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+Hoja1!M6</f>
        <v>0</v>
      </c>
      <c r="C20" s="19"/>
      <c r="D20" s="20">
        <f t="shared" ref="D20:D21" si="13">+IFERROR((C20/B20),0)</f>
        <v>0</v>
      </c>
      <c r="E20" s="19"/>
      <c r="F20" s="19">
        <f>+NOV!F20+DIC!B20</f>
        <v>0</v>
      </c>
      <c r="G20" s="19">
        <f>+NOV!C20+NOV!G20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+Hoja1!M14</f>
        <v>0</v>
      </c>
      <c r="C21" s="19"/>
      <c r="D21" s="20">
        <f t="shared" si="13"/>
        <v>0</v>
      </c>
      <c r="E21" s="19"/>
      <c r="F21" s="19">
        <f>+NOV!F21+DIC!B21</f>
        <v>0</v>
      </c>
      <c r="G21" s="19">
        <f>+NOV!C21+NOV!G21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+Hoja1!M7</f>
        <v>0</v>
      </c>
      <c r="C24" s="19"/>
      <c r="D24" s="20">
        <f t="shared" ref="D24:D25" si="17">+IFERROR((C24/B24),0)</f>
        <v>0</v>
      </c>
      <c r="E24" s="19"/>
      <c r="F24" s="19">
        <f>+NOV!F24+DIC!B24</f>
        <v>0</v>
      </c>
      <c r="G24" s="19">
        <f>+NOV!C24+NOV!G24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+Hoja1!M15</f>
        <v>0</v>
      </c>
      <c r="C25" s="19"/>
      <c r="D25" s="20">
        <f t="shared" si="17"/>
        <v>0</v>
      </c>
      <c r="E25" s="19"/>
      <c r="F25" s="19">
        <f>+NOV!F25+DIC!B25</f>
        <v>0</v>
      </c>
      <c r="G25" s="19">
        <f>+NOV!C25+NOV!G25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58.75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1175</v>
      </c>
      <c r="G28" s="23">
        <f t="shared" si="21"/>
        <v>-104</v>
      </c>
      <c r="H28" s="24">
        <f>+IFERROR((G28/F28),0)</f>
        <v>-0.0885106383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+Hoja1!M19</f>
        <v>268.55</v>
      </c>
      <c r="C30" s="28"/>
      <c r="D30" s="24">
        <f>+IFERROR((C30/B30),0)</f>
        <v>0</v>
      </c>
      <c r="E30" s="19"/>
      <c r="F30" s="28">
        <f>+NOV!F30+DIC!B30</f>
        <v>5371</v>
      </c>
      <c r="G30" s="28">
        <f>+NOV!C30+NOV!G30</f>
        <v>336</v>
      </c>
      <c r="H30" s="24">
        <f>+IFERROR((G30/F30),0)</f>
        <v>0.06255818283</v>
      </c>
      <c r="I30" s="30">
        <f>E30+NOV!I30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+Hoja1!M20</f>
        <v>368.55</v>
      </c>
      <c r="C32" s="28"/>
      <c r="D32" s="24">
        <f>+IFERROR((C32/B32),0)</f>
        <v>0</v>
      </c>
      <c r="E32" s="19"/>
      <c r="F32" s="28">
        <f>+NOV!F32+DIC!B32</f>
        <v>7371</v>
      </c>
      <c r="G32" s="28">
        <f>+NOV!C32+NOV!G32</f>
        <v>1328</v>
      </c>
      <c r="H32" s="24">
        <f>+IFERROR((G32/F32),0)</f>
        <v>0.1801655135</v>
      </c>
      <c r="I32" s="30">
        <f>E32+NOV!I32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>
      <c r="A2" s="37" t="s">
        <v>42</v>
      </c>
      <c r="B2" s="38" t="s">
        <v>43</v>
      </c>
      <c r="C2" s="38" t="s">
        <v>44</v>
      </c>
      <c r="D2" s="38" t="s">
        <v>45</v>
      </c>
      <c r="E2" s="38" t="s">
        <v>46</v>
      </c>
      <c r="F2" s="38" t="s">
        <v>47</v>
      </c>
      <c r="G2" s="38" t="s">
        <v>48</v>
      </c>
      <c r="H2" s="38" t="s">
        <v>49</v>
      </c>
      <c r="I2" s="38" t="s">
        <v>50</v>
      </c>
      <c r="J2" s="38" t="s">
        <v>51</v>
      </c>
      <c r="K2" s="38" t="s">
        <v>52</v>
      </c>
      <c r="L2" s="38" t="s">
        <v>53</v>
      </c>
      <c r="M2" s="38" t="s">
        <v>54</v>
      </c>
      <c r="N2" s="38" t="s">
        <v>55</v>
      </c>
    </row>
    <row r="3" ht="12.75" customHeight="1">
      <c r="A3" s="39" t="s">
        <v>56</v>
      </c>
      <c r="B3" s="40">
        <v>70.0</v>
      </c>
      <c r="C3" s="40">
        <v>80.0</v>
      </c>
      <c r="D3" s="40">
        <v>100.0</v>
      </c>
      <c r="E3" s="40">
        <v>80.0</v>
      </c>
      <c r="F3" s="40">
        <v>80.0</v>
      </c>
      <c r="G3" s="40">
        <v>80.0</v>
      </c>
      <c r="H3" s="40">
        <v>90.0</v>
      </c>
      <c r="I3" s="40">
        <v>80.0</v>
      </c>
      <c r="J3" s="40">
        <v>100.0</v>
      </c>
      <c r="K3" s="40">
        <v>110.0</v>
      </c>
      <c r="L3" s="40">
        <v>80.0</v>
      </c>
      <c r="M3" s="40">
        <v>50.0</v>
      </c>
      <c r="N3" s="40">
        <v>1000.0</v>
      </c>
    </row>
    <row r="4" ht="12.75" customHeight="1">
      <c r="A4" s="39" t="s">
        <v>57</v>
      </c>
      <c r="B4" s="40">
        <v>14.000000000000002</v>
      </c>
      <c r="C4" s="40">
        <v>16.0</v>
      </c>
      <c r="D4" s="40">
        <v>20.0</v>
      </c>
      <c r="E4" s="40">
        <v>16.0</v>
      </c>
      <c r="F4" s="40">
        <v>16.0</v>
      </c>
      <c r="G4" s="40">
        <v>16.0</v>
      </c>
      <c r="H4" s="40">
        <v>18.0</v>
      </c>
      <c r="I4" s="40">
        <v>16.0</v>
      </c>
      <c r="J4" s="40">
        <v>20.0</v>
      </c>
      <c r="K4" s="40">
        <v>22.0</v>
      </c>
      <c r="L4" s="40">
        <v>16.0</v>
      </c>
      <c r="M4" s="40">
        <v>10.0</v>
      </c>
      <c r="N4" s="40">
        <v>200.0</v>
      </c>
    </row>
    <row r="5" ht="12.75" customHeight="1">
      <c r="A5" s="39" t="s">
        <v>58</v>
      </c>
      <c r="B5" s="40">
        <v>14.000000000000002</v>
      </c>
      <c r="C5" s="40">
        <v>16.0</v>
      </c>
      <c r="D5" s="40">
        <v>20.0</v>
      </c>
      <c r="E5" s="40">
        <v>16.0</v>
      </c>
      <c r="F5" s="40">
        <v>16.0</v>
      </c>
      <c r="G5" s="40">
        <v>16.0</v>
      </c>
      <c r="H5" s="40">
        <v>18.0</v>
      </c>
      <c r="I5" s="40">
        <v>16.0</v>
      </c>
      <c r="J5" s="40">
        <v>20.0</v>
      </c>
      <c r="K5" s="40">
        <v>22.0</v>
      </c>
      <c r="L5" s="40">
        <v>16.0</v>
      </c>
      <c r="M5" s="40">
        <v>10.0</v>
      </c>
      <c r="N5" s="40">
        <v>200.0</v>
      </c>
    </row>
    <row r="6" ht="12.75" customHeight="1">
      <c r="A6" s="39" t="s">
        <v>59</v>
      </c>
      <c r="B6" s="40">
        <v>0.0</v>
      </c>
      <c r="C6" s="40">
        <v>0.0</v>
      </c>
      <c r="D6" s="40">
        <v>0.0</v>
      </c>
      <c r="E6" s="40">
        <v>0.0</v>
      </c>
      <c r="F6" s="40">
        <v>0.0</v>
      </c>
      <c r="G6" s="40">
        <v>0.0</v>
      </c>
      <c r="H6" s="40">
        <v>0.0</v>
      </c>
      <c r="I6" s="40">
        <v>0.0</v>
      </c>
      <c r="J6" s="40">
        <v>0.0</v>
      </c>
      <c r="K6" s="40">
        <v>0.0</v>
      </c>
      <c r="L6" s="40">
        <v>0.0</v>
      </c>
      <c r="M6" s="40">
        <v>0.0</v>
      </c>
      <c r="N6" s="40">
        <v>0.0</v>
      </c>
    </row>
    <row r="7" ht="12.75" customHeight="1">
      <c r="A7" s="39" t="s">
        <v>60</v>
      </c>
      <c r="B7" s="40">
        <v>0.0</v>
      </c>
      <c r="C7" s="40">
        <v>0.0</v>
      </c>
      <c r="D7" s="40">
        <v>0.0</v>
      </c>
      <c r="E7" s="40">
        <v>0.0</v>
      </c>
      <c r="F7" s="40">
        <v>0.0</v>
      </c>
      <c r="G7" s="40">
        <v>0.0</v>
      </c>
      <c r="H7" s="40">
        <v>0.0</v>
      </c>
      <c r="I7" s="40">
        <v>0.0</v>
      </c>
      <c r="J7" s="40">
        <v>0.0</v>
      </c>
      <c r="K7" s="40">
        <v>0.0</v>
      </c>
      <c r="L7" s="40">
        <v>0.0</v>
      </c>
      <c r="M7" s="40">
        <v>0.0</v>
      </c>
      <c r="N7" s="40">
        <v>0.0</v>
      </c>
    </row>
    <row r="8" ht="12.75" customHeight="1">
      <c r="A8" s="39" t="s">
        <v>61</v>
      </c>
      <c r="B8" s="40">
        <v>0.0</v>
      </c>
      <c r="C8" s="40">
        <v>0.0</v>
      </c>
      <c r="D8" s="40">
        <v>0.0</v>
      </c>
      <c r="E8" s="40">
        <v>0.0</v>
      </c>
      <c r="F8" s="40">
        <v>0.0</v>
      </c>
      <c r="G8" s="40">
        <v>0.0</v>
      </c>
      <c r="H8" s="40">
        <v>0.0</v>
      </c>
      <c r="I8" s="40">
        <v>0.0</v>
      </c>
      <c r="J8" s="40">
        <v>0.0</v>
      </c>
      <c r="K8" s="40">
        <v>0.0</v>
      </c>
      <c r="L8" s="40">
        <v>0.0</v>
      </c>
      <c r="M8" s="40">
        <v>0.0</v>
      </c>
      <c r="N8" s="40">
        <v>0.0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2.75" customHeight="1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ht="12.75" customHeight="1">
      <c r="A10" s="43" t="s">
        <v>62</v>
      </c>
      <c r="B10" s="44" t="s">
        <v>43</v>
      </c>
      <c r="C10" s="44" t="s">
        <v>44</v>
      </c>
      <c r="D10" s="44" t="s">
        <v>45</v>
      </c>
      <c r="E10" s="44" t="s">
        <v>46</v>
      </c>
      <c r="F10" s="44" t="s">
        <v>47</v>
      </c>
      <c r="G10" s="44" t="s">
        <v>48</v>
      </c>
      <c r="H10" s="44" t="s">
        <v>49</v>
      </c>
      <c r="I10" s="44" t="s">
        <v>50</v>
      </c>
      <c r="J10" s="44" t="s">
        <v>51</v>
      </c>
      <c r="K10" s="44" t="s">
        <v>52</v>
      </c>
      <c r="L10" s="44" t="s">
        <v>53</v>
      </c>
      <c r="M10" s="44" t="s">
        <v>54</v>
      </c>
      <c r="N10" s="44" t="s">
        <v>55</v>
      </c>
    </row>
    <row r="11" ht="12.75" customHeight="1">
      <c r="A11" s="39" t="s">
        <v>56</v>
      </c>
      <c r="B11" s="40">
        <v>8.4</v>
      </c>
      <c r="C11" s="40">
        <v>9.6</v>
      </c>
      <c r="D11" s="40">
        <v>12.0</v>
      </c>
      <c r="E11" s="40">
        <v>9.6</v>
      </c>
      <c r="F11" s="40">
        <v>9.6</v>
      </c>
      <c r="G11" s="40">
        <v>9.6</v>
      </c>
      <c r="H11" s="40">
        <v>10.799999999999999</v>
      </c>
      <c r="I11" s="40">
        <v>9.6</v>
      </c>
      <c r="J11" s="40">
        <v>12.0</v>
      </c>
      <c r="K11" s="40">
        <v>13.2</v>
      </c>
      <c r="L11" s="40">
        <v>9.6</v>
      </c>
      <c r="M11" s="40">
        <v>6.0</v>
      </c>
      <c r="N11" s="40">
        <v>120.0</v>
      </c>
    </row>
    <row r="12" ht="12.75" customHeight="1">
      <c r="A12" s="39" t="s">
        <v>57</v>
      </c>
      <c r="B12" s="40">
        <v>7.3500000000000005</v>
      </c>
      <c r="C12" s="40">
        <v>8.4</v>
      </c>
      <c r="D12" s="40">
        <v>10.5</v>
      </c>
      <c r="E12" s="40">
        <v>8.4</v>
      </c>
      <c r="F12" s="40">
        <v>8.4</v>
      </c>
      <c r="G12" s="40">
        <v>8.4</v>
      </c>
      <c r="H12" s="40">
        <v>9.45</v>
      </c>
      <c r="I12" s="40">
        <v>8.4</v>
      </c>
      <c r="J12" s="40">
        <v>10.5</v>
      </c>
      <c r="K12" s="40">
        <v>11.55</v>
      </c>
      <c r="L12" s="40">
        <v>8.4</v>
      </c>
      <c r="M12" s="40">
        <v>5.25</v>
      </c>
      <c r="N12" s="40">
        <v>105.0</v>
      </c>
    </row>
    <row r="13" ht="12.75" customHeight="1">
      <c r="A13" s="39" t="s">
        <v>58</v>
      </c>
      <c r="B13" s="40">
        <v>0.0</v>
      </c>
      <c r="C13" s="40">
        <v>0.0</v>
      </c>
      <c r="D13" s="40">
        <v>0.0</v>
      </c>
      <c r="E13" s="40">
        <v>0.0</v>
      </c>
      <c r="F13" s="40">
        <v>0.0</v>
      </c>
      <c r="G13" s="40">
        <v>0.0</v>
      </c>
      <c r="H13" s="40">
        <v>0.0</v>
      </c>
      <c r="I13" s="40">
        <v>0.0</v>
      </c>
      <c r="J13" s="40">
        <v>0.0</v>
      </c>
      <c r="K13" s="40">
        <v>0.0</v>
      </c>
      <c r="L13" s="40">
        <v>0.0</v>
      </c>
      <c r="M13" s="40">
        <v>0.0</v>
      </c>
      <c r="N13" s="40">
        <v>0.0</v>
      </c>
    </row>
    <row r="14" ht="12.75" customHeight="1">
      <c r="A14" s="39" t="s">
        <v>59</v>
      </c>
      <c r="B14" s="40">
        <v>0.0</v>
      </c>
      <c r="C14" s="40">
        <v>0.0</v>
      </c>
      <c r="D14" s="40">
        <v>0.0</v>
      </c>
      <c r="E14" s="40">
        <v>0.0</v>
      </c>
      <c r="F14" s="40">
        <v>0.0</v>
      </c>
      <c r="G14" s="40">
        <v>0.0</v>
      </c>
      <c r="H14" s="40">
        <v>0.0</v>
      </c>
      <c r="I14" s="40">
        <v>0.0</v>
      </c>
      <c r="J14" s="40">
        <v>0.0</v>
      </c>
      <c r="K14" s="40">
        <v>0.0</v>
      </c>
      <c r="L14" s="40">
        <v>0.0</v>
      </c>
      <c r="M14" s="40">
        <v>0.0</v>
      </c>
      <c r="N14" s="40">
        <v>0.0</v>
      </c>
    </row>
    <row r="15" ht="12.75" customHeight="1">
      <c r="A15" s="39" t="s">
        <v>60</v>
      </c>
      <c r="B15" s="40">
        <v>0.0</v>
      </c>
      <c r="C15" s="40">
        <v>0.0</v>
      </c>
      <c r="D15" s="40">
        <v>0.0</v>
      </c>
      <c r="E15" s="40">
        <v>0.0</v>
      </c>
      <c r="F15" s="40">
        <v>0.0</v>
      </c>
      <c r="G15" s="40">
        <v>0.0</v>
      </c>
      <c r="H15" s="40">
        <v>0.0</v>
      </c>
      <c r="I15" s="40">
        <v>0.0</v>
      </c>
      <c r="J15" s="40">
        <v>0.0</v>
      </c>
      <c r="K15" s="40">
        <v>0.0</v>
      </c>
      <c r="L15" s="40">
        <v>0.0</v>
      </c>
      <c r="M15" s="40">
        <v>0.0</v>
      </c>
      <c r="N15" s="40">
        <v>0.0</v>
      </c>
    </row>
    <row r="16" ht="12.75" customHeight="1">
      <c r="A16" s="39" t="s">
        <v>61</v>
      </c>
      <c r="B16" s="40">
        <v>0.0</v>
      </c>
      <c r="C16" s="40">
        <v>0.0</v>
      </c>
      <c r="D16" s="40">
        <v>0.0</v>
      </c>
      <c r="E16" s="40">
        <v>0.0</v>
      </c>
      <c r="F16" s="40">
        <v>0.0</v>
      </c>
      <c r="G16" s="40">
        <v>0.0</v>
      </c>
      <c r="H16" s="40">
        <v>0.0</v>
      </c>
      <c r="I16" s="40">
        <v>0.0</v>
      </c>
      <c r="J16" s="40">
        <v>0.0</v>
      </c>
      <c r="K16" s="40">
        <v>0.0</v>
      </c>
      <c r="L16" s="40">
        <v>0.0</v>
      </c>
      <c r="M16" s="40">
        <v>0.0</v>
      </c>
      <c r="N16" s="40">
        <v>0.0</v>
      </c>
    </row>
    <row r="17" ht="12.75" customHeight="1"/>
    <row r="18" ht="12.75" customHeight="1">
      <c r="A18" s="45" t="s">
        <v>63</v>
      </c>
      <c r="B18" s="46" t="s">
        <v>43</v>
      </c>
      <c r="C18" s="46" t="s">
        <v>44</v>
      </c>
      <c r="D18" s="46" t="s">
        <v>45</v>
      </c>
      <c r="E18" s="46" t="s">
        <v>46</v>
      </c>
      <c r="F18" s="46" t="s">
        <v>47</v>
      </c>
      <c r="G18" s="46" t="s">
        <v>48</v>
      </c>
      <c r="H18" s="46" t="s">
        <v>49</v>
      </c>
      <c r="I18" s="46" t="s">
        <v>50</v>
      </c>
      <c r="J18" s="46" t="s">
        <v>51</v>
      </c>
      <c r="K18" s="46" t="s">
        <v>52</v>
      </c>
      <c r="L18" s="46" t="s">
        <v>53</v>
      </c>
      <c r="M18" s="46" t="s">
        <v>54</v>
      </c>
      <c r="N18" s="46" t="s">
        <v>55</v>
      </c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12.75" customHeight="1">
      <c r="A19" s="39" t="s">
        <v>64</v>
      </c>
      <c r="B19" s="40">
        <v>375.97</v>
      </c>
      <c r="C19" s="40">
        <v>429.68</v>
      </c>
      <c r="D19" s="40">
        <v>537.1</v>
      </c>
      <c r="E19" s="40">
        <v>429.68</v>
      </c>
      <c r="F19" s="40">
        <v>429.68</v>
      </c>
      <c r="G19" s="40">
        <v>429.68</v>
      </c>
      <c r="H19" s="40">
        <v>483.39</v>
      </c>
      <c r="I19" s="40">
        <v>429.68</v>
      </c>
      <c r="J19" s="40">
        <v>537.1</v>
      </c>
      <c r="K19" s="40">
        <v>590.8100000000001</v>
      </c>
      <c r="L19" s="40">
        <v>429.68</v>
      </c>
      <c r="M19" s="40">
        <v>268.55</v>
      </c>
      <c r="N19" s="40">
        <v>5371.0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2.75" customHeight="1">
      <c r="A20" s="39" t="s">
        <v>30</v>
      </c>
      <c r="B20" s="40">
        <v>515.97</v>
      </c>
      <c r="C20" s="40">
        <v>589.6800000000001</v>
      </c>
      <c r="D20" s="40">
        <v>737.1</v>
      </c>
      <c r="E20" s="40">
        <v>589.6800000000001</v>
      </c>
      <c r="F20" s="40">
        <v>589.6800000000001</v>
      </c>
      <c r="G20" s="40">
        <v>589.6800000000001</v>
      </c>
      <c r="H20" s="40">
        <v>663.39</v>
      </c>
      <c r="I20" s="40">
        <v>589.6800000000001</v>
      </c>
      <c r="J20" s="40">
        <v>737.1</v>
      </c>
      <c r="K20" s="40">
        <v>810.8100000000001</v>
      </c>
      <c r="L20" s="40">
        <v>589.6800000000001</v>
      </c>
      <c r="M20" s="40">
        <v>368.55</v>
      </c>
      <c r="N20" s="40">
        <v>7371.000000000003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ht="12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+Hoja1!C3</f>
        <v>80</v>
      </c>
      <c r="C8" s="19">
        <v>47.0</v>
      </c>
      <c r="D8" s="20">
        <f t="shared" ref="D8:D9" si="1">+IFERROR((C8/B8),0)</f>
        <v>0.5875</v>
      </c>
      <c r="E8" s="19"/>
      <c r="F8" s="19">
        <f>+FEB!B8+ENE!F8</f>
        <v>150</v>
      </c>
      <c r="G8" s="19">
        <f>+FEB!C8+ENE!G8</f>
        <v>47</v>
      </c>
      <c r="H8" s="20">
        <f t="shared" ref="H8:H9" si="2">+IFERROR((G8/F8),0)</f>
        <v>0.3133333333</v>
      </c>
      <c r="I8" s="21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+Hoja1!C11</f>
        <v>9.6</v>
      </c>
      <c r="C9" s="19">
        <v>118.0</v>
      </c>
      <c r="D9" s="20">
        <f t="shared" si="1"/>
        <v>12.29166667</v>
      </c>
      <c r="E9" s="19"/>
      <c r="F9" s="19">
        <f>+FEB!B9+ENE!F9</f>
        <v>18</v>
      </c>
      <c r="G9" s="19">
        <f>+FEB!C9+ENE!G9</f>
        <v>118</v>
      </c>
      <c r="H9" s="20">
        <f t="shared" si="2"/>
        <v>6.555555556</v>
      </c>
      <c r="I9" s="21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-71</v>
      </c>
      <c r="D10" s="24">
        <f>+IFERROR(C10/B10,0)</f>
        <v>-1.008522727</v>
      </c>
      <c r="E10" s="23">
        <f t="shared" ref="E10:G10" si="4">+E8-E9</f>
        <v>0</v>
      </c>
      <c r="F10" s="23">
        <f t="shared" si="4"/>
        <v>132</v>
      </c>
      <c r="G10" s="23">
        <f t="shared" si="4"/>
        <v>-71</v>
      </c>
      <c r="H10" s="24">
        <f>+IFERROR(G10/F10,0)</f>
        <v>-0.5378787879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+Hoja1!C4</f>
        <v>16</v>
      </c>
      <c r="C12" s="19">
        <v>0.0</v>
      </c>
      <c r="D12" s="20">
        <f t="shared" ref="D12:D13" si="5">+IFERROR((C12/B12),0)</f>
        <v>0</v>
      </c>
      <c r="E12" s="19"/>
      <c r="F12" s="19">
        <f>+FEB!B12+ENE!F12</f>
        <v>30</v>
      </c>
      <c r="G12" s="19">
        <f>+FEB!C12+ENE!G12</f>
        <v>0</v>
      </c>
      <c r="H12" s="20">
        <f t="shared" ref="H12:H13" si="6">+IFERROR((G12/F12),0)</f>
        <v>0</v>
      </c>
      <c r="I12" s="21">
        <f>E12+ENE!I12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+Hoja1!C12</f>
        <v>8.4</v>
      </c>
      <c r="C13" s="19">
        <v>0.0</v>
      </c>
      <c r="D13" s="20">
        <f t="shared" si="5"/>
        <v>0</v>
      </c>
      <c r="E13" s="19"/>
      <c r="F13" s="19">
        <f>+FEB!B13+ENE!F13</f>
        <v>15.75</v>
      </c>
      <c r="G13" s="19">
        <f>+FEB!C13+ENE!G13</f>
        <v>0</v>
      </c>
      <c r="H13" s="20">
        <f t="shared" si="6"/>
        <v>0</v>
      </c>
      <c r="I13" s="21">
        <f>E13+ENE!I13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14.25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+Hoja1!C5</f>
        <v>16</v>
      </c>
      <c r="C16" s="19">
        <v>0.0</v>
      </c>
      <c r="D16" s="20">
        <f t="shared" ref="D16:D17" si="9">+IFERROR((C16/B16),0)</f>
        <v>0</v>
      </c>
      <c r="E16" s="19"/>
      <c r="F16" s="19">
        <f>+FEB!B16+ENE!F16</f>
        <v>30</v>
      </c>
      <c r="G16" s="19">
        <f>+FEB!C16+ENE!G16</f>
        <v>0</v>
      </c>
      <c r="H16" s="20">
        <f t="shared" ref="H16:H17" si="10">+IFERROR((G16/F16),0)</f>
        <v>0</v>
      </c>
      <c r="I16" s="21">
        <f>E16+ENE!I16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+Hoja1!C13</f>
        <v>0</v>
      </c>
      <c r="C17" s="19">
        <v>0.0</v>
      </c>
      <c r="D17" s="20">
        <f t="shared" si="9"/>
        <v>0</v>
      </c>
      <c r="E17" s="19"/>
      <c r="F17" s="19">
        <f>+FEB!B17+ENE!F17</f>
        <v>0</v>
      </c>
      <c r="G17" s="19">
        <f>+FEB!C17+ENE!G17</f>
        <v>0</v>
      </c>
      <c r="H17" s="20">
        <f t="shared" si="10"/>
        <v>0</v>
      </c>
      <c r="I17" s="21">
        <f>E17+ENE!I17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30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+Hoja1!C6</f>
        <v>0</v>
      </c>
      <c r="C20" s="19">
        <v>0.0</v>
      </c>
      <c r="D20" s="20">
        <f t="shared" ref="D20:D21" si="13">+IFERROR((C20/B20),0)</f>
        <v>0</v>
      </c>
      <c r="E20" s="19"/>
      <c r="F20" s="19">
        <f>+FEB!B20+ENE!F20</f>
        <v>0</v>
      </c>
      <c r="G20" s="19">
        <f>+FEB!C20+ENE!G20</f>
        <v>0</v>
      </c>
      <c r="H20" s="20">
        <f t="shared" ref="H20:H21" si="14">+IFERROR((G20/F20),0)</f>
        <v>0</v>
      </c>
      <c r="I20" s="21">
        <f>E20+ENE!I20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+Hoja1!C14</f>
        <v>0</v>
      </c>
      <c r="C21" s="19">
        <v>0.0</v>
      </c>
      <c r="D21" s="20">
        <f t="shared" si="13"/>
        <v>0</v>
      </c>
      <c r="E21" s="19"/>
      <c r="F21" s="19">
        <f>+FEB!B21+ENE!F21</f>
        <v>0</v>
      </c>
      <c r="G21" s="19">
        <f>+FEB!C21+ENE!G21</f>
        <v>0</v>
      </c>
      <c r="H21" s="20">
        <f t="shared" si="14"/>
        <v>0</v>
      </c>
      <c r="I21" s="21">
        <f>E21+ENE!I21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+Hoja1!C7</f>
        <v>0</v>
      </c>
      <c r="C24" s="19">
        <v>0.0</v>
      </c>
      <c r="D24" s="20">
        <f t="shared" ref="D24:D25" si="17">+IFERROR((C24/B24),0)</f>
        <v>0</v>
      </c>
      <c r="E24" s="19"/>
      <c r="F24" s="19">
        <f>+FEB!B24+ENE!F24</f>
        <v>0</v>
      </c>
      <c r="G24" s="19">
        <f>+FEB!C24+ENE!G24</f>
        <v>0</v>
      </c>
      <c r="H24" s="20">
        <f t="shared" ref="H24:H25" si="18">+IFERROR((G24/F24),0)</f>
        <v>0</v>
      </c>
      <c r="I24" s="21">
        <f>E24+ENE!I24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+Hoja1!C15</f>
        <v>0</v>
      </c>
      <c r="C25" s="19">
        <v>0.0</v>
      </c>
      <c r="D25" s="20">
        <f t="shared" si="17"/>
        <v>0</v>
      </c>
      <c r="E25" s="19"/>
      <c r="F25" s="19">
        <f>+FEB!B25+ENE!F25</f>
        <v>0</v>
      </c>
      <c r="G25" s="19">
        <f>+FEB!C25+ENE!G25</f>
        <v>0</v>
      </c>
      <c r="H25" s="20">
        <f t="shared" si="18"/>
        <v>0</v>
      </c>
      <c r="I25" s="21">
        <f>E25+ENE!I25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-71</v>
      </c>
      <c r="D28" s="24">
        <f>+IFERROR((C28/B28),0)</f>
        <v>-0.7553191489</v>
      </c>
      <c r="E28" s="23">
        <f t="shared" ref="E28:G28" si="21">E10+E14+E18+E22</f>
        <v>0</v>
      </c>
      <c r="F28" s="23">
        <f t="shared" si="21"/>
        <v>176.25</v>
      </c>
      <c r="G28" s="23">
        <f t="shared" si="21"/>
        <v>-71</v>
      </c>
      <c r="H28" s="24">
        <f>+IFERROR((G28/F28),0)</f>
        <v>-0.4028368794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+Hoja1!C19</f>
        <v>429.68</v>
      </c>
      <c r="C30" s="28">
        <v>0.0</v>
      </c>
      <c r="D30" s="24">
        <f>+IFERROR((C30/B30),0)</f>
        <v>0</v>
      </c>
      <c r="E30" s="19"/>
      <c r="F30" s="28">
        <f>+FEB!B30+ENE!F30</f>
        <v>805.65</v>
      </c>
      <c r="G30" s="28">
        <f>+FEB!C30+ENE!G30</f>
        <v>0</v>
      </c>
      <c r="H30" s="24">
        <f>+IFERROR((G30/F30),0)</f>
        <v>0</v>
      </c>
      <c r="I30" s="30">
        <f>E30+ENE!I30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+Hoja1!C20</f>
        <v>589.68</v>
      </c>
      <c r="C32" s="28">
        <v>150.0</v>
      </c>
      <c r="D32" s="24">
        <f>+IFERROR((C32/B32),0)</f>
        <v>0.2543752544</v>
      </c>
      <c r="E32" s="19"/>
      <c r="F32" s="28">
        <f>+FEB!B32+ENE!F32</f>
        <v>1105.65</v>
      </c>
      <c r="G32" s="28">
        <f>+FEB!C32+ENE!G32</f>
        <v>150</v>
      </c>
      <c r="H32" s="24">
        <f>+IFERROR((G32/F32),0)</f>
        <v>0.1356668023</v>
      </c>
      <c r="I32" s="30">
        <f>E32+ENE!I32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38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+Hoja1!D3</f>
        <v>100</v>
      </c>
      <c r="C8" s="19">
        <v>7.0</v>
      </c>
      <c r="D8" s="20">
        <f t="shared" ref="D8:D9" si="1">+IFERROR((C8/B8),0)</f>
        <v>0.07</v>
      </c>
      <c r="E8" s="19"/>
      <c r="F8" s="19">
        <f>+FEB!B8+FEB!F8</f>
        <v>230</v>
      </c>
      <c r="G8" s="19">
        <f>+FEB!C8+FEB!G8</f>
        <v>94</v>
      </c>
      <c r="H8" s="20">
        <f t="shared" ref="H8:H9" si="2">+IFERROR((G8/F8),0)</f>
        <v>0.4086956522</v>
      </c>
      <c r="I8" s="21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+Hoja1!D11</f>
        <v>12</v>
      </c>
      <c r="C9" s="19"/>
      <c r="D9" s="20">
        <f t="shared" si="1"/>
        <v>0</v>
      </c>
      <c r="E9" s="19"/>
      <c r="F9" s="19">
        <f>+FEB!B9+FEB!F9</f>
        <v>27.6</v>
      </c>
      <c r="G9" s="19">
        <f>+FEB!C9+FEB!G9</f>
        <v>236</v>
      </c>
      <c r="H9" s="20">
        <f t="shared" si="2"/>
        <v>8.550724638</v>
      </c>
      <c r="I9" s="21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88</v>
      </c>
      <c r="C10" s="23">
        <f t="shared" si="3"/>
        <v>7</v>
      </c>
      <c r="D10" s="24">
        <f>+IFERROR(C10/B10,0)</f>
        <v>0.07954545455</v>
      </c>
      <c r="E10" s="23">
        <f t="shared" ref="E10:G10" si="4">+E8-E9</f>
        <v>0</v>
      </c>
      <c r="F10" s="23">
        <f t="shared" si="4"/>
        <v>202.4</v>
      </c>
      <c r="G10" s="23">
        <f t="shared" si="4"/>
        <v>-142</v>
      </c>
      <c r="H10" s="24">
        <f>+IFERROR(G10/F10,0)</f>
        <v>-0.7015810277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+Hoja1!D4</f>
        <v>20</v>
      </c>
      <c r="C12" s="19"/>
      <c r="D12" s="20">
        <f t="shared" ref="D12:D13" si="5">+IFERROR((C12/B12),0)</f>
        <v>0</v>
      </c>
      <c r="E12" s="19"/>
      <c r="F12" s="19">
        <f>+FEB!B12+FEB!F12</f>
        <v>46</v>
      </c>
      <c r="G12" s="19">
        <f>+FEB!C12+FEB!G12</f>
        <v>0</v>
      </c>
      <c r="H12" s="20">
        <f t="shared" ref="H12:H13" si="6">+IFERROR((G12/F12),0)</f>
        <v>0</v>
      </c>
      <c r="I12" s="21">
        <f>E12+FEB!I12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+Hoja1!D12</f>
        <v>10.5</v>
      </c>
      <c r="C13" s="19"/>
      <c r="D13" s="20">
        <f t="shared" si="5"/>
        <v>0</v>
      </c>
      <c r="E13" s="19"/>
      <c r="F13" s="19">
        <f>+FEB!B13+FEB!F13</f>
        <v>24.15</v>
      </c>
      <c r="G13" s="19">
        <f>+FEB!C13+FEB!G13</f>
        <v>0</v>
      </c>
      <c r="H13" s="20">
        <f t="shared" si="6"/>
        <v>0</v>
      </c>
      <c r="I13" s="21">
        <f>E13+FEB!I13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9.5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21.85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+Hoja1!D5</f>
        <v>20</v>
      </c>
      <c r="C16" s="19"/>
      <c r="D16" s="20">
        <f t="shared" ref="D16:D17" si="9">+IFERROR((C16/B16),0)</f>
        <v>0</v>
      </c>
      <c r="E16" s="19"/>
      <c r="F16" s="19">
        <f>+FEB!B16+FEB!F16</f>
        <v>46</v>
      </c>
      <c r="G16" s="19">
        <f>+FEB!C16+FEB!G16</f>
        <v>0</v>
      </c>
      <c r="H16" s="20">
        <f t="shared" ref="H16:H17" si="10">+IFERROR((G16/F16),0)</f>
        <v>0</v>
      </c>
      <c r="I16" s="21">
        <f>E16+FEB!I16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+Hoja1!D13</f>
        <v>0</v>
      </c>
      <c r="C17" s="19"/>
      <c r="D17" s="20">
        <f t="shared" si="9"/>
        <v>0</v>
      </c>
      <c r="E17" s="19"/>
      <c r="F17" s="19">
        <f>+FEB!B17+FEB!F17</f>
        <v>0</v>
      </c>
      <c r="G17" s="19">
        <f>+FEB!C17+FEB!G17</f>
        <v>0</v>
      </c>
      <c r="H17" s="20">
        <f t="shared" si="10"/>
        <v>0</v>
      </c>
      <c r="I17" s="21">
        <f>E17+FEB!I17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46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+Hoja1!D6</f>
        <v>0</v>
      </c>
      <c r="C20" s="19"/>
      <c r="D20" s="20">
        <f t="shared" ref="D20:D21" si="13">+IFERROR((C20/B20),0)</f>
        <v>0</v>
      </c>
      <c r="E20" s="19"/>
      <c r="F20" s="19">
        <f>+FEB!B20+FEB!F20</f>
        <v>0</v>
      </c>
      <c r="G20" s="19">
        <f>+FEB!C20+FEB!G20</f>
        <v>0</v>
      </c>
      <c r="H20" s="20">
        <f t="shared" ref="H20:H21" si="14">+IFERROR((G20/F20),0)</f>
        <v>0</v>
      </c>
      <c r="I20" s="21">
        <f>E20+FEB!I20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+Hoja1!D14</f>
        <v>0</v>
      </c>
      <c r="C21" s="19"/>
      <c r="D21" s="20">
        <f t="shared" si="13"/>
        <v>0</v>
      </c>
      <c r="E21" s="19"/>
      <c r="F21" s="19">
        <f>+FEB!B21+FEB!F21</f>
        <v>0</v>
      </c>
      <c r="G21" s="19">
        <f>+FEB!C21+FEB!G21</f>
        <v>0</v>
      </c>
      <c r="H21" s="20">
        <f t="shared" si="14"/>
        <v>0</v>
      </c>
      <c r="I21" s="21">
        <f>E21+FEB!I21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+Hoja1!D7</f>
        <v>0</v>
      </c>
      <c r="C24" s="19"/>
      <c r="D24" s="20">
        <f t="shared" ref="D24:D25" si="17">+IFERROR((C24/B24),0)</f>
        <v>0</v>
      </c>
      <c r="E24" s="19"/>
      <c r="F24" s="19">
        <f>+FEB!B24+FEB!F24</f>
        <v>0</v>
      </c>
      <c r="G24" s="19">
        <f>+FEB!C24+FEB!G24</f>
        <v>0</v>
      </c>
      <c r="H24" s="20">
        <f t="shared" ref="H24:H25" si="18">+IFERROR((G24/F24),0)</f>
        <v>0</v>
      </c>
      <c r="I24" s="21">
        <f>E24+FEB!I24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+Hoja1!D15</f>
        <v>0</v>
      </c>
      <c r="C25" s="19"/>
      <c r="D25" s="20">
        <f t="shared" si="17"/>
        <v>0</v>
      </c>
      <c r="E25" s="19"/>
      <c r="F25" s="19">
        <f>+FEB!B25+FEB!F25</f>
        <v>0</v>
      </c>
      <c r="G25" s="19">
        <f>+FEB!C25+FEB!G25</f>
        <v>0</v>
      </c>
      <c r="H25" s="20">
        <f t="shared" si="18"/>
        <v>0</v>
      </c>
      <c r="I25" s="21">
        <f>E25+FEB!I25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117.5</v>
      </c>
      <c r="C28" s="23">
        <f>C10+C14+C18+C22</f>
        <v>7</v>
      </c>
      <c r="D28" s="24">
        <f>+IFERROR((C28/B28),0)</f>
        <v>0.05957446809</v>
      </c>
      <c r="E28" s="23">
        <f t="shared" ref="E28:G28" si="21">E10+E14+E18+E22</f>
        <v>0</v>
      </c>
      <c r="F28" s="23">
        <f t="shared" si="21"/>
        <v>270.25</v>
      </c>
      <c r="G28" s="23">
        <f t="shared" si="21"/>
        <v>-142</v>
      </c>
      <c r="H28" s="24">
        <f>+IFERROR((G28/F28),0)</f>
        <v>-0.525439408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+Hoja1!D19</f>
        <v>537.1</v>
      </c>
      <c r="C30" s="28">
        <v>0.0</v>
      </c>
      <c r="D30" s="24">
        <f>+IFERROR((C30/B30),0)</f>
        <v>0</v>
      </c>
      <c r="E30" s="19"/>
      <c r="F30" s="28">
        <f>+FEB!B30+FEB!F30</f>
        <v>1235.33</v>
      </c>
      <c r="G30" s="28">
        <f>+FEB!C30+FEB!G30</f>
        <v>0</v>
      </c>
      <c r="H30" s="24">
        <f>+IFERROR((G30/F30),0)</f>
        <v>0</v>
      </c>
      <c r="I30" s="30">
        <f>E30+FEB!I30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+Hoja1!D20</f>
        <v>737.1</v>
      </c>
      <c r="C32" s="28">
        <v>633.0</v>
      </c>
      <c r="D32" s="24">
        <f>+IFERROR((C32/B32),0)</f>
        <v>0.8587708588</v>
      </c>
      <c r="E32" s="19"/>
      <c r="F32" s="28">
        <f>+FEB!B32+FEB!F32</f>
        <v>1695.33</v>
      </c>
      <c r="G32" s="28">
        <f>+FEB!C32+FEB!G32</f>
        <v>300</v>
      </c>
      <c r="H32" s="24">
        <f>+IFERROR((G32/F32),0)</f>
        <v>0.1769566987</v>
      </c>
      <c r="I32" s="30">
        <f>E32+FEB!I32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33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+Hoja1!E3</f>
        <v>80</v>
      </c>
      <c r="C8" s="19"/>
      <c r="D8" s="20">
        <f t="shared" ref="D8:D9" si="1">+IFERROR((C8/B8),0)</f>
        <v>0</v>
      </c>
      <c r="E8" s="19"/>
      <c r="F8" s="19">
        <f>+MAR!B8+MAR!F8</f>
        <v>330</v>
      </c>
      <c r="G8" s="19">
        <f>+MAR!C8+MAR!G8</f>
        <v>101</v>
      </c>
      <c r="H8" s="20">
        <f t="shared" ref="H8:H9" si="2">+IFERROR((G8/F8),0)</f>
        <v>0.3060606061</v>
      </c>
      <c r="I8" s="21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+Hoja1!E11</f>
        <v>9.6</v>
      </c>
      <c r="C9" s="19">
        <v>22.0</v>
      </c>
      <c r="D9" s="20">
        <f t="shared" si="1"/>
        <v>2.291666667</v>
      </c>
      <c r="E9" s="19"/>
      <c r="F9" s="19">
        <f>+MAR!B9+MAR!F9</f>
        <v>39.6</v>
      </c>
      <c r="G9" s="19">
        <f>+MAR!C9+MAR!G9</f>
        <v>236</v>
      </c>
      <c r="H9" s="20">
        <f t="shared" si="2"/>
        <v>5.95959596</v>
      </c>
      <c r="I9" s="21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-22</v>
      </c>
      <c r="D10" s="24">
        <f>+IFERROR(C10/B10,0)</f>
        <v>-0.3125</v>
      </c>
      <c r="E10" s="23">
        <f t="shared" ref="E10:G10" si="4">+E8-E9</f>
        <v>0</v>
      </c>
      <c r="F10" s="23">
        <f t="shared" si="4"/>
        <v>290.4</v>
      </c>
      <c r="G10" s="23">
        <f t="shared" si="4"/>
        <v>-135</v>
      </c>
      <c r="H10" s="24">
        <f>+IFERROR(G10/F10,0)</f>
        <v>-0.4648760331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+Hoja1!E4</f>
        <v>16</v>
      </c>
      <c r="C12" s="19"/>
      <c r="D12" s="20">
        <f t="shared" ref="D12:D13" si="5">+IFERROR((C12/B12),0)</f>
        <v>0</v>
      </c>
      <c r="E12" s="19"/>
      <c r="F12" s="19">
        <f>+MAR!B12+MAR!F12</f>
        <v>66</v>
      </c>
      <c r="G12" s="19">
        <f>+MAR!C12+MAR!G12</f>
        <v>0</v>
      </c>
      <c r="H12" s="20">
        <f t="shared" ref="H12:H13" si="6">+IFERROR((G12/F12),0)</f>
        <v>0</v>
      </c>
      <c r="I12" s="21">
        <f>E12+MAR!I12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+Hoja1!E12</f>
        <v>8.4</v>
      </c>
      <c r="C13" s="19"/>
      <c r="D13" s="20">
        <f t="shared" si="5"/>
        <v>0</v>
      </c>
      <c r="E13" s="19"/>
      <c r="F13" s="19">
        <f>+MAR!B13+MAR!F13</f>
        <v>34.65</v>
      </c>
      <c r="G13" s="19">
        <f>+MAR!C13+MAR!G13</f>
        <v>0</v>
      </c>
      <c r="H13" s="20">
        <f t="shared" si="6"/>
        <v>0</v>
      </c>
      <c r="I13" s="21">
        <f>E13+MAR!I13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31.35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+Hoja1!E5</f>
        <v>16</v>
      </c>
      <c r="C16" s="19"/>
      <c r="D16" s="20">
        <f t="shared" ref="D16:D17" si="9">+IFERROR((C16/B16),0)</f>
        <v>0</v>
      </c>
      <c r="E16" s="19"/>
      <c r="F16" s="19">
        <f>+MAR!B16+MAR!F16</f>
        <v>66</v>
      </c>
      <c r="G16" s="19">
        <f>+MAR!C16+MAR!G16</f>
        <v>0</v>
      </c>
      <c r="H16" s="20">
        <f t="shared" ref="H16:H17" si="10">+IFERROR((G16/F16),0)</f>
        <v>0</v>
      </c>
      <c r="I16" s="21">
        <f>E16+MAR!I16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+Hoja1!E13</f>
        <v>0</v>
      </c>
      <c r="C17" s="19"/>
      <c r="D17" s="20">
        <f t="shared" si="9"/>
        <v>0</v>
      </c>
      <c r="E17" s="19"/>
      <c r="F17" s="19">
        <f>+MAR!B17+MAR!F17</f>
        <v>0</v>
      </c>
      <c r="G17" s="19">
        <f>+MAR!C17+MAR!G17</f>
        <v>0</v>
      </c>
      <c r="H17" s="20">
        <f t="shared" si="10"/>
        <v>0</v>
      </c>
      <c r="I17" s="21">
        <f>E17+MAR!I17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66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+Hoja1!E6</f>
        <v>0</v>
      </c>
      <c r="C20" s="19"/>
      <c r="D20" s="20">
        <f t="shared" ref="D20:D21" si="13">+IFERROR((C20/B20),0)</f>
        <v>0</v>
      </c>
      <c r="E20" s="19"/>
      <c r="F20" s="19">
        <f>+MAR!B20+MAR!F20</f>
        <v>0</v>
      </c>
      <c r="G20" s="19">
        <f>+MAR!C20+MAR!G20</f>
        <v>0</v>
      </c>
      <c r="H20" s="20">
        <f t="shared" ref="H20:H21" si="14">+IFERROR((G20/F20),0)</f>
        <v>0</v>
      </c>
      <c r="I20" s="21">
        <f>E20+MAR!I20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+Hoja1!E14</f>
        <v>0</v>
      </c>
      <c r="C21" s="19"/>
      <c r="D21" s="20">
        <f t="shared" si="13"/>
        <v>0</v>
      </c>
      <c r="E21" s="19"/>
      <c r="F21" s="19">
        <f>+MAR!B21+MAR!F21</f>
        <v>0</v>
      </c>
      <c r="G21" s="19">
        <f>+MAR!C21+MAR!G21</f>
        <v>0</v>
      </c>
      <c r="H21" s="20">
        <f t="shared" si="14"/>
        <v>0</v>
      </c>
      <c r="I21" s="21">
        <f>E21+MAR!I21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+Hoja1!E7</f>
        <v>0</v>
      </c>
      <c r="C24" s="19"/>
      <c r="D24" s="20">
        <f t="shared" ref="D24:D25" si="17">+IFERROR((C24/B24),0)</f>
        <v>0</v>
      </c>
      <c r="E24" s="19"/>
      <c r="F24" s="19">
        <f>+MAR!B24+MAR!F24</f>
        <v>0</v>
      </c>
      <c r="G24" s="19">
        <f>+MAR!C24+MAR!G24</f>
        <v>0</v>
      </c>
      <c r="H24" s="20">
        <f t="shared" ref="H24:H25" si="18">+IFERROR((G24/F24),0)</f>
        <v>0</v>
      </c>
      <c r="I24" s="21">
        <f>E24+MAR!I24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+Hoja1!E15</f>
        <v>0</v>
      </c>
      <c r="C25" s="19"/>
      <c r="D25" s="20">
        <f t="shared" si="17"/>
        <v>0</v>
      </c>
      <c r="E25" s="19"/>
      <c r="F25" s="19">
        <f>+MAR!B25+MAR!F25</f>
        <v>0</v>
      </c>
      <c r="G25" s="19">
        <f>+MAR!C25+MAR!G25</f>
        <v>0</v>
      </c>
      <c r="H25" s="20">
        <f t="shared" si="18"/>
        <v>0</v>
      </c>
      <c r="I25" s="21">
        <f>E25+MAR!I25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-22</v>
      </c>
      <c r="D28" s="24">
        <f>+IFERROR((C28/B28),0)</f>
        <v>-0.2340425532</v>
      </c>
      <c r="E28" s="23">
        <f t="shared" ref="E28:G28" si="21">E10+E14+E18+E22</f>
        <v>0</v>
      </c>
      <c r="F28" s="23">
        <f t="shared" si="21"/>
        <v>387.75</v>
      </c>
      <c r="G28" s="23">
        <f t="shared" si="21"/>
        <v>-135</v>
      </c>
      <c r="H28" s="24">
        <f>+IFERROR((G28/F28),0)</f>
        <v>-0.3481624758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+Hoja1!E19</f>
        <v>429.68</v>
      </c>
      <c r="C30" s="28"/>
      <c r="D30" s="24">
        <f>+IFERROR((C30/B30),0)</f>
        <v>0</v>
      </c>
      <c r="E30" s="19"/>
      <c r="F30" s="28">
        <f>+MAR!B30+MAR!F30</f>
        <v>1772.43</v>
      </c>
      <c r="G30" s="28">
        <f>+MAR!C30+MAR!G30</f>
        <v>0</v>
      </c>
      <c r="H30" s="24">
        <f>+IFERROR((G30/F30),0)</f>
        <v>0</v>
      </c>
      <c r="I30" s="30">
        <f>E30+MAR!I30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+Hoja1!E20</f>
        <v>589.68</v>
      </c>
      <c r="C32" s="28">
        <v>175.0</v>
      </c>
      <c r="D32" s="24">
        <f>+IFERROR((C32/B32),0)</f>
        <v>0.2967711301</v>
      </c>
      <c r="E32" s="19"/>
      <c r="F32" s="28">
        <f>+MAR!B32+MAR!F32</f>
        <v>2432.43</v>
      </c>
      <c r="G32" s="28">
        <f>+MAR!C32+MAR!G32</f>
        <v>933</v>
      </c>
      <c r="H32" s="24">
        <f>+IFERROR((G32/F32),0)</f>
        <v>0.3835670502</v>
      </c>
      <c r="I32" s="30">
        <f>E32+MAR!I32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+Hoja1!F3</f>
        <v>80</v>
      </c>
      <c r="C8" s="19">
        <v>0.0</v>
      </c>
      <c r="D8" s="20">
        <f t="shared" ref="D8:D9" si="1">+IFERROR((C8/B8),0)</f>
        <v>0</v>
      </c>
      <c r="E8" s="19"/>
      <c r="F8" s="19">
        <f>+ABR!B8+ABR!F8</f>
        <v>410</v>
      </c>
      <c r="G8" s="19">
        <f>+ABR!C8+ABR!G8</f>
        <v>101</v>
      </c>
      <c r="H8" s="20">
        <f t="shared" ref="H8:H9" si="2">+IFERROR((G8/F8),0)</f>
        <v>0.2463414634</v>
      </c>
      <c r="I8" s="21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+Hoja1!F11</f>
        <v>9.6</v>
      </c>
      <c r="C9" s="19">
        <v>41.0</v>
      </c>
      <c r="D9" s="20">
        <f t="shared" si="1"/>
        <v>4.270833333</v>
      </c>
      <c r="E9" s="19"/>
      <c r="F9" s="19">
        <f>+ABR!B9+ABR!F9</f>
        <v>49.2</v>
      </c>
      <c r="G9" s="19">
        <f>+ABR!C9+ABR!G9</f>
        <v>258</v>
      </c>
      <c r="H9" s="20">
        <f t="shared" si="2"/>
        <v>5.243902439</v>
      </c>
      <c r="I9" s="21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-41</v>
      </c>
      <c r="D10" s="24">
        <f>+IFERROR(C10/B10,0)</f>
        <v>-0.5823863636</v>
      </c>
      <c r="E10" s="23">
        <f t="shared" ref="E10:G10" si="4">+E8-E9</f>
        <v>0</v>
      </c>
      <c r="F10" s="23">
        <f t="shared" si="4"/>
        <v>360.8</v>
      </c>
      <c r="G10" s="23">
        <f t="shared" si="4"/>
        <v>-157</v>
      </c>
      <c r="H10" s="24">
        <f>+IFERROR(G10/F10,0)</f>
        <v>-0.4351441242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+Hoja1!F4</f>
        <v>16</v>
      </c>
      <c r="C12" s="19"/>
      <c r="D12" s="20">
        <f t="shared" ref="D12:D13" si="5">+IFERROR((C12/B12),0)</f>
        <v>0</v>
      </c>
      <c r="E12" s="19"/>
      <c r="F12" s="19">
        <f>+ABR!B12+ABR!F12</f>
        <v>82</v>
      </c>
      <c r="G12" s="19">
        <f>+ABR!C12+ABR!G12</f>
        <v>0</v>
      </c>
      <c r="H12" s="20">
        <f t="shared" ref="H12:H13" si="6">+IFERROR((G12/F12),0)</f>
        <v>0</v>
      </c>
      <c r="I12" s="21">
        <f>E12+ABR!I12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+Hoja1!F12</f>
        <v>8.4</v>
      </c>
      <c r="C13" s="19"/>
      <c r="D13" s="20">
        <f t="shared" si="5"/>
        <v>0</v>
      </c>
      <c r="E13" s="19"/>
      <c r="F13" s="19">
        <f>+ABR!B13+ABR!F13</f>
        <v>43.05</v>
      </c>
      <c r="G13" s="19">
        <f>+ABR!C13+ABR!G13</f>
        <v>0</v>
      </c>
      <c r="H13" s="20">
        <f t="shared" si="6"/>
        <v>0</v>
      </c>
      <c r="I13" s="21">
        <f>E13+ABR!I13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38.95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+Hoja1!F5</f>
        <v>16</v>
      </c>
      <c r="C16" s="19"/>
      <c r="D16" s="20">
        <f t="shared" ref="D16:D17" si="9">+IFERROR((C16/B16),0)</f>
        <v>0</v>
      </c>
      <c r="E16" s="19"/>
      <c r="F16" s="19">
        <f>+ABR!B16+ABR!F16</f>
        <v>82</v>
      </c>
      <c r="G16" s="19">
        <f>+ABR!C16+ABR!G16</f>
        <v>0</v>
      </c>
      <c r="H16" s="20">
        <f t="shared" ref="H16:H17" si="10">+IFERROR((G16/F16),0)</f>
        <v>0</v>
      </c>
      <c r="I16" s="21">
        <f>E16+ABR!I16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+Hoja1!F13</f>
        <v>0</v>
      </c>
      <c r="C17" s="19"/>
      <c r="D17" s="20">
        <f t="shared" si="9"/>
        <v>0</v>
      </c>
      <c r="E17" s="19"/>
      <c r="F17" s="19">
        <f>+ABR!B17+ABR!F17</f>
        <v>0</v>
      </c>
      <c r="G17" s="19">
        <f>+ABR!C17+ABR!G17</f>
        <v>0</v>
      </c>
      <c r="H17" s="20">
        <f t="shared" si="10"/>
        <v>0</v>
      </c>
      <c r="I17" s="21">
        <f>E17+ABR!I17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82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+Hoja1!F6</f>
        <v>0</v>
      </c>
      <c r="C20" s="19"/>
      <c r="D20" s="20">
        <f t="shared" ref="D20:D21" si="13">+IFERROR((C20/B20),0)</f>
        <v>0</v>
      </c>
      <c r="E20" s="19"/>
      <c r="F20" s="19">
        <f>+ABR!B20+ABR!F20</f>
        <v>0</v>
      </c>
      <c r="G20" s="19">
        <f>+ABR!C20+ABR!G20</f>
        <v>0</v>
      </c>
      <c r="H20" s="20">
        <f t="shared" ref="H20:H21" si="14">+IFERROR((G20/F20),0)</f>
        <v>0</v>
      </c>
      <c r="I20" s="21">
        <f>E20+ABR!I20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+Hoja1!F14</f>
        <v>0</v>
      </c>
      <c r="C21" s="19"/>
      <c r="D21" s="20">
        <f t="shared" si="13"/>
        <v>0</v>
      </c>
      <c r="E21" s="19"/>
      <c r="F21" s="19">
        <f>+ABR!B21+ABR!F21</f>
        <v>0</v>
      </c>
      <c r="G21" s="19">
        <f>+ABR!C21+ABR!G21</f>
        <v>0</v>
      </c>
      <c r="H21" s="20">
        <f t="shared" si="14"/>
        <v>0</v>
      </c>
      <c r="I21" s="21">
        <f>E21+ABR!I21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+Hoja1!F7</f>
        <v>0</v>
      </c>
      <c r="C24" s="19"/>
      <c r="D24" s="20">
        <f t="shared" ref="D24:D25" si="17">+IFERROR((C24/B24),0)</f>
        <v>0</v>
      </c>
      <c r="E24" s="19"/>
      <c r="F24" s="19">
        <f>+ABR!B24+ABR!F24</f>
        <v>0</v>
      </c>
      <c r="G24" s="19">
        <f>+ABR!C24+ABR!G24</f>
        <v>0</v>
      </c>
      <c r="H24" s="20">
        <f t="shared" ref="H24:H25" si="18">+IFERROR((G24/F24),0)</f>
        <v>0</v>
      </c>
      <c r="I24" s="21">
        <f>E24+ABR!I24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+Hoja1!F15</f>
        <v>0</v>
      </c>
      <c r="C25" s="19"/>
      <c r="D25" s="20">
        <f t="shared" si="17"/>
        <v>0</v>
      </c>
      <c r="E25" s="19"/>
      <c r="F25" s="19">
        <f>+ABR!B25+ABR!F25</f>
        <v>0</v>
      </c>
      <c r="G25" s="19">
        <f>+ABR!C25+ABR!G25</f>
        <v>0</v>
      </c>
      <c r="H25" s="20">
        <f t="shared" si="18"/>
        <v>0</v>
      </c>
      <c r="I25" s="21">
        <f>E25+ABR!I25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-41</v>
      </c>
      <c r="D28" s="24">
        <f>+IFERROR((C28/B28),0)</f>
        <v>-0.4361702128</v>
      </c>
      <c r="E28" s="23">
        <f t="shared" ref="E28:G28" si="21">E10+E14+E18+E22</f>
        <v>0</v>
      </c>
      <c r="F28" s="23">
        <f t="shared" si="21"/>
        <v>481.75</v>
      </c>
      <c r="G28" s="23">
        <f t="shared" si="21"/>
        <v>-157</v>
      </c>
      <c r="H28" s="24">
        <f>+IFERROR((G28/F28),0)</f>
        <v>-0.3258951738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+Hoja1!F19</f>
        <v>429.68</v>
      </c>
      <c r="C30" s="28"/>
      <c r="D30" s="24">
        <f>+IFERROR((C30/B30),0)</f>
        <v>0</v>
      </c>
      <c r="E30" s="19"/>
      <c r="F30" s="28">
        <f>+ABR!B30+ABR!F30</f>
        <v>2202.11</v>
      </c>
      <c r="G30" s="28">
        <f>+ABR!C30+ABR!G30</f>
        <v>0</v>
      </c>
      <c r="H30" s="24">
        <f>+IFERROR((G30/F30),0)</f>
        <v>0</v>
      </c>
      <c r="I30" s="30">
        <f>E30+ABR!I30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+Hoja1!F20</f>
        <v>589.68</v>
      </c>
      <c r="C32" s="28"/>
      <c r="D32" s="24">
        <f>+IFERROR((C32/B32),0)</f>
        <v>0</v>
      </c>
      <c r="E32" s="19"/>
      <c r="F32" s="28">
        <f>+ABR!B32+ABR!F32</f>
        <v>3022.11</v>
      </c>
      <c r="G32" s="28">
        <f>+ABR!C32+ABR!G32</f>
        <v>1108</v>
      </c>
      <c r="H32" s="24">
        <f>+IFERROR((G32/F32),0)</f>
        <v>0.3666312609</v>
      </c>
      <c r="I32" s="30">
        <f>E32+ABR!I32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+Hoja1!G3</f>
        <v>80</v>
      </c>
      <c r="C8" s="19">
        <v>112.0</v>
      </c>
      <c r="D8" s="20">
        <f t="shared" ref="D8:D9" si="1">+IFERROR((C8/B8),0)</f>
        <v>1.4</v>
      </c>
      <c r="E8" s="19"/>
      <c r="F8" s="19">
        <f>+MAY!B8+MAY!F8</f>
        <v>490</v>
      </c>
      <c r="G8" s="19">
        <f>+MAY!C8+MAY!G8</f>
        <v>101</v>
      </c>
      <c r="H8" s="20">
        <f t="shared" ref="H8:H9" si="2">+IFERROR((G8/F8),0)</f>
        <v>0.206122449</v>
      </c>
      <c r="I8" s="21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+Hoja1!G11</f>
        <v>9.6</v>
      </c>
      <c r="C9" s="19">
        <v>18.0</v>
      </c>
      <c r="D9" s="20">
        <f t="shared" si="1"/>
        <v>1.875</v>
      </c>
      <c r="E9" s="19"/>
      <c r="F9" s="19">
        <f>+MAY!B9+MAY!F9</f>
        <v>58.8</v>
      </c>
      <c r="G9" s="19">
        <f>+MAY!C9+MAY!G9</f>
        <v>299</v>
      </c>
      <c r="H9" s="20">
        <f t="shared" si="2"/>
        <v>5.085034014</v>
      </c>
      <c r="I9" s="21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94</v>
      </c>
      <c r="D10" s="24">
        <f>+IFERROR(C10/B10,0)</f>
        <v>1.335227273</v>
      </c>
      <c r="E10" s="23">
        <f t="shared" ref="E10:G10" si="4">+E8-E9</f>
        <v>0</v>
      </c>
      <c r="F10" s="23">
        <f t="shared" si="4"/>
        <v>431.2</v>
      </c>
      <c r="G10" s="23">
        <f t="shared" si="4"/>
        <v>-198</v>
      </c>
      <c r="H10" s="24">
        <f>+IFERROR(G10/F10,0)</f>
        <v>-0.4591836735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+Hoja1!G4</f>
        <v>16</v>
      </c>
      <c r="C12" s="19"/>
      <c r="D12" s="20">
        <f t="shared" ref="D12:D13" si="5">+IFERROR((C12/B12),0)</f>
        <v>0</v>
      </c>
      <c r="E12" s="19"/>
      <c r="F12" s="19">
        <f>+MAY!B12+MAY!F12</f>
        <v>98</v>
      </c>
      <c r="G12" s="19">
        <f>+MAY!C12+MAY!G12</f>
        <v>0</v>
      </c>
      <c r="H12" s="20">
        <f t="shared" ref="H12:H13" si="6">+IFERROR((G12/F12),0)</f>
        <v>0</v>
      </c>
      <c r="I12" s="21">
        <f>E12+MAY!I12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+Hoja1!G12</f>
        <v>8.4</v>
      </c>
      <c r="C13" s="19"/>
      <c r="D13" s="20">
        <f t="shared" si="5"/>
        <v>0</v>
      </c>
      <c r="E13" s="19"/>
      <c r="F13" s="19">
        <f>+MAY!B13+MAY!F13</f>
        <v>51.45</v>
      </c>
      <c r="G13" s="19">
        <f>+MAY!C13+MAY!G13</f>
        <v>0</v>
      </c>
      <c r="H13" s="20">
        <f t="shared" si="6"/>
        <v>0</v>
      </c>
      <c r="I13" s="21">
        <f>E13+MAY!I13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46.55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+Hoja1!G5</f>
        <v>16</v>
      </c>
      <c r="C16" s="19"/>
      <c r="D16" s="20">
        <f t="shared" ref="D16:D17" si="9">+IFERROR((C16/B16),0)</f>
        <v>0</v>
      </c>
      <c r="E16" s="19"/>
      <c r="F16" s="19">
        <f>+MAY!B16+MAY!F16</f>
        <v>98</v>
      </c>
      <c r="G16" s="19">
        <f>+MAY!C16+MAY!G16</f>
        <v>0</v>
      </c>
      <c r="H16" s="20">
        <f t="shared" ref="H16:H17" si="10">+IFERROR((G16/F16),0)</f>
        <v>0</v>
      </c>
      <c r="I16" s="21">
        <f>E16+MAY!I16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+Hoja1!G13</f>
        <v>0</v>
      </c>
      <c r="C17" s="19"/>
      <c r="D17" s="20">
        <f t="shared" si="9"/>
        <v>0</v>
      </c>
      <c r="E17" s="19"/>
      <c r="F17" s="19">
        <f>+MAY!B17+MAY!F17</f>
        <v>0</v>
      </c>
      <c r="G17" s="19">
        <f>+MAY!C17+MAY!G17</f>
        <v>0</v>
      </c>
      <c r="H17" s="20">
        <f t="shared" si="10"/>
        <v>0</v>
      </c>
      <c r="I17" s="21">
        <f>E17+MAY!I17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98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+Hoja1!G6</f>
        <v>0</v>
      </c>
      <c r="C20" s="19"/>
      <c r="D20" s="20">
        <f t="shared" ref="D20:D21" si="13">+IFERROR((C20/B20),0)</f>
        <v>0</v>
      </c>
      <c r="E20" s="19"/>
      <c r="F20" s="19">
        <f>+MAY!B20+MAY!F20</f>
        <v>0</v>
      </c>
      <c r="G20" s="19">
        <f>+MAY!C20+MAY!G20</f>
        <v>0</v>
      </c>
      <c r="H20" s="20">
        <f t="shared" ref="H20:H21" si="14">+IFERROR((G20/F20),0)</f>
        <v>0</v>
      </c>
      <c r="I20" s="21">
        <f>E20+MAY!I20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+Hoja1!G14</f>
        <v>0</v>
      </c>
      <c r="C21" s="19"/>
      <c r="D21" s="20">
        <f t="shared" si="13"/>
        <v>0</v>
      </c>
      <c r="E21" s="19"/>
      <c r="F21" s="19">
        <f>+MAY!B21+MAY!F21</f>
        <v>0</v>
      </c>
      <c r="G21" s="19">
        <f>+MAY!C21+MAY!G21</f>
        <v>0</v>
      </c>
      <c r="H21" s="20">
        <f t="shared" si="14"/>
        <v>0</v>
      </c>
      <c r="I21" s="21">
        <f>E21+MAY!I21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+Hoja1!G7</f>
        <v>0</v>
      </c>
      <c r="C24" s="19"/>
      <c r="D24" s="20">
        <f t="shared" ref="D24:D25" si="17">+IFERROR((C24/B24),0)</f>
        <v>0</v>
      </c>
      <c r="E24" s="19"/>
      <c r="F24" s="19">
        <f>+MAY!B24+MAY!F24</f>
        <v>0</v>
      </c>
      <c r="G24" s="19">
        <f>+MAY!C24+MAY!G24</f>
        <v>0</v>
      </c>
      <c r="H24" s="20">
        <f t="shared" ref="H24:H25" si="18">+IFERROR((G24/F24),0)</f>
        <v>0</v>
      </c>
      <c r="I24" s="21">
        <f>E24+MAY!I24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+Hoja1!G15</f>
        <v>0</v>
      </c>
      <c r="C25" s="19"/>
      <c r="D25" s="20">
        <f t="shared" si="17"/>
        <v>0</v>
      </c>
      <c r="E25" s="19"/>
      <c r="F25" s="19">
        <f>+MAY!B25+MAY!F25</f>
        <v>0</v>
      </c>
      <c r="G25" s="19">
        <f>+MAY!C25+MAY!G25</f>
        <v>0</v>
      </c>
      <c r="H25" s="20">
        <f t="shared" si="18"/>
        <v>0</v>
      </c>
      <c r="I25" s="21">
        <f>E25+MAY!I25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94</v>
      </c>
      <c r="D28" s="24">
        <f>+IFERROR((C28/B28),0)</f>
        <v>1</v>
      </c>
      <c r="E28" s="23">
        <f t="shared" ref="E28:G28" si="21">E10+E14+E18+E22</f>
        <v>0</v>
      </c>
      <c r="F28" s="23">
        <f t="shared" si="21"/>
        <v>575.75</v>
      </c>
      <c r="G28" s="23">
        <f t="shared" si="21"/>
        <v>-198</v>
      </c>
      <c r="H28" s="24">
        <f>+IFERROR((G28/F28),0)</f>
        <v>-0.3438992618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+Hoja1!G19</f>
        <v>429.68</v>
      </c>
      <c r="C30" s="28">
        <v>66.0</v>
      </c>
      <c r="D30" s="24">
        <f>+IFERROR((C30/B30),0)</f>
        <v>0.1536026811</v>
      </c>
      <c r="E30" s="19"/>
      <c r="F30" s="28">
        <f>+MAY!B30+MAY!F30</f>
        <v>2631.79</v>
      </c>
      <c r="G30" s="28">
        <f>+MAY!C30+MAY!G30</f>
        <v>0</v>
      </c>
      <c r="H30" s="24">
        <f>+IFERROR((G30/F30),0)</f>
        <v>0</v>
      </c>
      <c r="I30" s="30">
        <f>E30+MAY!I30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+Hoja1!G20</f>
        <v>589.68</v>
      </c>
      <c r="C32" s="28">
        <v>120.0</v>
      </c>
      <c r="D32" s="24">
        <f>+IFERROR((C32/B32),0)</f>
        <v>0.2035002035</v>
      </c>
      <c r="E32" s="19"/>
      <c r="F32" s="28">
        <f>+MAY!B32+MAY!F32</f>
        <v>3611.79</v>
      </c>
      <c r="G32" s="28">
        <f>+MAY!C32+MAY!G32</f>
        <v>1108</v>
      </c>
      <c r="H32" s="24">
        <f>+IFERROR((G32/F32),0)</f>
        <v>0.3067730959</v>
      </c>
      <c r="I32" s="30">
        <f>E32+MAY!I32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+Hoja1!H3</f>
        <v>90</v>
      </c>
      <c r="C8" s="19"/>
      <c r="D8" s="20">
        <f t="shared" ref="D8:D9" si="1">+IFERROR((C8/B8),0)</f>
        <v>0</v>
      </c>
      <c r="E8" s="19"/>
      <c r="F8" s="19">
        <f>+JUN!B8+JUN!F8</f>
        <v>570</v>
      </c>
      <c r="G8" s="19">
        <f>+JUN!C8+JUN!G8</f>
        <v>213</v>
      </c>
      <c r="H8" s="20">
        <f t="shared" ref="H8:H9" si="2">+IFERROR((G8/F8),0)</f>
        <v>0.3736842105</v>
      </c>
      <c r="I8" s="21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+Hoja1!H11</f>
        <v>10.8</v>
      </c>
      <c r="C9" s="19"/>
      <c r="D9" s="20">
        <f t="shared" si="1"/>
        <v>0</v>
      </c>
      <c r="E9" s="19"/>
      <c r="F9" s="19">
        <f>+JUN!B9+JUN!F9</f>
        <v>68.4</v>
      </c>
      <c r="G9" s="19">
        <f>+JUN!C9+JUN!G9</f>
        <v>317</v>
      </c>
      <c r="H9" s="20">
        <f t="shared" si="2"/>
        <v>4.634502924</v>
      </c>
      <c r="I9" s="21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79.2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501.6</v>
      </c>
      <c r="G10" s="23">
        <f t="shared" si="4"/>
        <v>-104</v>
      </c>
      <c r="H10" s="24">
        <f>+IFERROR(G10/F10,0)</f>
        <v>-0.2073365231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+Hoja1!H4</f>
        <v>18</v>
      </c>
      <c r="C12" s="19"/>
      <c r="D12" s="20">
        <f t="shared" ref="D12:D13" si="5">+IFERROR((C12/B12),0)</f>
        <v>0</v>
      </c>
      <c r="E12" s="19"/>
      <c r="F12" s="19">
        <f>+JUN!B12+JUN!F12</f>
        <v>114</v>
      </c>
      <c r="G12" s="19">
        <f>+JUN!C12+JUN!G12</f>
        <v>0</v>
      </c>
      <c r="H12" s="20">
        <f t="shared" ref="H12:H13" si="6">+IFERROR((G12/F12),0)</f>
        <v>0</v>
      </c>
      <c r="I12" s="21">
        <f>E12+JUN!I12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+Hoja1!H12</f>
        <v>9.45</v>
      </c>
      <c r="C13" s="19"/>
      <c r="D13" s="20">
        <f t="shared" si="5"/>
        <v>0</v>
      </c>
      <c r="E13" s="19"/>
      <c r="F13" s="19">
        <f>+JUN!B13+JUN!F13</f>
        <v>59.85</v>
      </c>
      <c r="G13" s="19">
        <f>+JUN!C13+JUN!G13</f>
        <v>0</v>
      </c>
      <c r="H13" s="20">
        <f t="shared" si="6"/>
        <v>0</v>
      </c>
      <c r="I13" s="21">
        <f>E13+JUN!I13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8.55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54.15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+Hoja1!H5</f>
        <v>18</v>
      </c>
      <c r="C16" s="19"/>
      <c r="D16" s="20">
        <f t="shared" ref="D16:D17" si="9">+IFERROR((C16/B16),0)</f>
        <v>0</v>
      </c>
      <c r="E16" s="19"/>
      <c r="F16" s="19">
        <f>+JUN!B16+JUN!F16</f>
        <v>114</v>
      </c>
      <c r="G16" s="19">
        <f>+JUN!C16+JUN!G16</f>
        <v>0</v>
      </c>
      <c r="H16" s="20">
        <f t="shared" ref="H16:H17" si="10">+IFERROR((G16/F16),0)</f>
        <v>0</v>
      </c>
      <c r="I16" s="21">
        <f>E16+JUN!I16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+Hoja1!H13</f>
        <v>0</v>
      </c>
      <c r="C17" s="19"/>
      <c r="D17" s="20">
        <f t="shared" si="9"/>
        <v>0</v>
      </c>
      <c r="E17" s="19"/>
      <c r="F17" s="19">
        <f>+JUN!B17+JUN!F17</f>
        <v>0</v>
      </c>
      <c r="G17" s="19">
        <f>+JUN!C17+JUN!G17</f>
        <v>0</v>
      </c>
      <c r="H17" s="20">
        <f t="shared" si="10"/>
        <v>0</v>
      </c>
      <c r="I17" s="21">
        <f>E17+JUN!I17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18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114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+Hoja1!H6</f>
        <v>0</v>
      </c>
      <c r="C20" s="19"/>
      <c r="D20" s="20">
        <f t="shared" ref="D20:D21" si="13">+IFERROR((C20/B20),0)</f>
        <v>0</v>
      </c>
      <c r="E20" s="19"/>
      <c r="F20" s="19">
        <f>+JUN!B20+JUN!F20</f>
        <v>0</v>
      </c>
      <c r="G20" s="19">
        <f>+JUN!C20+JUN!G20</f>
        <v>0</v>
      </c>
      <c r="H20" s="20">
        <f t="shared" ref="H20:H21" si="14">+IFERROR((G20/F20),0)</f>
        <v>0</v>
      </c>
      <c r="I20" s="21">
        <f>E20+JUN!I20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+Hoja1!H14</f>
        <v>0</v>
      </c>
      <c r="C21" s="19"/>
      <c r="D21" s="20">
        <f t="shared" si="13"/>
        <v>0</v>
      </c>
      <c r="E21" s="19"/>
      <c r="F21" s="19">
        <f>+JUN!B21+JUN!F21</f>
        <v>0</v>
      </c>
      <c r="G21" s="19">
        <f>+JUN!C21+JUN!G21</f>
        <v>0</v>
      </c>
      <c r="H21" s="20">
        <f t="shared" si="14"/>
        <v>0</v>
      </c>
      <c r="I21" s="21">
        <f>E21+JUN!I21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+Hoja1!H7</f>
        <v>0</v>
      </c>
      <c r="C24" s="19"/>
      <c r="D24" s="20">
        <f t="shared" ref="D24:D25" si="17">+IFERROR((C24/B24),0)</f>
        <v>0</v>
      </c>
      <c r="E24" s="19"/>
      <c r="F24" s="19">
        <f>+JUN!B24+JUN!F24</f>
        <v>0</v>
      </c>
      <c r="G24" s="19">
        <f>+JUN!C24+JUN!G24</f>
        <v>0</v>
      </c>
      <c r="H24" s="20">
        <f t="shared" ref="H24:H25" si="18">+IFERROR((G24/F24),0)</f>
        <v>0</v>
      </c>
      <c r="I24" s="21">
        <f>E24+JUN!I24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+Hoja1!H15</f>
        <v>0</v>
      </c>
      <c r="C25" s="19"/>
      <c r="D25" s="20">
        <f t="shared" si="17"/>
        <v>0</v>
      </c>
      <c r="E25" s="19"/>
      <c r="F25" s="19">
        <f>+JUN!B25+JUN!F25</f>
        <v>0</v>
      </c>
      <c r="G25" s="19">
        <f>+JUN!C25+JUN!G25</f>
        <v>0</v>
      </c>
      <c r="H25" s="20">
        <f t="shared" si="18"/>
        <v>0</v>
      </c>
      <c r="I25" s="21">
        <f>E25+JUN!I25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105.75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669.75</v>
      </c>
      <c r="G28" s="23">
        <f t="shared" si="21"/>
        <v>-104</v>
      </c>
      <c r="H28" s="24">
        <f>+IFERROR((G28/F28),0)</f>
        <v>-0.1552818216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+Hoja1!H19</f>
        <v>483.39</v>
      </c>
      <c r="C30" s="28"/>
      <c r="D30" s="24">
        <f>+IFERROR((C30/B30),0)</f>
        <v>0</v>
      </c>
      <c r="E30" s="19"/>
      <c r="F30" s="28">
        <f>+JUN!B30+JUN!F30</f>
        <v>3061.47</v>
      </c>
      <c r="G30" s="28">
        <f>+JUN!C30+JUN!G30</f>
        <v>66</v>
      </c>
      <c r="H30" s="24">
        <f>+IFERROR((G30/F30),0)</f>
        <v>0.02155827103</v>
      </c>
      <c r="I30" s="30">
        <f>E30+JUN!I30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+Hoja1!H20</f>
        <v>663.39</v>
      </c>
      <c r="C32" s="28">
        <v>100.0</v>
      </c>
      <c r="D32" s="24">
        <f>+IFERROR((C32/B32),0)</f>
        <v>0.1507408915</v>
      </c>
      <c r="E32" s="19"/>
      <c r="F32" s="28">
        <f>+JUN!B32+JUN!F32</f>
        <v>4201.47</v>
      </c>
      <c r="G32" s="28">
        <f>+JUN!C32+JUN!G32</f>
        <v>1228</v>
      </c>
      <c r="H32" s="24">
        <f>+IFERROR((G32/F32),0)</f>
        <v>0.2922786549</v>
      </c>
      <c r="I32" s="30">
        <f>E32+JUN!I32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+Hoja1!I3</f>
        <v>80</v>
      </c>
      <c r="C8" s="19"/>
      <c r="D8" s="20">
        <f t="shared" ref="D8:D9" si="1">+IFERROR((C8/B8),0)</f>
        <v>0</v>
      </c>
      <c r="E8" s="19"/>
      <c r="F8" s="19">
        <f>+JUL!B8+JUL!F8</f>
        <v>660</v>
      </c>
      <c r="G8" s="19">
        <f>+JUL!C8+JUL!G8</f>
        <v>213</v>
      </c>
      <c r="H8" s="20">
        <f t="shared" ref="H8:H9" si="2">+IFERROR((G8/F8),0)</f>
        <v>0.3227272727</v>
      </c>
      <c r="I8" s="21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+Hoja1!I11</f>
        <v>9.6</v>
      </c>
      <c r="C9" s="19"/>
      <c r="D9" s="20">
        <f t="shared" si="1"/>
        <v>0</v>
      </c>
      <c r="E9" s="19"/>
      <c r="F9" s="19">
        <f>+JUL!B9+JUL!F9</f>
        <v>79.2</v>
      </c>
      <c r="G9" s="19">
        <f>+JUL!C9+JUL!G9</f>
        <v>317</v>
      </c>
      <c r="H9" s="20">
        <f t="shared" si="2"/>
        <v>4.002525253</v>
      </c>
      <c r="I9" s="21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70.4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580.8</v>
      </c>
      <c r="G10" s="23">
        <f t="shared" si="4"/>
        <v>-104</v>
      </c>
      <c r="H10" s="24">
        <f>+IFERROR(G10/F10,0)</f>
        <v>-0.1790633609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+Hoja1!I4</f>
        <v>16</v>
      </c>
      <c r="C12" s="19"/>
      <c r="D12" s="20">
        <f t="shared" ref="D12:D13" si="5">+IFERROR((C12/B12),0)</f>
        <v>0</v>
      </c>
      <c r="E12" s="19"/>
      <c r="F12" s="19">
        <f>+JUL!B12+JUL!F12</f>
        <v>132</v>
      </c>
      <c r="G12" s="19">
        <f>+JUL!C12+JUL!G12</f>
        <v>0</v>
      </c>
      <c r="H12" s="20">
        <f t="shared" ref="H12:H13" si="6">+IFERROR((G12/F12),0)</f>
        <v>0</v>
      </c>
      <c r="I12" s="21">
        <f>E12+JUL!I12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+Hoja1!I12</f>
        <v>8.4</v>
      </c>
      <c r="C13" s="19"/>
      <c r="D13" s="20">
        <f t="shared" si="5"/>
        <v>0</v>
      </c>
      <c r="E13" s="19"/>
      <c r="F13" s="19">
        <f>+JUL!B13+JUL!F13</f>
        <v>69.3</v>
      </c>
      <c r="G13" s="19">
        <f>+JUL!C13+JUL!G13</f>
        <v>0</v>
      </c>
      <c r="H13" s="20">
        <f t="shared" si="6"/>
        <v>0</v>
      </c>
      <c r="I13" s="21">
        <f>E13+JUL!I13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7.6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62.7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+Hoja1!I5</f>
        <v>16</v>
      </c>
      <c r="C16" s="19"/>
      <c r="D16" s="20">
        <f t="shared" ref="D16:D17" si="9">+IFERROR((C16/B16),0)</f>
        <v>0</v>
      </c>
      <c r="E16" s="19"/>
      <c r="F16" s="19">
        <f>+JUL!B16+JUL!F16</f>
        <v>132</v>
      </c>
      <c r="G16" s="19">
        <f>+JUL!C16+JUL!G16</f>
        <v>0</v>
      </c>
      <c r="H16" s="20">
        <f t="shared" ref="H16:H17" si="10">+IFERROR((G16/F16),0)</f>
        <v>0</v>
      </c>
      <c r="I16" s="21">
        <f>E16+JUL!I16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+Hoja1!I13</f>
        <v>0</v>
      </c>
      <c r="C17" s="19"/>
      <c r="D17" s="20">
        <f t="shared" si="9"/>
        <v>0</v>
      </c>
      <c r="E17" s="19"/>
      <c r="F17" s="19">
        <f>+JUL!B17+JUL!F17</f>
        <v>0</v>
      </c>
      <c r="G17" s="19">
        <f>+JUL!C17+JUL!G17</f>
        <v>0</v>
      </c>
      <c r="H17" s="20">
        <f t="shared" si="10"/>
        <v>0</v>
      </c>
      <c r="I17" s="21">
        <f>E17+JUL!I17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16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132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+Hoja1!I6</f>
        <v>0</v>
      </c>
      <c r="C20" s="19"/>
      <c r="D20" s="20">
        <f t="shared" ref="D20:D21" si="13">+IFERROR((C20/B20),0)</f>
        <v>0</v>
      </c>
      <c r="E20" s="19"/>
      <c r="F20" s="19">
        <f>+JUL!B20+JUL!F20</f>
        <v>0</v>
      </c>
      <c r="G20" s="19">
        <f>+JUL!C20+JUL!G20</f>
        <v>0</v>
      </c>
      <c r="H20" s="20">
        <f t="shared" ref="H20:H21" si="14">+IFERROR((G20/F20),0)</f>
        <v>0</v>
      </c>
      <c r="I20" s="21">
        <f>E20+JUL!I20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+Hoja1!I14</f>
        <v>0</v>
      </c>
      <c r="C21" s="19"/>
      <c r="D21" s="20">
        <f t="shared" si="13"/>
        <v>0</v>
      </c>
      <c r="E21" s="19"/>
      <c r="F21" s="19">
        <f>+JUL!B21+JUL!F21</f>
        <v>0</v>
      </c>
      <c r="G21" s="19">
        <f>+JUL!C21+JUL!G21</f>
        <v>0</v>
      </c>
      <c r="H21" s="20">
        <f t="shared" si="14"/>
        <v>0</v>
      </c>
      <c r="I21" s="21">
        <f>E21+JUL!I21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+Hoja1!I7</f>
        <v>0</v>
      </c>
      <c r="C24" s="19"/>
      <c r="D24" s="20">
        <f t="shared" ref="D24:D25" si="17">+IFERROR((C24/B24),0)</f>
        <v>0</v>
      </c>
      <c r="E24" s="19"/>
      <c r="F24" s="19">
        <f>+JUL!B24+JUL!F24</f>
        <v>0</v>
      </c>
      <c r="G24" s="19">
        <f>+JUL!C24+JUL!G24</f>
        <v>0</v>
      </c>
      <c r="H24" s="20">
        <f t="shared" ref="H24:H25" si="18">+IFERROR((G24/F24),0)</f>
        <v>0</v>
      </c>
      <c r="I24" s="21">
        <f>E24+JUL!I24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+Hoja1!I15</f>
        <v>0</v>
      </c>
      <c r="C25" s="19"/>
      <c r="D25" s="20">
        <f t="shared" si="17"/>
        <v>0</v>
      </c>
      <c r="E25" s="19"/>
      <c r="F25" s="19">
        <f>+JUL!B25+JUL!F25</f>
        <v>0</v>
      </c>
      <c r="G25" s="19">
        <f>+JUL!C25+JUL!G25</f>
        <v>0</v>
      </c>
      <c r="H25" s="20">
        <f t="shared" si="18"/>
        <v>0</v>
      </c>
      <c r="I25" s="21">
        <f>E25+JUL!I25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94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775.5</v>
      </c>
      <c r="G28" s="23">
        <f t="shared" si="21"/>
        <v>-104</v>
      </c>
      <c r="H28" s="24">
        <f>+IFERROR((G28/F28),0)</f>
        <v>-0.1341070277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+Hoja1!I19</f>
        <v>429.68</v>
      </c>
      <c r="C30" s="28">
        <v>50.0</v>
      </c>
      <c r="D30" s="24">
        <f>+IFERROR((C30/B30),0)</f>
        <v>0.1163656675</v>
      </c>
      <c r="E30" s="19"/>
      <c r="F30" s="28">
        <f>+JUL!B30+JUL!F30</f>
        <v>3544.86</v>
      </c>
      <c r="G30" s="28">
        <f>+JUL!C30+JUL!G30</f>
        <v>66</v>
      </c>
      <c r="H30" s="24">
        <f>+IFERROR((G30/F30),0)</f>
        <v>0.0186185068</v>
      </c>
      <c r="I30" s="30">
        <f>E30+JUL!I30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+Hoja1!I20</f>
        <v>589.68</v>
      </c>
      <c r="C32" s="28"/>
      <c r="D32" s="24">
        <f>+IFERROR((C32/B32),0)</f>
        <v>0</v>
      </c>
      <c r="E32" s="19"/>
      <c r="F32" s="28">
        <f>+JUL!B32+JUL!F32</f>
        <v>4864.86</v>
      </c>
      <c r="G32" s="28">
        <f>+JUL!C32+JUL!G32</f>
        <v>1328</v>
      </c>
      <c r="H32" s="24">
        <f>+IFERROR((G32/F32),0)</f>
        <v>0.2729780508</v>
      </c>
      <c r="I32" s="30">
        <f>E32+JUL!I32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38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38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+Hoja1!J3</f>
        <v>100</v>
      </c>
      <c r="C8" s="19"/>
      <c r="D8" s="20">
        <f t="shared" ref="D8:D9" si="1">+IFERROR((C8/B8),0)</f>
        <v>0</v>
      </c>
      <c r="E8" s="19"/>
      <c r="F8" s="19">
        <f>+AGO!B8+AGO!F8</f>
        <v>740</v>
      </c>
      <c r="G8" s="19">
        <f>+AGO!C8+AGO!G8</f>
        <v>213</v>
      </c>
      <c r="H8" s="20">
        <f t="shared" ref="H8:H9" si="2">+IFERROR((G8/F8),0)</f>
        <v>0.2878378378</v>
      </c>
      <c r="I8" s="21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+Hoja1!J11</f>
        <v>12</v>
      </c>
      <c r="C9" s="35"/>
      <c r="D9" s="20">
        <f t="shared" si="1"/>
        <v>0</v>
      </c>
      <c r="E9" s="19"/>
      <c r="F9" s="19">
        <f>+AGO!B9+AGO!F9</f>
        <v>88.8</v>
      </c>
      <c r="G9" s="19">
        <f>+AGO!C9+AGO!G9</f>
        <v>317</v>
      </c>
      <c r="H9" s="20">
        <f t="shared" si="2"/>
        <v>3.56981982</v>
      </c>
      <c r="I9" s="21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2" t="s">
        <v>15</v>
      </c>
      <c r="B10" s="23">
        <f t="shared" ref="B10:C10" si="3">+B8-B9</f>
        <v>88</v>
      </c>
      <c r="C10" s="23">
        <f t="shared" si="3"/>
        <v>0</v>
      </c>
      <c r="D10" s="24">
        <f>+IFERROR(C10/B10,0)</f>
        <v>0</v>
      </c>
      <c r="E10" s="23">
        <f t="shared" ref="E10:G10" si="4">+E8-E9</f>
        <v>0</v>
      </c>
      <c r="F10" s="23">
        <f t="shared" si="4"/>
        <v>651.2</v>
      </c>
      <c r="G10" s="23">
        <f t="shared" si="4"/>
        <v>-104</v>
      </c>
      <c r="H10" s="24">
        <f>+IFERROR(G10/F10,0)</f>
        <v>-0.1597051597</v>
      </c>
      <c r="I10" s="23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5"/>
      <c r="B11" s="26"/>
      <c r="C11" s="26"/>
      <c r="D11" s="27"/>
      <c r="E11" s="26"/>
      <c r="F11" s="26"/>
      <c r="G11" s="26"/>
      <c r="H11" s="27"/>
      <c r="I11" s="2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18" t="s">
        <v>16</v>
      </c>
      <c r="B12" s="19">
        <f>+Hoja1!J4</f>
        <v>20</v>
      </c>
      <c r="C12" s="19"/>
      <c r="D12" s="20">
        <f t="shared" ref="D12:D13" si="5">+IFERROR((C12/B12),0)</f>
        <v>0</v>
      </c>
      <c r="E12" s="19"/>
      <c r="F12" s="19">
        <f>+AGO!B12+AGO!F12</f>
        <v>148</v>
      </c>
      <c r="G12" s="19">
        <f>+AGO!C12+AGO!G12</f>
        <v>0</v>
      </c>
      <c r="H12" s="20">
        <f t="shared" ref="H12:H13" si="6">+IFERROR((G12/F12),0)</f>
        <v>0</v>
      </c>
      <c r="I12" s="21">
        <f>E12+AGO!I12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18" t="s">
        <v>17</v>
      </c>
      <c r="B13" s="19">
        <f>+Hoja1!J12</f>
        <v>10.5</v>
      </c>
      <c r="C13" s="19"/>
      <c r="D13" s="20">
        <f t="shared" si="5"/>
        <v>0</v>
      </c>
      <c r="E13" s="19"/>
      <c r="F13" s="19">
        <f>+AGO!B13+AGO!F13</f>
        <v>77.7</v>
      </c>
      <c r="G13" s="19">
        <f>+AGO!C13+AGO!G13</f>
        <v>0</v>
      </c>
      <c r="H13" s="20">
        <f t="shared" si="6"/>
        <v>0</v>
      </c>
      <c r="I13" s="21">
        <f>E13+AGO!I13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2" t="s">
        <v>18</v>
      </c>
      <c r="B14" s="23">
        <f t="shared" ref="B14:C14" si="7">+B12-B13</f>
        <v>9.5</v>
      </c>
      <c r="C14" s="23">
        <f t="shared" si="7"/>
        <v>0</v>
      </c>
      <c r="D14" s="24">
        <f>+IFERROR(C14/B14,0)</f>
        <v>0</v>
      </c>
      <c r="E14" s="23">
        <f t="shared" ref="E14:G14" si="8">+E12-E13</f>
        <v>0</v>
      </c>
      <c r="F14" s="23">
        <f t="shared" si="8"/>
        <v>70.3</v>
      </c>
      <c r="G14" s="23">
        <f t="shared" si="8"/>
        <v>0</v>
      </c>
      <c r="H14" s="24">
        <f>+IFERROR(G14/F14,0)</f>
        <v>0</v>
      </c>
      <c r="I14" s="23">
        <f>+I12-I13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"/>
      <c r="B15" s="7"/>
      <c r="C15" s="7"/>
      <c r="D15" s="2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0.5" customHeight="1">
      <c r="A16" s="18" t="s">
        <v>19</v>
      </c>
      <c r="B16" s="19">
        <f>+Hoja1!J5</f>
        <v>20</v>
      </c>
      <c r="C16" s="19"/>
      <c r="D16" s="20">
        <f t="shared" ref="D16:D17" si="9">+IFERROR((C16/B16),0)</f>
        <v>0</v>
      </c>
      <c r="E16" s="19"/>
      <c r="F16" s="19">
        <f>+AGO!B16+AGO!F16</f>
        <v>148</v>
      </c>
      <c r="G16" s="19">
        <f>+AGO!C16+AGO!G16</f>
        <v>0</v>
      </c>
      <c r="H16" s="20">
        <f t="shared" ref="H16:H17" si="10">+IFERROR((G16/F16),0)</f>
        <v>0</v>
      </c>
      <c r="I16" s="21">
        <f>E16+AGO!I16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0.5" customHeight="1">
      <c r="A17" s="18" t="s">
        <v>20</v>
      </c>
      <c r="B17" s="19">
        <f>+Hoja1!J13</f>
        <v>0</v>
      </c>
      <c r="C17" s="19"/>
      <c r="D17" s="20">
        <f t="shared" si="9"/>
        <v>0</v>
      </c>
      <c r="E17" s="19"/>
      <c r="F17" s="19">
        <f>+AGO!B17+AGO!F17</f>
        <v>0</v>
      </c>
      <c r="G17" s="19">
        <f>+AGO!C17+AGO!G17</f>
        <v>0</v>
      </c>
      <c r="H17" s="20">
        <f t="shared" si="10"/>
        <v>0</v>
      </c>
      <c r="I17" s="21">
        <f>E17+AGO!I17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0.5" customHeight="1">
      <c r="A18" s="22" t="s">
        <v>21</v>
      </c>
      <c r="B18" s="23">
        <f t="shared" ref="B18:C18" si="11">+B16-B17</f>
        <v>20</v>
      </c>
      <c r="C18" s="23">
        <f t="shared" si="11"/>
        <v>0</v>
      </c>
      <c r="D18" s="24">
        <f>+IFERROR(C18/B18,0)</f>
        <v>0</v>
      </c>
      <c r="E18" s="23">
        <f t="shared" ref="E18:G18" si="12">+E16-E17</f>
        <v>0</v>
      </c>
      <c r="F18" s="23">
        <f t="shared" si="12"/>
        <v>148</v>
      </c>
      <c r="G18" s="23">
        <f t="shared" si="12"/>
        <v>0</v>
      </c>
      <c r="H18" s="24">
        <f>+IFERROR(G18/F18,0)</f>
        <v>0</v>
      </c>
      <c r="I18" s="23">
        <f>+I16-I17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7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18" t="s">
        <v>22</v>
      </c>
      <c r="B20" s="19">
        <f>+Hoja1!J6</f>
        <v>0</v>
      </c>
      <c r="C20" s="19"/>
      <c r="D20" s="20">
        <f t="shared" ref="D20:D21" si="13">+IFERROR((C20/B20),0)</f>
        <v>0</v>
      </c>
      <c r="E20" s="19"/>
      <c r="F20" s="19">
        <f>+AGO!B20+AGO!F20</f>
        <v>0</v>
      </c>
      <c r="G20" s="19">
        <f>+AGO!C20+AGO!G20</f>
        <v>0</v>
      </c>
      <c r="H20" s="20">
        <f t="shared" ref="H20:H21" si="14">+IFERROR((G20/F20),0)</f>
        <v>0</v>
      </c>
      <c r="I20" s="21">
        <f>E20+AGO!I20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18" t="s">
        <v>23</v>
      </c>
      <c r="B21" s="19">
        <f>+Hoja1!J14</f>
        <v>0</v>
      </c>
      <c r="C21" s="19"/>
      <c r="D21" s="20">
        <f t="shared" si="13"/>
        <v>0</v>
      </c>
      <c r="E21" s="19"/>
      <c r="F21" s="19">
        <f>+AGO!B21+AGO!F21</f>
        <v>0</v>
      </c>
      <c r="G21" s="19">
        <f>+AGO!C21+AGO!G21</f>
        <v>0</v>
      </c>
      <c r="H21" s="20">
        <f t="shared" si="14"/>
        <v>0</v>
      </c>
      <c r="I21" s="21">
        <f>E21+AGO!I21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2" t="s">
        <v>24</v>
      </c>
      <c r="B22" s="23">
        <f t="shared" ref="B22:C22" si="15">+B20-B21</f>
        <v>0</v>
      </c>
      <c r="C22" s="23">
        <f t="shared" si="15"/>
        <v>0</v>
      </c>
      <c r="D22" s="24">
        <f>+IFERROR(C22/B22,0)</f>
        <v>0</v>
      </c>
      <c r="E22" s="23">
        <f t="shared" ref="E22:G22" si="16">+E20-E21</f>
        <v>0</v>
      </c>
      <c r="F22" s="23">
        <f t="shared" si="16"/>
        <v>0</v>
      </c>
      <c r="G22" s="23">
        <f t="shared" si="16"/>
        <v>0</v>
      </c>
      <c r="H22" s="24">
        <f>+IFERROR(G22/F22,0)</f>
        <v>0</v>
      </c>
      <c r="I22" s="23">
        <f>+I20-I21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7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18" t="s">
        <v>25</v>
      </c>
      <c r="B24" s="19">
        <f>+Hoja1!J7</f>
        <v>0</v>
      </c>
      <c r="C24" s="19"/>
      <c r="D24" s="20">
        <f t="shared" ref="D24:D25" si="17">+IFERROR((C24/B24),0)</f>
        <v>0</v>
      </c>
      <c r="E24" s="19"/>
      <c r="F24" s="19">
        <f>+AGO!B24+AGO!F24</f>
        <v>0</v>
      </c>
      <c r="G24" s="19">
        <f>+AGO!C24+AGO!G24</f>
        <v>0</v>
      </c>
      <c r="H24" s="20">
        <f t="shared" ref="H24:H25" si="18">+IFERROR((G24/F24),0)</f>
        <v>0</v>
      </c>
      <c r="I24" s="21">
        <f>E24+AGO!I24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18" t="s">
        <v>26</v>
      </c>
      <c r="B25" s="19">
        <f>+Hoja1!J15</f>
        <v>0</v>
      </c>
      <c r="C25" s="19"/>
      <c r="D25" s="20">
        <f t="shared" si="17"/>
        <v>0</v>
      </c>
      <c r="E25" s="19"/>
      <c r="F25" s="19">
        <f>+AGO!B25+AGO!F25</f>
        <v>0</v>
      </c>
      <c r="G25" s="19">
        <f>+AGO!C25+AGO!G25</f>
        <v>0</v>
      </c>
      <c r="H25" s="20">
        <f t="shared" si="18"/>
        <v>0</v>
      </c>
      <c r="I25" s="21">
        <f>E25+AGO!I25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2" t="s">
        <v>27</v>
      </c>
      <c r="B26" s="23">
        <f t="shared" ref="B26:C26" si="19">+B24-B25</f>
        <v>0</v>
      </c>
      <c r="C26" s="23">
        <f t="shared" si="19"/>
        <v>0</v>
      </c>
      <c r="D26" s="24">
        <f>+IFERROR(C26/B26,0)</f>
        <v>0</v>
      </c>
      <c r="E26" s="23">
        <f t="shared" ref="E26:G26" si="20">+E24-E25</f>
        <v>0</v>
      </c>
      <c r="F26" s="23">
        <f t="shared" si="20"/>
        <v>0</v>
      </c>
      <c r="G26" s="23">
        <f t="shared" si="20"/>
        <v>0</v>
      </c>
      <c r="H26" s="24">
        <f>+IFERROR(G26/F26,0)</f>
        <v>0</v>
      </c>
      <c r="I26" s="23">
        <f>+I24-I25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7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2" t="s">
        <v>28</v>
      </c>
      <c r="B28" s="23">
        <f>B10+B14+B18+B22+B26</f>
        <v>117.5</v>
      </c>
      <c r="C28" s="23">
        <f>C10+C14+C18+C22</f>
        <v>0</v>
      </c>
      <c r="D28" s="24">
        <f>+IFERROR((C28/B28),0)</f>
        <v>0</v>
      </c>
      <c r="E28" s="23">
        <f t="shared" ref="E28:G28" si="21">E10+E14+E18+E22</f>
        <v>0</v>
      </c>
      <c r="F28" s="23">
        <f t="shared" si="21"/>
        <v>869.5</v>
      </c>
      <c r="G28" s="23">
        <f t="shared" si="21"/>
        <v>-104</v>
      </c>
      <c r="H28" s="24">
        <f>+IFERROR((G28/F28),0)</f>
        <v>-0.1196089707</v>
      </c>
      <c r="I28" s="23">
        <f>I10+I14+I18+I22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2" t="s">
        <v>29</v>
      </c>
      <c r="B30" s="28">
        <f>+Hoja1!J19</f>
        <v>537.1</v>
      </c>
      <c r="C30" s="36">
        <v>220.0</v>
      </c>
      <c r="D30" s="24">
        <f>+IFERROR((C30/B30),0)</f>
        <v>0.4096071495</v>
      </c>
      <c r="E30" s="19"/>
      <c r="F30" s="28">
        <f>+AGO!B30+AGO!F30</f>
        <v>3974.54</v>
      </c>
      <c r="G30" s="28">
        <f>+AGO!C30+AGO!G30</f>
        <v>116</v>
      </c>
      <c r="H30" s="24">
        <f>+IFERROR((G30/F30),0)</f>
        <v>0.02918576741</v>
      </c>
      <c r="I30" s="30">
        <f>E30+AGO!I30</f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0.5" customHeight="1">
      <c r="A31" s="31"/>
      <c r="B31" s="32"/>
      <c r="C31" s="32"/>
      <c r="D31" s="31"/>
      <c r="E31" s="31"/>
      <c r="F31" s="33"/>
      <c r="G31" s="33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10.5" customHeight="1">
      <c r="A32" s="22" t="s">
        <v>30</v>
      </c>
      <c r="B32" s="28">
        <f>+Hoja1!J20</f>
        <v>737.1</v>
      </c>
      <c r="C32" s="36">
        <v>0.0</v>
      </c>
      <c r="D32" s="24">
        <f>+IFERROR((C32/B32),0)</f>
        <v>0</v>
      </c>
      <c r="E32" s="19"/>
      <c r="F32" s="28">
        <f>+AGO!B32+AGO!F32</f>
        <v>5454.54</v>
      </c>
      <c r="G32" s="28">
        <f>+AGO!C32+AGO!G32</f>
        <v>1328</v>
      </c>
      <c r="H32" s="24">
        <f>+IFERROR((G32/F32),0)</f>
        <v>0.2434669101</v>
      </c>
      <c r="I32" s="30">
        <f>E32+AGO!I32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0.5" customHeight="1">
      <c r="A218" s="2"/>
      <c r="B218" s="7"/>
      <c r="C218" s="7"/>
      <c r="D218" s="2"/>
      <c r="E218" s="2"/>
      <c r="F218" s="7"/>
      <c r="G218" s="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0.5" customHeight="1">
      <c r="A219" s="2"/>
      <c r="B219" s="7"/>
      <c r="C219" s="7"/>
      <c r="D219" s="2"/>
      <c r="E219" s="2"/>
      <c r="F219" s="7"/>
      <c r="G219" s="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0.5" customHeight="1">
      <c r="A220" s="2"/>
      <c r="B220" s="7"/>
      <c r="C220" s="7"/>
      <c r="D220" s="2"/>
      <c r="E220" s="2"/>
      <c r="F220" s="7"/>
      <c r="G220" s="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0.5" customHeight="1">
      <c r="A221" s="2"/>
      <c r="B221" s="7"/>
      <c r="C221" s="7"/>
      <c r="D221" s="2"/>
      <c r="E221" s="2"/>
      <c r="F221" s="7"/>
      <c r="G221" s="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0.5" customHeight="1">
      <c r="A222" s="2"/>
      <c r="B222" s="7"/>
      <c r="C222" s="7"/>
      <c r="D222" s="2"/>
      <c r="E222" s="2"/>
      <c r="F222" s="7"/>
      <c r="G222" s="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0.5" customHeight="1">
      <c r="A223" s="2"/>
      <c r="B223" s="7"/>
      <c r="C223" s="7"/>
      <c r="D223" s="2"/>
      <c r="E223" s="2"/>
      <c r="F223" s="7"/>
      <c r="G223" s="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0.5" customHeight="1">
      <c r="A224" s="2"/>
      <c r="B224" s="7"/>
      <c r="C224" s="7"/>
      <c r="D224" s="2"/>
      <c r="E224" s="2"/>
      <c r="F224" s="7"/>
      <c r="G224" s="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0.5" customHeight="1">
      <c r="A225" s="2"/>
      <c r="B225" s="7"/>
      <c r="C225" s="7"/>
      <c r="D225" s="2"/>
      <c r="E225" s="2"/>
      <c r="F225" s="7"/>
      <c r="G225" s="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0.5" customHeight="1">
      <c r="A226" s="2"/>
      <c r="B226" s="7"/>
      <c r="C226" s="7"/>
      <c r="D226" s="2"/>
      <c r="E226" s="2"/>
      <c r="F226" s="7"/>
      <c r="G226" s="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0.5" customHeight="1">
      <c r="A227" s="2"/>
      <c r="B227" s="7"/>
      <c r="C227" s="7"/>
      <c r="D227" s="2"/>
      <c r="E227" s="2"/>
      <c r="F227" s="7"/>
      <c r="G227" s="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0.5" customHeight="1">
      <c r="A228" s="2"/>
      <c r="B228" s="7"/>
      <c r="C228" s="7"/>
      <c r="D228" s="2"/>
      <c r="E228" s="2"/>
      <c r="F228" s="7"/>
      <c r="G228" s="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0.5" customHeight="1">
      <c r="A229" s="2"/>
      <c r="B229" s="7"/>
      <c r="C229" s="7"/>
      <c r="D229" s="2"/>
      <c r="E229" s="2"/>
      <c r="F229" s="7"/>
      <c r="G229" s="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0.5" customHeight="1">
      <c r="A230" s="2"/>
      <c r="B230" s="7"/>
      <c r="C230" s="7"/>
      <c r="D230" s="2"/>
      <c r="E230" s="2"/>
      <c r="F230" s="7"/>
      <c r="G230" s="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0.5" customHeight="1">
      <c r="A231" s="2"/>
      <c r="B231" s="7"/>
      <c r="C231" s="7"/>
      <c r="D231" s="2"/>
      <c r="E231" s="2"/>
      <c r="F231" s="7"/>
      <c r="G231" s="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0.5" customHeight="1">
      <c r="A232" s="2"/>
      <c r="B232" s="7"/>
      <c r="C232" s="7"/>
      <c r="D232" s="2"/>
      <c r="E232" s="2"/>
      <c r="F232" s="7"/>
      <c r="G232" s="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