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musicar-my.sharepoint.com/personal/ana_vallejo_musicar_onmicrosoft_com/Documents/Musicar/Downloads/"/>
    </mc:Choice>
  </mc:AlternateContent>
  <xr:revisionPtr revIDLastSave="2" documentId="11_FBC570F598CC7EEAECE8AA760F6E66585184346B" xr6:coauthVersionLast="47" xr6:coauthVersionMax="47" xr10:uidLastSave="{F9B4DF02-AA87-4243-AAA1-37D0065C1AF5}"/>
  <bookViews>
    <workbookView xWindow="3900" yWindow="0" windowWidth="10245" windowHeight="10800" activeTab="4" xr2:uid="{00000000-000D-0000-FFFF-FFFF00000000}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" sheetId="9" r:id="rId9"/>
    <sheet name="OCT" sheetId="10" r:id="rId10"/>
    <sheet name="NOV" sheetId="11" r:id="rId11"/>
    <sheet name="DIC" sheetId="12" r:id="rId12"/>
    <sheet name="Hoja1" sheetId="13" state="hidden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7" roundtripDataSignature="AMtx7mjS293d6DWFbWL14+IemWBDg8bTKg=="/>
    </ext>
  </extLst>
</workbook>
</file>

<file path=xl/calcChain.xml><?xml version="1.0" encoding="utf-8"?>
<calcChain xmlns="http://schemas.openxmlformats.org/spreadsheetml/2006/main">
  <c r="B32" i="12" l="1"/>
  <c r="D32" i="12" s="1"/>
  <c r="B30" i="12"/>
  <c r="D30" i="12" s="1"/>
  <c r="E26" i="12"/>
  <c r="C26" i="12"/>
  <c r="D25" i="12"/>
  <c r="B25" i="12"/>
  <c r="D24" i="12"/>
  <c r="B24" i="12"/>
  <c r="B26" i="12" s="1"/>
  <c r="E22" i="12"/>
  <c r="C22" i="12"/>
  <c r="D22" i="12" s="1"/>
  <c r="B22" i="12"/>
  <c r="B21" i="12"/>
  <c r="D21" i="12" s="1"/>
  <c r="B20" i="12"/>
  <c r="D20" i="12" s="1"/>
  <c r="E18" i="12"/>
  <c r="C18" i="12"/>
  <c r="D17" i="12"/>
  <c r="B17" i="12"/>
  <c r="D16" i="12"/>
  <c r="B16" i="12"/>
  <c r="B18" i="12" s="1"/>
  <c r="E14" i="12"/>
  <c r="C14" i="12"/>
  <c r="B14" i="12"/>
  <c r="B13" i="12"/>
  <c r="D13" i="12" s="1"/>
  <c r="D12" i="12"/>
  <c r="B12" i="12"/>
  <c r="E10" i="12"/>
  <c r="E28" i="12" s="1"/>
  <c r="C10" i="12"/>
  <c r="D9" i="12"/>
  <c r="B9" i="12"/>
  <c r="B8" i="12"/>
  <c r="B10" i="12" s="1"/>
  <c r="B32" i="11"/>
  <c r="D32" i="11" s="1"/>
  <c r="D30" i="11"/>
  <c r="B30" i="11"/>
  <c r="E26" i="11"/>
  <c r="C26" i="11"/>
  <c r="D26" i="11" s="1"/>
  <c r="D25" i="11"/>
  <c r="B25" i="11"/>
  <c r="B24" i="11"/>
  <c r="B26" i="11" s="1"/>
  <c r="E22" i="11"/>
  <c r="C22" i="11"/>
  <c r="D22" i="11" s="1"/>
  <c r="B22" i="11"/>
  <c r="B21" i="11"/>
  <c r="D21" i="11" s="1"/>
  <c r="D20" i="11"/>
  <c r="B20" i="11"/>
  <c r="E18" i="11"/>
  <c r="C18" i="11"/>
  <c r="D17" i="11"/>
  <c r="B17" i="11"/>
  <c r="B16" i="11"/>
  <c r="E14" i="11"/>
  <c r="C14" i="11"/>
  <c r="D14" i="11" s="1"/>
  <c r="B14" i="11"/>
  <c r="D13" i="11"/>
  <c r="B13" i="11"/>
  <c r="D12" i="11"/>
  <c r="B12" i="11"/>
  <c r="E10" i="11"/>
  <c r="E28" i="11" s="1"/>
  <c r="C10" i="11"/>
  <c r="D9" i="11"/>
  <c r="B9" i="11"/>
  <c r="D8" i="11"/>
  <c r="B8" i="11"/>
  <c r="B10" i="11" s="1"/>
  <c r="D32" i="10"/>
  <c r="B32" i="10"/>
  <c r="D30" i="10"/>
  <c r="B30" i="10"/>
  <c r="E26" i="10"/>
  <c r="C26" i="10"/>
  <c r="D25" i="10"/>
  <c r="B25" i="10"/>
  <c r="B24" i="10"/>
  <c r="E22" i="10"/>
  <c r="C22" i="10"/>
  <c r="B22" i="10"/>
  <c r="D21" i="10"/>
  <c r="B21" i="10"/>
  <c r="D20" i="10"/>
  <c r="B20" i="10"/>
  <c r="E18" i="10"/>
  <c r="C18" i="10"/>
  <c r="D17" i="10"/>
  <c r="B17" i="10"/>
  <c r="B16" i="10"/>
  <c r="E14" i="10"/>
  <c r="C14" i="10"/>
  <c r="D14" i="10" s="1"/>
  <c r="B14" i="10"/>
  <c r="D13" i="10"/>
  <c r="B13" i="10"/>
  <c r="D12" i="10"/>
  <c r="B12" i="10"/>
  <c r="E10" i="10"/>
  <c r="E28" i="10" s="1"/>
  <c r="C10" i="10"/>
  <c r="D9" i="10"/>
  <c r="B9" i="10"/>
  <c r="D8" i="10"/>
  <c r="B8" i="10"/>
  <c r="D32" i="9"/>
  <c r="B32" i="9"/>
  <c r="D30" i="9"/>
  <c r="B30" i="9"/>
  <c r="E26" i="9"/>
  <c r="C26" i="9"/>
  <c r="D25" i="9"/>
  <c r="B25" i="9"/>
  <c r="B24" i="9"/>
  <c r="E22" i="9"/>
  <c r="C22" i="9"/>
  <c r="B22" i="9"/>
  <c r="D21" i="9"/>
  <c r="B21" i="9"/>
  <c r="D20" i="9"/>
  <c r="B20" i="9"/>
  <c r="E18" i="9"/>
  <c r="C18" i="9"/>
  <c r="D17" i="9"/>
  <c r="B17" i="9"/>
  <c r="B16" i="9"/>
  <c r="E14" i="9"/>
  <c r="C14" i="9"/>
  <c r="D14" i="9" s="1"/>
  <c r="B14" i="9"/>
  <c r="D13" i="9"/>
  <c r="B13" i="9"/>
  <c r="D12" i="9"/>
  <c r="B12" i="9"/>
  <c r="E10" i="9"/>
  <c r="E28" i="9" s="1"/>
  <c r="C10" i="9"/>
  <c r="D9" i="9"/>
  <c r="B9" i="9"/>
  <c r="D8" i="9"/>
  <c r="B8" i="9"/>
  <c r="D32" i="8"/>
  <c r="B32" i="8"/>
  <c r="D30" i="8"/>
  <c r="B30" i="8"/>
  <c r="E26" i="8"/>
  <c r="C26" i="8"/>
  <c r="D25" i="8"/>
  <c r="B25" i="8"/>
  <c r="B24" i="8"/>
  <c r="E22" i="8"/>
  <c r="C22" i="8"/>
  <c r="B22" i="8"/>
  <c r="D21" i="8"/>
  <c r="B21" i="8"/>
  <c r="D20" i="8"/>
  <c r="B20" i="8"/>
  <c r="E18" i="8"/>
  <c r="C18" i="8"/>
  <c r="D17" i="8"/>
  <c r="B17" i="8"/>
  <c r="B16" i="8"/>
  <c r="E14" i="8"/>
  <c r="C14" i="8"/>
  <c r="D14" i="8" s="1"/>
  <c r="B14" i="8"/>
  <c r="D13" i="8"/>
  <c r="B13" i="8"/>
  <c r="D12" i="8"/>
  <c r="B12" i="8"/>
  <c r="E10" i="8"/>
  <c r="E28" i="8" s="1"/>
  <c r="C10" i="8"/>
  <c r="D9" i="8"/>
  <c r="B9" i="8"/>
  <c r="D8" i="8"/>
  <c r="B8" i="8"/>
  <c r="D32" i="7"/>
  <c r="B32" i="7"/>
  <c r="D30" i="7"/>
  <c r="B30" i="7"/>
  <c r="E26" i="7"/>
  <c r="C26" i="7"/>
  <c r="D25" i="7"/>
  <c r="B25" i="7"/>
  <c r="B24" i="7"/>
  <c r="E22" i="7"/>
  <c r="C22" i="7"/>
  <c r="B22" i="7"/>
  <c r="D21" i="7"/>
  <c r="B21" i="7"/>
  <c r="D20" i="7"/>
  <c r="B20" i="7"/>
  <c r="E18" i="7"/>
  <c r="C18" i="7"/>
  <c r="D17" i="7"/>
  <c r="B17" i="7"/>
  <c r="B16" i="7"/>
  <c r="E14" i="7"/>
  <c r="C14" i="7"/>
  <c r="D14" i="7" s="1"/>
  <c r="B14" i="7"/>
  <c r="D13" i="7"/>
  <c r="B13" i="7"/>
  <c r="D12" i="7"/>
  <c r="B12" i="7"/>
  <c r="E10" i="7"/>
  <c r="E28" i="7" s="1"/>
  <c r="C10" i="7"/>
  <c r="B9" i="7"/>
  <c r="D9" i="7" s="1"/>
  <c r="B8" i="7"/>
  <c r="D8" i="7" s="1"/>
  <c r="D32" i="6"/>
  <c r="B32" i="6"/>
  <c r="D30" i="6"/>
  <c r="B30" i="6"/>
  <c r="E26" i="6"/>
  <c r="C26" i="6"/>
  <c r="D25" i="6"/>
  <c r="B25" i="6"/>
  <c r="B24" i="6"/>
  <c r="E22" i="6"/>
  <c r="C22" i="6"/>
  <c r="D22" i="6" s="1"/>
  <c r="B22" i="6"/>
  <c r="D21" i="6"/>
  <c r="B21" i="6"/>
  <c r="D20" i="6"/>
  <c r="B20" i="6"/>
  <c r="E18" i="6"/>
  <c r="C18" i="6"/>
  <c r="D17" i="6"/>
  <c r="B17" i="6"/>
  <c r="D16" i="6"/>
  <c r="B16" i="6"/>
  <c r="E14" i="6"/>
  <c r="C14" i="6"/>
  <c r="D14" i="6" s="1"/>
  <c r="B14" i="6"/>
  <c r="D13" i="6"/>
  <c r="B13" i="6"/>
  <c r="D12" i="6"/>
  <c r="B12" i="6"/>
  <c r="E10" i="6"/>
  <c r="E28" i="6" s="1"/>
  <c r="C10" i="6"/>
  <c r="D9" i="6"/>
  <c r="B9" i="6"/>
  <c r="B8" i="6"/>
  <c r="D32" i="5"/>
  <c r="B32" i="5"/>
  <c r="B30" i="5"/>
  <c r="E26" i="5"/>
  <c r="C26" i="5"/>
  <c r="B26" i="5"/>
  <c r="D26" i="5" s="1"/>
  <c r="B25" i="5"/>
  <c r="D25" i="5" s="1"/>
  <c r="B24" i="5"/>
  <c r="E22" i="5"/>
  <c r="C22" i="5"/>
  <c r="B21" i="5"/>
  <c r="B20" i="5"/>
  <c r="E18" i="5"/>
  <c r="C18" i="5"/>
  <c r="B18" i="5"/>
  <c r="D18" i="5" s="1"/>
  <c r="B17" i="5"/>
  <c r="D16" i="5"/>
  <c r="B16" i="5"/>
  <c r="E14" i="5"/>
  <c r="C14" i="5"/>
  <c r="D13" i="5"/>
  <c r="B13" i="5"/>
  <c r="B12" i="5"/>
  <c r="E10" i="5"/>
  <c r="C10" i="5"/>
  <c r="C28" i="5" s="1"/>
  <c r="B10" i="5"/>
  <c r="B9" i="5"/>
  <c r="D9" i="5" s="1"/>
  <c r="D8" i="5"/>
  <c r="B8" i="5"/>
  <c r="B32" i="4"/>
  <c r="D32" i="4" s="1"/>
  <c r="B30" i="4"/>
  <c r="E26" i="4"/>
  <c r="C26" i="4"/>
  <c r="B26" i="4"/>
  <c r="D26" i="4" s="1"/>
  <c r="B25" i="4"/>
  <c r="D24" i="4"/>
  <c r="B24" i="4"/>
  <c r="E22" i="4"/>
  <c r="C22" i="4"/>
  <c r="B21" i="4"/>
  <c r="D21" i="4" s="1"/>
  <c r="B20" i="4"/>
  <c r="E18" i="4"/>
  <c r="C18" i="4"/>
  <c r="B18" i="4"/>
  <c r="D18" i="4" s="1"/>
  <c r="B17" i="4"/>
  <c r="D16" i="4"/>
  <c r="B16" i="4"/>
  <c r="E14" i="4"/>
  <c r="C14" i="4"/>
  <c r="B13" i="4"/>
  <c r="D13" i="4" s="1"/>
  <c r="B12" i="4"/>
  <c r="E10" i="4"/>
  <c r="C10" i="4"/>
  <c r="C28" i="4" s="1"/>
  <c r="B10" i="4"/>
  <c r="D10" i="4" s="1"/>
  <c r="B9" i="4"/>
  <c r="D8" i="4"/>
  <c r="B8" i="4"/>
  <c r="B32" i="3"/>
  <c r="B30" i="3"/>
  <c r="E26" i="3"/>
  <c r="C26" i="3"/>
  <c r="D26" i="3" s="1"/>
  <c r="B26" i="3"/>
  <c r="B25" i="3"/>
  <c r="D24" i="3"/>
  <c r="B24" i="3"/>
  <c r="E22" i="3"/>
  <c r="C22" i="3"/>
  <c r="B21" i="3"/>
  <c r="B20" i="3"/>
  <c r="E18" i="3"/>
  <c r="C18" i="3"/>
  <c r="B18" i="3"/>
  <c r="D18" i="3" s="1"/>
  <c r="B17" i="3"/>
  <c r="D16" i="3"/>
  <c r="B16" i="3"/>
  <c r="E14" i="3"/>
  <c r="C14" i="3"/>
  <c r="D13" i="3"/>
  <c r="B13" i="3"/>
  <c r="B12" i="3"/>
  <c r="E10" i="3"/>
  <c r="C10" i="3"/>
  <c r="D10" i="3" s="1"/>
  <c r="B10" i="3"/>
  <c r="D9" i="3"/>
  <c r="B9" i="3"/>
  <c r="D8" i="3"/>
  <c r="B8" i="3"/>
  <c r="B32" i="2"/>
  <c r="D32" i="2" s="1"/>
  <c r="B30" i="2"/>
  <c r="E26" i="2"/>
  <c r="C26" i="2"/>
  <c r="B26" i="2"/>
  <c r="D25" i="2"/>
  <c r="B25" i="2"/>
  <c r="D24" i="2"/>
  <c r="B24" i="2"/>
  <c r="E22" i="2"/>
  <c r="C22" i="2"/>
  <c r="B21" i="2"/>
  <c r="B20" i="2"/>
  <c r="E18" i="2"/>
  <c r="C18" i="2"/>
  <c r="B18" i="2"/>
  <c r="I17" i="2"/>
  <c r="I17" i="3" s="1"/>
  <c r="I17" i="4" s="1"/>
  <c r="I17" i="5" s="1"/>
  <c r="D17" i="2"/>
  <c r="B17" i="2"/>
  <c r="D16" i="2"/>
  <c r="B16" i="2"/>
  <c r="E14" i="2"/>
  <c r="C14" i="2"/>
  <c r="B13" i="2"/>
  <c r="D13" i="2" s="1"/>
  <c r="B12" i="2"/>
  <c r="E10" i="2"/>
  <c r="E28" i="2" s="1"/>
  <c r="C10" i="2"/>
  <c r="B10" i="2"/>
  <c r="D9" i="2"/>
  <c r="B9" i="2"/>
  <c r="I8" i="2"/>
  <c r="I8" i="3" s="1"/>
  <c r="I8" i="4" s="1"/>
  <c r="I8" i="5" s="1"/>
  <c r="I8" i="6" s="1"/>
  <c r="D8" i="2"/>
  <c r="B8" i="2"/>
  <c r="I32" i="1"/>
  <c r="I32" i="2" s="1"/>
  <c r="I32" i="3" s="1"/>
  <c r="I32" i="4" s="1"/>
  <c r="I32" i="5" s="1"/>
  <c r="I32" i="6" s="1"/>
  <c r="I32" i="7" s="1"/>
  <c r="I32" i="8" s="1"/>
  <c r="I32" i="9" s="1"/>
  <c r="I32" i="10" s="1"/>
  <c r="I32" i="11" s="1"/>
  <c r="I32" i="12" s="1"/>
  <c r="G32" i="1"/>
  <c r="F32" i="1"/>
  <c r="B32" i="1"/>
  <c r="D32" i="1" s="1"/>
  <c r="I30" i="1"/>
  <c r="I30" i="2" s="1"/>
  <c r="I30" i="3" s="1"/>
  <c r="I30" i="4" s="1"/>
  <c r="I30" i="5" s="1"/>
  <c r="I30" i="6" s="1"/>
  <c r="I30" i="7" s="1"/>
  <c r="I30" i="8" s="1"/>
  <c r="I30" i="9" s="1"/>
  <c r="I30" i="10" s="1"/>
  <c r="I30" i="11" s="1"/>
  <c r="I30" i="12" s="1"/>
  <c r="G30" i="1"/>
  <c r="B30" i="1"/>
  <c r="F30" i="1" s="1"/>
  <c r="E26" i="1"/>
  <c r="C26" i="1"/>
  <c r="I25" i="1"/>
  <c r="I25" i="2" s="1"/>
  <c r="I25" i="3" s="1"/>
  <c r="I25" i="4" s="1"/>
  <c r="G25" i="1"/>
  <c r="G25" i="2" s="1"/>
  <c r="G25" i="3" s="1"/>
  <c r="G25" i="4" s="1"/>
  <c r="G25" i="5" s="1"/>
  <c r="G25" i="6" s="1"/>
  <c r="B25" i="1"/>
  <c r="F25" i="1" s="1"/>
  <c r="I24" i="1"/>
  <c r="I24" i="2" s="1"/>
  <c r="I24" i="3" s="1"/>
  <c r="I24" i="4" s="1"/>
  <c r="I24" i="5" s="1"/>
  <c r="I24" i="6" s="1"/>
  <c r="G24" i="1"/>
  <c r="G24" i="2" s="1"/>
  <c r="F24" i="1"/>
  <c r="F26" i="1" s="1"/>
  <c r="D24" i="1"/>
  <c r="B24" i="1"/>
  <c r="B26" i="1" s="1"/>
  <c r="D26" i="1" s="1"/>
  <c r="E22" i="1"/>
  <c r="C22" i="1"/>
  <c r="I21" i="1"/>
  <c r="I21" i="2" s="1"/>
  <c r="I21" i="3" s="1"/>
  <c r="I21" i="4" s="1"/>
  <c r="I21" i="5" s="1"/>
  <c r="I21" i="6" s="1"/>
  <c r="I21" i="7" s="1"/>
  <c r="G21" i="1"/>
  <c r="G21" i="2" s="1"/>
  <c r="B21" i="1"/>
  <c r="B22" i="1" s="1"/>
  <c r="I20" i="1"/>
  <c r="I20" i="2" s="1"/>
  <c r="G20" i="1"/>
  <c r="G20" i="2" s="1"/>
  <c r="F20" i="1"/>
  <c r="D20" i="1"/>
  <c r="B20" i="1"/>
  <c r="E18" i="1"/>
  <c r="C18" i="1"/>
  <c r="I17" i="1"/>
  <c r="I18" i="1" s="1"/>
  <c r="G17" i="1"/>
  <c r="G17" i="2" s="1"/>
  <c r="G17" i="3" s="1"/>
  <c r="G17" i="4" s="1"/>
  <c r="G17" i="5" s="1"/>
  <c r="B17" i="1"/>
  <c r="F17" i="1" s="1"/>
  <c r="I16" i="1"/>
  <c r="I16" i="2" s="1"/>
  <c r="I16" i="3" s="1"/>
  <c r="I16" i="4" s="1"/>
  <c r="I16" i="5" s="1"/>
  <c r="I16" i="6" s="1"/>
  <c r="G16" i="1"/>
  <c r="G16" i="2" s="1"/>
  <c r="F16" i="1"/>
  <c r="D16" i="1"/>
  <c r="B16" i="1"/>
  <c r="B18" i="1" s="1"/>
  <c r="D18" i="1" s="1"/>
  <c r="E14" i="1"/>
  <c r="E28" i="1" s="1"/>
  <c r="C14" i="1"/>
  <c r="I13" i="1"/>
  <c r="I13" i="2" s="1"/>
  <c r="I13" i="3" s="1"/>
  <c r="I13" i="4" s="1"/>
  <c r="I13" i="5" s="1"/>
  <c r="I13" i="6" s="1"/>
  <c r="I13" i="7" s="1"/>
  <c r="G13" i="1"/>
  <c r="G14" i="1" s="1"/>
  <c r="B13" i="1"/>
  <c r="B14" i="1" s="1"/>
  <c r="I12" i="1"/>
  <c r="I12" i="2" s="1"/>
  <c r="G12" i="1"/>
  <c r="H12" i="1" s="1"/>
  <c r="F12" i="1"/>
  <c r="D12" i="1"/>
  <c r="B12" i="1"/>
  <c r="E10" i="1"/>
  <c r="C10" i="1"/>
  <c r="C28" i="1" s="1"/>
  <c r="I9" i="1"/>
  <c r="I9" i="2" s="1"/>
  <c r="I9" i="3" s="1"/>
  <c r="I9" i="4" s="1"/>
  <c r="I9" i="5" s="1"/>
  <c r="I9" i="6" s="1"/>
  <c r="I9" i="7" s="1"/>
  <c r="G9" i="1"/>
  <c r="G10" i="1" s="1"/>
  <c r="B9" i="1"/>
  <c r="F9" i="1" s="1"/>
  <c r="F9" i="2" s="1"/>
  <c r="I8" i="1"/>
  <c r="G8" i="1"/>
  <c r="G8" i="2" s="1"/>
  <c r="F8" i="1"/>
  <c r="F10" i="1" s="1"/>
  <c r="D8" i="1"/>
  <c r="B8" i="1"/>
  <c r="B10" i="1" s="1"/>
  <c r="D10" i="5" l="1"/>
  <c r="I9" i="12"/>
  <c r="I9" i="11"/>
  <c r="I9" i="10"/>
  <c r="I9" i="8"/>
  <c r="I9" i="9" s="1"/>
  <c r="G18" i="2"/>
  <c r="G16" i="3"/>
  <c r="I17" i="6"/>
  <c r="I17" i="7" s="1"/>
  <c r="I18" i="5"/>
  <c r="G26" i="2"/>
  <c r="G24" i="3"/>
  <c r="H24" i="2"/>
  <c r="I25" i="5"/>
  <c r="I25" i="6" s="1"/>
  <c r="I25" i="7" s="1"/>
  <c r="I26" i="4"/>
  <c r="D10" i="1"/>
  <c r="B28" i="1"/>
  <c r="D28" i="1" s="1"/>
  <c r="F22" i="1"/>
  <c r="D14" i="1"/>
  <c r="G8" i="3"/>
  <c r="G28" i="1"/>
  <c r="H10" i="1"/>
  <c r="I12" i="3"/>
  <c r="I14" i="2"/>
  <c r="F18" i="1"/>
  <c r="D22" i="1"/>
  <c r="H9" i="1"/>
  <c r="H17" i="1"/>
  <c r="D21" i="2"/>
  <c r="D26" i="2"/>
  <c r="D21" i="3"/>
  <c r="F13" i="2"/>
  <c r="F13" i="3" s="1"/>
  <c r="F13" i="4" s="1"/>
  <c r="F13" i="5" s="1"/>
  <c r="F13" i="6" s="1"/>
  <c r="F13" i="7" s="1"/>
  <c r="F13" i="8" s="1"/>
  <c r="F13" i="9" s="1"/>
  <c r="F13" i="10" s="1"/>
  <c r="F13" i="11" s="1"/>
  <c r="F13" i="12" s="1"/>
  <c r="F21" i="2"/>
  <c r="F21" i="3" s="1"/>
  <c r="F21" i="4" s="1"/>
  <c r="F21" i="5" s="1"/>
  <c r="F21" i="6" s="1"/>
  <c r="F21" i="7" s="1"/>
  <c r="F21" i="8" s="1"/>
  <c r="F21" i="9" s="1"/>
  <c r="F21" i="10" s="1"/>
  <c r="F21" i="11" s="1"/>
  <c r="F21" i="12" s="1"/>
  <c r="D30" i="5"/>
  <c r="G17" i="6"/>
  <c r="B18" i="11"/>
  <c r="D18" i="11" s="1"/>
  <c r="D16" i="11"/>
  <c r="H8" i="1"/>
  <c r="F13" i="1"/>
  <c r="H13" i="1" s="1"/>
  <c r="H16" i="1"/>
  <c r="F21" i="1"/>
  <c r="H21" i="1" s="1"/>
  <c r="H24" i="1"/>
  <c r="D30" i="1"/>
  <c r="G9" i="2"/>
  <c r="I10" i="2"/>
  <c r="I28" i="2" s="1"/>
  <c r="G13" i="2"/>
  <c r="F16" i="2"/>
  <c r="D18" i="2"/>
  <c r="F32" i="2"/>
  <c r="I26" i="3"/>
  <c r="E28" i="5"/>
  <c r="B22" i="5"/>
  <c r="D22" i="5" s="1"/>
  <c r="D20" i="5"/>
  <c r="B18" i="10"/>
  <c r="D18" i="10" s="1"/>
  <c r="D16" i="10"/>
  <c r="I26" i="1"/>
  <c r="B14" i="3"/>
  <c r="D12" i="3"/>
  <c r="F32" i="3"/>
  <c r="F32" i="4" s="1"/>
  <c r="F32" i="5" s="1"/>
  <c r="F32" i="6" s="1"/>
  <c r="F32" i="7" s="1"/>
  <c r="F32" i="8" s="1"/>
  <c r="F32" i="9" s="1"/>
  <c r="F32" i="10" s="1"/>
  <c r="F32" i="11" s="1"/>
  <c r="F32" i="12" s="1"/>
  <c r="I16" i="7"/>
  <c r="I18" i="6"/>
  <c r="G21" i="3"/>
  <c r="G22" i="1"/>
  <c r="I24" i="7"/>
  <c r="I26" i="6"/>
  <c r="H30" i="1"/>
  <c r="G30" i="2"/>
  <c r="B14" i="2"/>
  <c r="D14" i="2" s="1"/>
  <c r="F12" i="2"/>
  <c r="I26" i="2"/>
  <c r="I18" i="4"/>
  <c r="B18" i="9"/>
  <c r="D16" i="9"/>
  <c r="I8" i="7"/>
  <c r="I10" i="6"/>
  <c r="F30" i="2"/>
  <c r="F30" i="3" s="1"/>
  <c r="F30" i="4" s="1"/>
  <c r="F30" i="5" s="1"/>
  <c r="F30" i="6" s="1"/>
  <c r="F30" i="7" s="1"/>
  <c r="F30" i="8" s="1"/>
  <c r="F30" i="9" s="1"/>
  <c r="F30" i="10" s="1"/>
  <c r="F30" i="11" s="1"/>
  <c r="F30" i="12" s="1"/>
  <c r="D30" i="2"/>
  <c r="B14" i="4"/>
  <c r="D12" i="4"/>
  <c r="D32" i="3"/>
  <c r="B10" i="7"/>
  <c r="I10" i="1"/>
  <c r="F8" i="2"/>
  <c r="H8" i="2" s="1"/>
  <c r="D12" i="2"/>
  <c r="E28" i="4"/>
  <c r="B22" i="4"/>
  <c r="D22" i="4" s="1"/>
  <c r="D20" i="4"/>
  <c r="D30" i="4"/>
  <c r="I10" i="5"/>
  <c r="D21" i="5"/>
  <c r="B18" i="8"/>
  <c r="D16" i="8"/>
  <c r="G18" i="1"/>
  <c r="H18" i="1" s="1"/>
  <c r="G26" i="1"/>
  <c r="H26" i="1" s="1"/>
  <c r="H25" i="1"/>
  <c r="F9" i="3"/>
  <c r="F9" i="4" s="1"/>
  <c r="F9" i="5" s="1"/>
  <c r="F9" i="6" s="1"/>
  <c r="F9" i="7" s="1"/>
  <c r="F9" i="8" s="1"/>
  <c r="F9" i="9" s="1"/>
  <c r="F9" i="10" s="1"/>
  <c r="F9" i="11" s="1"/>
  <c r="F9" i="12" s="1"/>
  <c r="F24" i="2"/>
  <c r="D13" i="1"/>
  <c r="D21" i="1"/>
  <c r="D9" i="1"/>
  <c r="I21" i="12"/>
  <c r="I21" i="11"/>
  <c r="I21" i="10"/>
  <c r="I21" i="8"/>
  <c r="I21" i="9" s="1"/>
  <c r="I22" i="1"/>
  <c r="D25" i="1"/>
  <c r="G12" i="2"/>
  <c r="I18" i="2"/>
  <c r="I18" i="3"/>
  <c r="B14" i="5"/>
  <c r="D14" i="5" s="1"/>
  <c r="D12" i="5"/>
  <c r="I26" i="5"/>
  <c r="B18" i="7"/>
  <c r="D18" i="7" s="1"/>
  <c r="D16" i="7"/>
  <c r="I20" i="3"/>
  <c r="I22" i="2"/>
  <c r="D18" i="8"/>
  <c r="H32" i="1"/>
  <c r="G32" i="2"/>
  <c r="I10" i="3"/>
  <c r="I13" i="12"/>
  <c r="I13" i="11"/>
  <c r="I13" i="10"/>
  <c r="I13" i="8"/>
  <c r="I13" i="9" s="1"/>
  <c r="I14" i="1"/>
  <c r="D17" i="1"/>
  <c r="G20" i="3"/>
  <c r="G22" i="2"/>
  <c r="H20" i="1"/>
  <c r="D10" i="2"/>
  <c r="C28" i="2"/>
  <c r="B22" i="2"/>
  <c r="D22" i="2" s="1"/>
  <c r="F20" i="3"/>
  <c r="F20" i="4" s="1"/>
  <c r="F20" i="2"/>
  <c r="D20" i="2"/>
  <c r="E28" i="3"/>
  <c r="B22" i="3"/>
  <c r="D22" i="3" s="1"/>
  <c r="D20" i="3"/>
  <c r="D30" i="3"/>
  <c r="I10" i="4"/>
  <c r="B28" i="5"/>
  <c r="D28" i="5" s="1"/>
  <c r="G25" i="7"/>
  <c r="D18" i="9"/>
  <c r="C28" i="3"/>
  <c r="B18" i="6"/>
  <c r="D18" i="6" s="1"/>
  <c r="D22" i="7"/>
  <c r="D22" i="8"/>
  <c r="D26" i="8"/>
  <c r="D22" i="9"/>
  <c r="D26" i="9"/>
  <c r="D22" i="10"/>
  <c r="D10" i="12"/>
  <c r="B10" i="6"/>
  <c r="D10" i="6"/>
  <c r="C28" i="6"/>
  <c r="D17" i="3"/>
  <c r="D25" i="3"/>
  <c r="D9" i="4"/>
  <c r="D17" i="4"/>
  <c r="D25" i="4"/>
  <c r="D17" i="5"/>
  <c r="D8" i="6"/>
  <c r="D10" i="7"/>
  <c r="B26" i="7"/>
  <c r="D26" i="7" s="1"/>
  <c r="B26" i="8"/>
  <c r="D10" i="9"/>
  <c r="B26" i="9"/>
  <c r="D10" i="10"/>
  <c r="B26" i="10"/>
  <c r="D26" i="10" s="1"/>
  <c r="D10" i="11"/>
  <c r="D24" i="11"/>
  <c r="B28" i="12"/>
  <c r="D14" i="12"/>
  <c r="D18" i="12"/>
  <c r="F17" i="2"/>
  <c r="F17" i="3" s="1"/>
  <c r="F25" i="2"/>
  <c r="H25" i="2" s="1"/>
  <c r="B26" i="6"/>
  <c r="D26" i="6" s="1"/>
  <c r="D24" i="7"/>
  <c r="D24" i="8"/>
  <c r="D24" i="9"/>
  <c r="D24" i="10"/>
  <c r="D8" i="12"/>
  <c r="D26" i="12"/>
  <c r="D24" i="5"/>
  <c r="D24" i="6"/>
  <c r="B10" i="8"/>
  <c r="B28" i="8" s="1"/>
  <c r="B10" i="9"/>
  <c r="B28" i="9" s="1"/>
  <c r="B10" i="10"/>
  <c r="B28" i="11"/>
  <c r="C28" i="7"/>
  <c r="C28" i="8"/>
  <c r="D28" i="8" s="1"/>
  <c r="C28" i="9"/>
  <c r="D28" i="9" s="1"/>
  <c r="C28" i="10"/>
  <c r="C28" i="11"/>
  <c r="C28" i="12"/>
  <c r="D28" i="12" s="1"/>
  <c r="H17" i="3" l="1"/>
  <c r="F17" i="4"/>
  <c r="F22" i="4"/>
  <c r="F20" i="5"/>
  <c r="I12" i="4"/>
  <c r="I14" i="3"/>
  <c r="I28" i="3" s="1"/>
  <c r="D28" i="6"/>
  <c r="H13" i="2"/>
  <c r="G13" i="3"/>
  <c r="G26" i="3"/>
  <c r="G24" i="4"/>
  <c r="G25" i="8"/>
  <c r="I24" i="12"/>
  <c r="I24" i="11"/>
  <c r="I24" i="10"/>
  <c r="I24" i="8"/>
  <c r="I26" i="7"/>
  <c r="G17" i="7"/>
  <c r="B28" i="2"/>
  <c r="D28" i="7"/>
  <c r="D14" i="4"/>
  <c r="B28" i="4"/>
  <c r="D28" i="4" s="1"/>
  <c r="I28" i="1"/>
  <c r="G9" i="3"/>
  <c r="H9" i="2"/>
  <c r="F25" i="3"/>
  <c r="G10" i="2"/>
  <c r="F14" i="2"/>
  <c r="D10" i="8"/>
  <c r="H12" i="2"/>
  <c r="G12" i="3"/>
  <c r="G14" i="2"/>
  <c r="F12" i="3"/>
  <c r="H21" i="2"/>
  <c r="G10" i="3"/>
  <c r="G8" i="4"/>
  <c r="I17" i="12"/>
  <c r="I17" i="11"/>
  <c r="I17" i="10"/>
  <c r="I17" i="8"/>
  <c r="I17" i="9" s="1"/>
  <c r="D28" i="3"/>
  <c r="I8" i="12"/>
  <c r="I10" i="12" s="1"/>
  <c r="I8" i="11"/>
  <c r="I10" i="11" s="1"/>
  <c r="I8" i="10"/>
  <c r="I10" i="10" s="1"/>
  <c r="I8" i="8"/>
  <c r="I10" i="7"/>
  <c r="G18" i="3"/>
  <c r="H16" i="3"/>
  <c r="G16" i="4"/>
  <c r="D28" i="2"/>
  <c r="D14" i="3"/>
  <c r="B28" i="3"/>
  <c r="B28" i="10"/>
  <c r="B28" i="6"/>
  <c r="I20" i="4"/>
  <c r="I22" i="3"/>
  <c r="B28" i="7"/>
  <c r="D28" i="10"/>
  <c r="H20" i="3"/>
  <c r="G20" i="4"/>
  <c r="G22" i="3"/>
  <c r="H17" i="2"/>
  <c r="I25" i="12"/>
  <c r="I25" i="11"/>
  <c r="I25" i="10"/>
  <c r="I25" i="8"/>
  <c r="I25" i="9" s="1"/>
  <c r="F22" i="3"/>
  <c r="F10" i="2"/>
  <c r="F8" i="3"/>
  <c r="H18" i="2"/>
  <c r="H26" i="2"/>
  <c r="H22" i="1"/>
  <c r="H21" i="3"/>
  <c r="G21" i="4"/>
  <c r="D28" i="11"/>
  <c r="F22" i="2"/>
  <c r="H22" i="2" s="1"/>
  <c r="H20" i="2"/>
  <c r="H32" i="2"/>
  <c r="G32" i="3"/>
  <c r="F26" i="2"/>
  <c r="F24" i="3"/>
  <c r="H24" i="3" s="1"/>
  <c r="H30" i="2"/>
  <c r="G30" i="3"/>
  <c r="I16" i="12"/>
  <c r="I18" i="12" s="1"/>
  <c r="I16" i="11"/>
  <c r="I18" i="11" s="1"/>
  <c r="I16" i="10"/>
  <c r="I18" i="10" s="1"/>
  <c r="I16" i="8"/>
  <c r="I18" i="7"/>
  <c r="F18" i="2"/>
  <c r="F16" i="3"/>
  <c r="F14" i="1"/>
  <c r="H16" i="2"/>
  <c r="G25" i="9" l="1"/>
  <c r="G17" i="8"/>
  <c r="F28" i="1"/>
  <c r="H28" i="1" s="1"/>
  <c r="H14" i="1"/>
  <c r="H30" i="3"/>
  <c r="G30" i="4"/>
  <c r="F28" i="2"/>
  <c r="I20" i="5"/>
  <c r="I22" i="4"/>
  <c r="H14" i="2"/>
  <c r="I12" i="5"/>
  <c r="I14" i="4"/>
  <c r="I28" i="4" s="1"/>
  <c r="I26" i="12"/>
  <c r="G18" i="4"/>
  <c r="G16" i="5"/>
  <c r="H25" i="3"/>
  <c r="F25" i="4"/>
  <c r="H22" i="3"/>
  <c r="H12" i="3"/>
  <c r="G12" i="4"/>
  <c r="G14" i="3"/>
  <c r="G9" i="4"/>
  <c r="H9" i="3"/>
  <c r="G26" i="4"/>
  <c r="G24" i="5"/>
  <c r="F22" i="5"/>
  <c r="F20" i="6"/>
  <c r="H32" i="3"/>
  <c r="G32" i="4"/>
  <c r="F18" i="3"/>
  <c r="H18" i="3" s="1"/>
  <c r="F16" i="4"/>
  <c r="H20" i="4"/>
  <c r="G20" i="5"/>
  <c r="G22" i="4"/>
  <c r="H22" i="4" s="1"/>
  <c r="I8" i="9"/>
  <c r="I10" i="9" s="1"/>
  <c r="I10" i="8"/>
  <c r="I24" i="9"/>
  <c r="I26" i="9" s="1"/>
  <c r="I26" i="8"/>
  <c r="G28" i="3"/>
  <c r="F10" i="3"/>
  <c r="F28" i="3" s="1"/>
  <c r="F8" i="4"/>
  <c r="F14" i="3"/>
  <c r="F12" i="4"/>
  <c r="H21" i="4"/>
  <c r="G21" i="5"/>
  <c r="F26" i="3"/>
  <c r="H26" i="3" s="1"/>
  <c r="F24" i="4"/>
  <c r="H8" i="3"/>
  <c r="I26" i="10"/>
  <c r="H13" i="3"/>
  <c r="G13" i="4"/>
  <c r="H17" i="4"/>
  <c r="F17" i="5"/>
  <c r="G28" i="2"/>
  <c r="H28" i="2" s="1"/>
  <c r="H10" i="2"/>
  <c r="I16" i="9"/>
  <c r="I18" i="9" s="1"/>
  <c r="I18" i="8"/>
  <c r="G10" i="4"/>
  <c r="H8" i="4"/>
  <c r="G8" i="5"/>
  <c r="I26" i="11"/>
  <c r="F26" i="4" l="1"/>
  <c r="F24" i="5"/>
  <c r="H28" i="3"/>
  <c r="G24" i="6"/>
  <c r="G26" i="5"/>
  <c r="H24" i="5"/>
  <c r="G28" i="4"/>
  <c r="H28" i="4" s="1"/>
  <c r="H10" i="4"/>
  <c r="G21" i="6"/>
  <c r="H21" i="5"/>
  <c r="F18" i="4"/>
  <c r="F16" i="5"/>
  <c r="H26" i="4"/>
  <c r="F25" i="5"/>
  <c r="H25" i="4"/>
  <c r="G10" i="5"/>
  <c r="G8" i="6"/>
  <c r="I14" i="5"/>
  <c r="I12" i="6"/>
  <c r="H13" i="4"/>
  <c r="G13" i="5"/>
  <c r="G17" i="9"/>
  <c r="F14" i="4"/>
  <c r="F12" i="5"/>
  <c r="H32" i="4"/>
  <c r="G32" i="5"/>
  <c r="G9" i="5"/>
  <c r="H9" i="4"/>
  <c r="H16" i="4"/>
  <c r="H30" i="4"/>
  <c r="G30" i="5"/>
  <c r="H10" i="3"/>
  <c r="H24" i="4"/>
  <c r="H17" i="5"/>
  <c r="F17" i="6"/>
  <c r="H14" i="3"/>
  <c r="G16" i="6"/>
  <c r="G18" i="5"/>
  <c r="I22" i="5"/>
  <c r="I20" i="6"/>
  <c r="G25" i="10"/>
  <c r="G20" i="6"/>
  <c r="H20" i="5"/>
  <c r="G22" i="5"/>
  <c r="H22" i="5" s="1"/>
  <c r="F10" i="4"/>
  <c r="F28" i="4" s="1"/>
  <c r="F8" i="5"/>
  <c r="F22" i="6"/>
  <c r="F20" i="7"/>
  <c r="H12" i="4"/>
  <c r="G12" i="5"/>
  <c r="G14" i="4"/>
  <c r="H14" i="4" s="1"/>
  <c r="H18" i="4"/>
  <c r="F17" i="7" l="1"/>
  <c r="H17" i="6"/>
  <c r="G9" i="6"/>
  <c r="H9" i="5"/>
  <c r="G17" i="10"/>
  <c r="G13" i="6"/>
  <c r="H13" i="5"/>
  <c r="I22" i="6"/>
  <c r="I20" i="7"/>
  <c r="H32" i="5"/>
  <c r="G32" i="6"/>
  <c r="I14" i="6"/>
  <c r="I28" i="6" s="1"/>
  <c r="I12" i="7"/>
  <c r="F18" i="5"/>
  <c r="H18" i="5" s="1"/>
  <c r="F16" i="6"/>
  <c r="G24" i="7"/>
  <c r="G26" i="6"/>
  <c r="H10" i="5"/>
  <c r="G25" i="11"/>
  <c r="F10" i="5"/>
  <c r="F8" i="6"/>
  <c r="I28" i="5"/>
  <c r="G12" i="6"/>
  <c r="H12" i="5"/>
  <c r="G14" i="5"/>
  <c r="H14" i="5" s="1"/>
  <c r="F22" i="7"/>
  <c r="F20" i="8"/>
  <c r="F25" i="6"/>
  <c r="H25" i="5"/>
  <c r="H16" i="5"/>
  <c r="F14" i="5"/>
  <c r="F12" i="6"/>
  <c r="H8" i="5"/>
  <c r="F26" i="5"/>
  <c r="H26" i="5" s="1"/>
  <c r="F24" i="6"/>
  <c r="H24" i="6" s="1"/>
  <c r="H16" i="6"/>
  <c r="G16" i="7"/>
  <c r="G18" i="6"/>
  <c r="G20" i="7"/>
  <c r="G22" i="6"/>
  <c r="H22" i="6" s="1"/>
  <c r="H20" i="6"/>
  <c r="G30" i="6"/>
  <c r="H30" i="5"/>
  <c r="H8" i="6"/>
  <c r="G8" i="7"/>
  <c r="G10" i="6"/>
  <c r="H21" i="6"/>
  <c r="G21" i="7"/>
  <c r="I14" i="7" l="1"/>
  <c r="I12" i="11"/>
  <c r="I14" i="11" s="1"/>
  <c r="I12" i="10"/>
  <c r="I14" i="10" s="1"/>
  <c r="I12" i="8"/>
  <c r="I12" i="12"/>
  <c r="I14" i="12" s="1"/>
  <c r="I28" i="12" s="1"/>
  <c r="F14" i="6"/>
  <c r="F12" i="7"/>
  <c r="G28" i="5"/>
  <c r="H28" i="5" s="1"/>
  <c r="H32" i="6"/>
  <c r="G32" i="7"/>
  <c r="F22" i="8"/>
  <c r="F20" i="9"/>
  <c r="G17" i="11"/>
  <c r="G12" i="7"/>
  <c r="H12" i="6"/>
  <c r="G14" i="6"/>
  <c r="G25" i="12"/>
  <c r="G20" i="8"/>
  <c r="G22" i="7"/>
  <c r="H22" i="7" s="1"/>
  <c r="H20" i="7"/>
  <c r="H8" i="7"/>
  <c r="G8" i="8"/>
  <c r="G24" i="8"/>
  <c r="G26" i="7"/>
  <c r="I22" i="7"/>
  <c r="I20" i="11"/>
  <c r="I22" i="11" s="1"/>
  <c r="I20" i="10"/>
  <c r="I22" i="10" s="1"/>
  <c r="I20" i="8"/>
  <c r="I20" i="12"/>
  <c r="I22" i="12" s="1"/>
  <c r="H9" i="6"/>
  <c r="G9" i="7"/>
  <c r="G30" i="7"/>
  <c r="H30" i="6"/>
  <c r="H13" i="6"/>
  <c r="G13" i="7"/>
  <c r="H21" i="7"/>
  <c r="G21" i="8"/>
  <c r="G28" i="6"/>
  <c r="H26" i="6"/>
  <c r="H16" i="7"/>
  <c r="G16" i="8"/>
  <c r="G18" i="7"/>
  <c r="F10" i="6"/>
  <c r="F8" i="7"/>
  <c r="F26" i="6"/>
  <c r="F24" i="7"/>
  <c r="H24" i="7" s="1"/>
  <c r="F25" i="7"/>
  <c r="H25" i="6"/>
  <c r="F28" i="5"/>
  <c r="F18" i="6"/>
  <c r="H18" i="6" s="1"/>
  <c r="F16" i="7"/>
  <c r="F17" i="8"/>
  <c r="H17" i="7"/>
  <c r="F28" i="6" l="1"/>
  <c r="G8" i="9"/>
  <c r="F25" i="8"/>
  <c r="H25" i="7"/>
  <c r="H26" i="7"/>
  <c r="G20" i="9"/>
  <c r="G22" i="8"/>
  <c r="H22" i="8" s="1"/>
  <c r="H20" i="8"/>
  <c r="F22" i="9"/>
  <c r="F20" i="10"/>
  <c r="I14" i="8"/>
  <c r="I12" i="9"/>
  <c r="I14" i="9" s="1"/>
  <c r="H13" i="7"/>
  <c r="G13" i="8"/>
  <c r="F14" i="7"/>
  <c r="F12" i="8"/>
  <c r="G16" i="9"/>
  <c r="G18" i="8"/>
  <c r="H28" i="6"/>
  <c r="H9" i="7"/>
  <c r="G9" i="8"/>
  <c r="G10" i="8" s="1"/>
  <c r="G24" i="9"/>
  <c r="G26" i="8"/>
  <c r="I28" i="10"/>
  <c r="I22" i="8"/>
  <c r="I20" i="9"/>
  <c r="I22" i="9" s="1"/>
  <c r="G17" i="12"/>
  <c r="H32" i="7"/>
  <c r="G32" i="8"/>
  <c r="I28" i="11"/>
  <c r="G12" i="8"/>
  <c r="G14" i="7"/>
  <c r="H14" i="7" s="1"/>
  <c r="H12" i="7"/>
  <c r="G30" i="8"/>
  <c r="H30" i="7"/>
  <c r="F26" i="7"/>
  <c r="F24" i="8"/>
  <c r="F17" i="9"/>
  <c r="H17" i="8"/>
  <c r="H10" i="6"/>
  <c r="F18" i="7"/>
  <c r="H18" i="7" s="1"/>
  <c r="F16" i="8"/>
  <c r="H16" i="8" s="1"/>
  <c r="F10" i="7"/>
  <c r="F8" i="8"/>
  <c r="H21" i="8"/>
  <c r="G21" i="9"/>
  <c r="G10" i="7"/>
  <c r="H14" i="6"/>
  <c r="I28" i="7"/>
  <c r="I28" i="9" l="1"/>
  <c r="F26" i="8"/>
  <c r="H26" i="8" s="1"/>
  <c r="F24" i="9"/>
  <c r="G20" i="10"/>
  <c r="G22" i="9"/>
  <c r="H22" i="9" s="1"/>
  <c r="H20" i="9"/>
  <c r="G12" i="9"/>
  <c r="G14" i="8"/>
  <c r="H12" i="8"/>
  <c r="F17" i="10"/>
  <c r="H17" i="9"/>
  <c r="G16" i="10"/>
  <c r="G18" i="9"/>
  <c r="F10" i="8"/>
  <c r="F8" i="9"/>
  <c r="H32" i="8"/>
  <c r="G32" i="9"/>
  <c r="H8" i="9"/>
  <c r="G8" i="10"/>
  <c r="H13" i="8"/>
  <c r="G13" i="9"/>
  <c r="H10" i="7"/>
  <c r="G28" i="7"/>
  <c r="H21" i="9"/>
  <c r="G21" i="10"/>
  <c r="F25" i="9"/>
  <c r="H25" i="8"/>
  <c r="F22" i="10"/>
  <c r="F20" i="11"/>
  <c r="H24" i="9"/>
  <c r="G24" i="10"/>
  <c r="G26" i="9"/>
  <c r="F14" i="8"/>
  <c r="F12" i="9"/>
  <c r="H8" i="8"/>
  <c r="H9" i="8"/>
  <c r="G9" i="9"/>
  <c r="I28" i="8"/>
  <c r="F28" i="7"/>
  <c r="F18" i="8"/>
  <c r="H18" i="8" s="1"/>
  <c r="F16" i="9"/>
  <c r="H16" i="9" s="1"/>
  <c r="G30" i="9"/>
  <c r="H30" i="8"/>
  <c r="H24" i="8"/>
  <c r="F14" i="9" l="1"/>
  <c r="F12" i="10"/>
  <c r="G16" i="11"/>
  <c r="G18" i="10"/>
  <c r="H21" i="10"/>
  <c r="G21" i="11"/>
  <c r="G20" i="11"/>
  <c r="G22" i="10"/>
  <c r="H22" i="10" s="1"/>
  <c r="H20" i="10"/>
  <c r="G24" i="11"/>
  <c r="G26" i="10"/>
  <c r="H28" i="7"/>
  <c r="H32" i="9"/>
  <c r="G32" i="10"/>
  <c r="F26" i="9"/>
  <c r="F24" i="10"/>
  <c r="H24" i="10" s="1"/>
  <c r="F18" i="9"/>
  <c r="F16" i="10"/>
  <c r="G8" i="11"/>
  <c r="G10" i="10"/>
  <c r="F25" i="10"/>
  <c r="H25" i="9"/>
  <c r="H26" i="9"/>
  <c r="H9" i="9"/>
  <c r="G9" i="10"/>
  <c r="F10" i="9"/>
  <c r="F28" i="9" s="1"/>
  <c r="F8" i="10"/>
  <c r="F28" i="8"/>
  <c r="H14" i="8"/>
  <c r="G28" i="8"/>
  <c r="G30" i="10"/>
  <c r="H30" i="9"/>
  <c r="F17" i="11"/>
  <c r="H17" i="10"/>
  <c r="F20" i="12"/>
  <c r="F22" i="12" s="1"/>
  <c r="F22" i="11"/>
  <c r="H13" i="9"/>
  <c r="G13" i="10"/>
  <c r="G10" i="9"/>
  <c r="H18" i="9"/>
  <c r="G12" i="10"/>
  <c r="G14" i="9"/>
  <c r="H14" i="9" s="1"/>
  <c r="H12" i="9"/>
  <c r="H10" i="8"/>
  <c r="H32" i="10" l="1"/>
  <c r="G32" i="11"/>
  <c r="F10" i="10"/>
  <c r="F8" i="11"/>
  <c r="H8" i="11" s="1"/>
  <c r="H8" i="10"/>
  <c r="H18" i="10"/>
  <c r="G20" i="12"/>
  <c r="G22" i="11"/>
  <c r="H22" i="11" s="1"/>
  <c r="H20" i="11"/>
  <c r="H9" i="10"/>
  <c r="G9" i="11"/>
  <c r="G10" i="11" s="1"/>
  <c r="F18" i="10"/>
  <c r="F16" i="11"/>
  <c r="H16" i="11" s="1"/>
  <c r="G24" i="12"/>
  <c r="G26" i="11"/>
  <c r="G16" i="12"/>
  <c r="G18" i="11"/>
  <c r="H21" i="11"/>
  <c r="G21" i="12"/>
  <c r="H21" i="12" s="1"/>
  <c r="G12" i="11"/>
  <c r="G14" i="10"/>
  <c r="G28" i="10" s="1"/>
  <c r="H12" i="10"/>
  <c r="H16" i="10"/>
  <c r="F25" i="11"/>
  <c r="H25" i="10"/>
  <c r="G8" i="12"/>
  <c r="F17" i="12"/>
  <c r="H17" i="12" s="1"/>
  <c r="H17" i="11"/>
  <c r="H10" i="9"/>
  <c r="G28" i="9"/>
  <c r="H28" i="9" s="1"/>
  <c r="G30" i="11"/>
  <c r="H30" i="10"/>
  <c r="F26" i="10"/>
  <c r="H26" i="10" s="1"/>
  <c r="F24" i="11"/>
  <c r="F14" i="10"/>
  <c r="F12" i="11"/>
  <c r="H10" i="10"/>
  <c r="H13" i="10"/>
  <c r="G13" i="11"/>
  <c r="H28" i="8"/>
  <c r="H13" i="11" l="1"/>
  <c r="G13" i="12"/>
  <c r="H13" i="12" s="1"/>
  <c r="H24" i="12"/>
  <c r="G26" i="12"/>
  <c r="G30" i="12"/>
  <c r="H30" i="12" s="1"/>
  <c r="H30" i="11"/>
  <c r="H9" i="11"/>
  <c r="G9" i="12"/>
  <c r="H9" i="12" s="1"/>
  <c r="F8" i="12"/>
  <c r="F10" i="12" s="1"/>
  <c r="F28" i="12" s="1"/>
  <c r="F10" i="11"/>
  <c r="G22" i="12"/>
  <c r="H22" i="12" s="1"/>
  <c r="H20" i="12"/>
  <c r="G12" i="12"/>
  <c r="G14" i="11"/>
  <c r="G28" i="11" s="1"/>
  <c r="H12" i="11"/>
  <c r="H18" i="11"/>
  <c r="F25" i="12"/>
  <c r="H25" i="12" s="1"/>
  <c r="H25" i="11"/>
  <c r="H16" i="12"/>
  <c r="G18" i="12"/>
  <c r="F28" i="10"/>
  <c r="H28" i="10" s="1"/>
  <c r="F24" i="12"/>
  <c r="F26" i="11"/>
  <c r="H24" i="11"/>
  <c r="H32" i="11"/>
  <c r="G32" i="12"/>
  <c r="H32" i="12" s="1"/>
  <c r="H14" i="10"/>
  <c r="F16" i="12"/>
  <c r="F18" i="12" s="1"/>
  <c r="F18" i="11"/>
  <c r="F12" i="12"/>
  <c r="F14" i="12" s="1"/>
  <c r="F14" i="11"/>
  <c r="H26" i="11"/>
  <c r="G10" i="12" l="1"/>
  <c r="H10" i="12" s="1"/>
  <c r="F28" i="11"/>
  <c r="H28" i="11" s="1"/>
  <c r="F26" i="12"/>
  <c r="H26" i="12" s="1"/>
  <c r="H8" i="12"/>
  <c r="H10" i="11"/>
  <c r="G14" i="12"/>
  <c r="H14" i="12" s="1"/>
  <c r="H12" i="12"/>
  <c r="H18" i="12"/>
  <c r="H14" i="11"/>
  <c r="G28" i="12" l="1"/>
  <c r="H28" i="12" s="1"/>
</calcChain>
</file>

<file path=xl/sharedStrings.xml><?xml version="1.0" encoding="utf-8"?>
<sst xmlns="http://schemas.openxmlformats.org/spreadsheetml/2006/main" count="476" uniqueCount="65">
  <si>
    <t>Musicar SALVADOR</t>
  </si>
  <si>
    <t>Resultados del mes de:</t>
  </si>
  <si>
    <t>enero</t>
  </si>
  <si>
    <t>de 2022</t>
  </si>
  <si>
    <t>Ventas, Instalaciones y Retiros en Dólares</t>
  </si>
  <si>
    <t>SALVADOR</t>
  </si>
  <si>
    <t>Descripción</t>
  </si>
  <si>
    <t>Mes</t>
  </si>
  <si>
    <t>Acumulado</t>
  </si>
  <si>
    <t>Ppto</t>
  </si>
  <si>
    <t>Real</t>
  </si>
  <si>
    <t>% Cump</t>
  </si>
  <si>
    <t>Clientes</t>
  </si>
  <si>
    <t>Ventas MC-MTO REDES</t>
  </si>
  <si>
    <t>Retiros MC-MTO REDES</t>
  </si>
  <si>
    <t>Neto MC-MTO REDES</t>
  </si>
  <si>
    <t>Ventas PHONOESPERA</t>
  </si>
  <si>
    <t>Retiros PHONOESPERA</t>
  </si>
  <si>
    <t>Neto PHONOESPERA</t>
  </si>
  <si>
    <t>Ventas AUDIMENSAJES</t>
  </si>
  <si>
    <t>Retiros AUDIMENSAJES</t>
  </si>
  <si>
    <t>Neto AUDIMENSAJES</t>
  </si>
  <si>
    <t>Ventas LOCUTOR VIRTUAL</t>
  </si>
  <si>
    <t>Retiros LOCUTOR VIRTUAL</t>
  </si>
  <si>
    <t>Neto LOCUTOR VIRTUAL</t>
  </si>
  <si>
    <t>Ventas Visual Experience</t>
  </si>
  <si>
    <t>Retiros Visual Experience</t>
  </si>
  <si>
    <t>Neto Olfa Experience</t>
  </si>
  <si>
    <t>TOTAL NETO</t>
  </si>
  <si>
    <t>Redes de audio</t>
  </si>
  <si>
    <t>Instalaciones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</si>
  <si>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</si>
  <si>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</si>
  <si>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</si>
  <si>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</si>
  <si>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</si>
  <si>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</si>
  <si>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</si>
  <si>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</si>
  <si>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</si>
  <si>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</si>
  <si>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</si>
  <si>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Ventas nuevas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</si>
  <si>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</si>
  <si>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</si>
  <si>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</si>
  <si>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</si>
  <si>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</si>
  <si>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</si>
  <si>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</si>
  <si>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</si>
  <si>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</si>
  <si>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</si>
  <si>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</si>
  <si>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</si>
  <si>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</t>
  </si>
  <si>
    <t>Servicio Ambientación</t>
  </si>
  <si>
    <t>Phono espera(Publihold)</t>
  </si>
  <si>
    <t>Audimensajes(Audicom)</t>
  </si>
  <si>
    <t>Locutor Virtual</t>
  </si>
  <si>
    <t>Carteleras Digitales</t>
  </si>
  <si>
    <t>Olfa Experiece</t>
  </si>
  <si>
    <t>Desinstalaciones</t>
  </si>
  <si>
    <t>Agregado Neto</t>
  </si>
  <si>
    <t>Redes de Audio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</si>
</sst>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_);_(* \(#,##0.0\);_(* &quot;-&quot;??_);_(@_)"/>
  </numFmts>
  <fonts count="11" x14ac:knownFonts="1">
    <font>
      <sz val="10"/>
      <color rgb="FF000000"/>
      <name val="Arial"/>
      <scheme val="minor"/>
    </font>
    <font>
      <b/>
      <sz val="12"/>
      <color theme="1"/>
      <name val="Tahoma"/>
    </font>
    <font>
      <sz val="8"/>
      <color theme="1"/>
      <name val="Tahoma"/>
    </font>
    <font>
      <b/>
      <sz val="12"/>
      <color rgb="FFFF0000"/>
      <name val="Tahoma"/>
    </font>
    <font>
      <b/>
      <sz val="8"/>
      <color theme="1"/>
      <name val="Tahoma"/>
    </font>
    <font>
      <sz val="10"/>
      <name val="Arial"/>
    </font>
    <font>
      <sz val="8"/>
      <color rgb="FF0000FF"/>
      <name val="Tahoma"/>
    </font>
    <font>
      <b/>
      <sz val="8"/>
      <color rgb="FF0000FF"/>
      <name val="Tahoma"/>
    </font>
    <font>
      <b/>
      <sz val="11"/>
      <color rgb="FFFFFFFF"/>
      <name val="Calibri"/>
    </font>
    <font>
      <sz val="10"/>
      <color theme="1"/>
      <name val="Arial"/>
    </font>
    <font>
      <sz val="10"/>
      <color rgb="FF000000"/>
      <name val="Arial"/>
    </font>
  </fonts>
  <fills count="10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  <fill>
      <patternFill patternType="solid">
        <fgColor rgb="FFC6D9F0"/>
        <bgColor rgb="FFC6D9F0"/>
      </patternFill>
    </fill>
    <fill>
      <patternFill patternType="solid">
        <fgColor rgb="FFFBD4B4"/>
        <bgColor rgb="FFFBD4B4"/>
      </patternFill>
    </fill>
    <fill>
      <patternFill patternType="solid">
        <fgColor rgb="FFEEECE1"/>
        <bgColor rgb="FFEEECE1"/>
      </patternFill>
    </fill>
    <fill>
      <patternFill patternType="solid">
        <fgColor theme="0"/>
        <bgColor theme="0"/>
      </patternFill>
    </fill>
    <fill>
      <patternFill patternType="solid">
        <fgColor rgb="FF000080"/>
        <bgColor rgb="FF000080"/>
      </patternFill>
    </fill>
    <fill>
      <patternFill patternType="solid">
        <fgColor rgb="FFFF0000"/>
        <bgColor rgb="FFFF0000"/>
      </patternFill>
    </fill>
    <fill>
      <patternFill patternType="solid">
        <fgColor rgb="FF993300"/>
        <bgColor rgb="FF9933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Font="1" applyAlignment="1"/>
    <xf numFmtId="0" fontId="2" fillId="0" borderId="0" xfId="0" applyFont="1"/>
    <xf numFmtId="3" fontId="2" fillId="0" borderId="0" xfId="0" applyNumberFormat="1" applyFont="1"/>
    <xf numFmtId="3" fontId="4" fillId="3" borderId="6" xfId="0" applyNumberFormat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3" fontId="4" fillId="4" borderId="6" xfId="0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2" fillId="0" borderId="6" xfId="0" applyFont="1" applyBorder="1"/>
    <xf numFmtId="3" fontId="6" fillId="0" borderId="6" xfId="0" applyNumberFormat="1" applyFont="1" applyBorder="1"/>
    <xf numFmtId="9" fontId="2" fillId="0" borderId="6" xfId="0" applyNumberFormat="1" applyFont="1" applyBorder="1"/>
    <xf numFmtId="164" fontId="2" fillId="0" borderId="6" xfId="0" applyNumberFormat="1" applyFont="1" applyBorder="1"/>
    <xf numFmtId="0" fontId="4" fillId="5" borderId="6" xfId="0" applyFont="1" applyFill="1" applyBorder="1"/>
    <xf numFmtId="3" fontId="4" fillId="5" borderId="6" xfId="0" applyNumberFormat="1" applyFont="1" applyFill="1" applyBorder="1"/>
    <xf numFmtId="9" fontId="4" fillId="5" borderId="6" xfId="0" applyNumberFormat="1" applyFont="1" applyFill="1" applyBorder="1"/>
    <xf numFmtId="0" fontId="2" fillId="6" borderId="7" xfId="0" applyFont="1" applyFill="1" applyBorder="1"/>
    <xf numFmtId="3" fontId="4" fillId="6" borderId="7" xfId="0" applyNumberFormat="1" applyFont="1" applyFill="1" applyBorder="1"/>
    <xf numFmtId="164" fontId="4" fillId="6" borderId="7" xfId="0" applyNumberFormat="1" applyFont="1" applyFill="1" applyBorder="1"/>
    <xf numFmtId="3" fontId="7" fillId="0" borderId="6" xfId="0" applyNumberFormat="1" applyFont="1" applyBorder="1"/>
    <xf numFmtId="3" fontId="7" fillId="6" borderId="6" xfId="0" applyNumberFormat="1" applyFont="1" applyFill="1" applyBorder="1"/>
    <xf numFmtId="164" fontId="4" fillId="5" borderId="6" xfId="0" applyNumberFormat="1" applyFont="1" applyFill="1" applyBorder="1"/>
    <xf numFmtId="0" fontId="4" fillId="0" borderId="0" xfId="0" applyFont="1"/>
    <xf numFmtId="3" fontId="7" fillId="0" borderId="0" xfId="0" applyNumberFormat="1" applyFont="1"/>
    <xf numFmtId="3" fontId="4" fillId="0" borderId="0" xfId="0" applyNumberFormat="1" applyFont="1"/>
    <xf numFmtId="0" fontId="2" fillId="0" borderId="8" xfId="0" applyFont="1" applyBorder="1"/>
    <xf numFmtId="3" fontId="6" fillId="0" borderId="6" xfId="0" applyNumberFormat="1" applyFont="1" applyBorder="1" applyAlignment="1"/>
    <xf numFmtId="3" fontId="7" fillId="0" borderId="6" xfId="0" applyNumberFormat="1" applyFont="1" applyBorder="1" applyAlignment="1"/>
    <xf numFmtId="0" fontId="8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center" vertical="center" wrapText="1"/>
    </xf>
    <xf numFmtId="0" fontId="9" fillId="0" borderId="6" xfId="0" applyFont="1" applyBorder="1"/>
    <xf numFmtId="3" fontId="9" fillId="0" borderId="6" xfId="0" applyNumberFormat="1" applyFont="1" applyBorder="1" applyAlignment="1">
      <alignment horizontal="center" vertical="center"/>
    </xf>
    <xf numFmtId="0" fontId="10" fillId="0" borderId="0" xfId="0" applyFont="1"/>
    <xf numFmtId="3" fontId="9" fillId="0" borderId="0" xfId="0" applyNumberFormat="1" applyFont="1"/>
    <xf numFmtId="0" fontId="8" fillId="8" borderId="6" xfId="0" applyFont="1" applyFill="1" applyBorder="1" applyAlignment="1">
      <alignment horizontal="left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8" fillId="9" borderId="6" xfId="0" applyFont="1" applyFill="1" applyBorder="1" applyAlignment="1">
      <alignment horizontal="left" vertical="center" wrapText="1"/>
    </xf>
    <xf numFmtId="0" fontId="8" fillId="9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4" fillId="4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1" fillId="0" borderId="0" xfId="0" applyFont="1" applyAlignment="1">
      <alignment horizontal="right"/>
    </xf>
    <xf numFmtId="17" fontId="3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5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customschemas.google.com/relationships/workbookmetadata" Target="metadata"/><Relationship Id="rId2" Type="http://schemas.openxmlformats.org/officeDocument/2006/relationships/worksheet" Target="worksheets/sheet2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>
      <selection sqref="A1:I1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2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+Hoja1!B3</f>
        <v>70</v>
      </c>
      <c r="C8" s="8">
        <v>0</v>
      </c>
      <c r="D8" s="9">
        <f t="shared" ref="D8:D9" si="0">+IFERROR((C8/B8),0)</f>
        <v>0</v>
      </c>
      <c r="E8" s="8"/>
      <c r="F8" s="8">
        <f t="shared" ref="F8:G8" si="1">+B8</f>
        <v>70</v>
      </c>
      <c r="G8" s="8">
        <f t="shared" si="1"/>
        <v>0</v>
      </c>
      <c r="H8" s="9">
        <f t="shared" ref="H8:H9" si="2">+IFERROR((G8/F8),0)</f>
        <v>0</v>
      </c>
      <c r="I8" s="10">
        <f t="shared" ref="I8:I9" si="3">E8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+Hoja1!B11</f>
        <v>8.4</v>
      </c>
      <c r="C9" s="8">
        <v>0</v>
      </c>
      <c r="D9" s="9">
        <f t="shared" si="0"/>
        <v>0</v>
      </c>
      <c r="E9" s="8"/>
      <c r="F9" s="8">
        <f t="shared" ref="F9:G9" si="4">+B9</f>
        <v>8.4</v>
      </c>
      <c r="G9" s="8">
        <f t="shared" si="4"/>
        <v>0</v>
      </c>
      <c r="H9" s="9">
        <f t="shared" si="2"/>
        <v>0</v>
      </c>
      <c r="I9" s="10">
        <f t="shared" si="3"/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5">+B8-B9</f>
        <v>61.6</v>
      </c>
      <c r="C10" s="12">
        <f t="shared" si="5"/>
        <v>0</v>
      </c>
      <c r="D10" s="13">
        <f>+IFERROR(C10/B10,0)</f>
        <v>0</v>
      </c>
      <c r="E10" s="12">
        <f t="shared" ref="E10:G10" si="6">+E8-E9</f>
        <v>0</v>
      </c>
      <c r="F10" s="12">
        <f t="shared" si="6"/>
        <v>61.6</v>
      </c>
      <c r="G10" s="12">
        <f t="shared" si="6"/>
        <v>0</v>
      </c>
      <c r="H10" s="13">
        <f>+IFERROR(G10/F10,0)</f>
        <v>0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+Hoja1!B4</f>
        <v>14.000000000000002</v>
      </c>
      <c r="C12" s="8">
        <v>0</v>
      </c>
      <c r="D12" s="9">
        <f t="shared" ref="D12:D13" si="7">+IFERROR((C12/B12),0)</f>
        <v>0</v>
      </c>
      <c r="E12" s="8"/>
      <c r="F12" s="8">
        <f t="shared" ref="F12:G12" si="8">+B12</f>
        <v>14.000000000000002</v>
      </c>
      <c r="G12" s="8">
        <f t="shared" si="8"/>
        <v>0</v>
      </c>
      <c r="H12" s="9">
        <f t="shared" ref="H12:H13" si="9">+IFERROR((G12/F12),0)</f>
        <v>0</v>
      </c>
      <c r="I12" s="10">
        <f t="shared" ref="I12:I13" si="10">E12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+Hoja1!B12</f>
        <v>7.3500000000000005</v>
      </c>
      <c r="C13" s="8">
        <v>0</v>
      </c>
      <c r="D13" s="9">
        <f t="shared" si="7"/>
        <v>0</v>
      </c>
      <c r="E13" s="8"/>
      <c r="F13" s="8">
        <f t="shared" ref="F13:G13" si="11">+B13</f>
        <v>7.3500000000000005</v>
      </c>
      <c r="G13" s="8">
        <f t="shared" si="11"/>
        <v>0</v>
      </c>
      <c r="H13" s="9">
        <f t="shared" si="9"/>
        <v>0</v>
      </c>
      <c r="I13" s="10">
        <f t="shared" si="10"/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12">+B12-B13</f>
        <v>6.6500000000000012</v>
      </c>
      <c r="C14" s="12">
        <f t="shared" si="12"/>
        <v>0</v>
      </c>
      <c r="D14" s="13">
        <f>+IFERROR(C14/B14,0)</f>
        <v>0</v>
      </c>
      <c r="E14" s="12">
        <f t="shared" ref="E14:G14" si="13">+E12-E13</f>
        <v>0</v>
      </c>
      <c r="F14" s="12">
        <f t="shared" si="13"/>
        <v>6.6500000000000012</v>
      </c>
      <c r="G14" s="12">
        <f t="shared" si="13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+Hoja1!B5</f>
        <v>14.000000000000002</v>
      </c>
      <c r="C16" s="8">
        <v>0</v>
      </c>
      <c r="D16" s="9">
        <f t="shared" ref="D16:D17" si="14">+IFERROR((C16/B16),0)</f>
        <v>0</v>
      </c>
      <c r="E16" s="8"/>
      <c r="F16" s="8">
        <f t="shared" ref="F16:G16" si="15">+B16</f>
        <v>14.000000000000002</v>
      </c>
      <c r="G16" s="8">
        <f t="shared" si="15"/>
        <v>0</v>
      </c>
      <c r="H16" s="9">
        <f t="shared" ref="H16:H17" si="16">+IFERROR((G16/F16),0)</f>
        <v>0</v>
      </c>
      <c r="I16" s="10">
        <f t="shared" ref="I16:I17" si="17">E16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+Hoja1!B13</f>
        <v>0</v>
      </c>
      <c r="C17" s="8">
        <v>0</v>
      </c>
      <c r="D17" s="9">
        <f t="shared" si="14"/>
        <v>0</v>
      </c>
      <c r="E17" s="8"/>
      <c r="F17" s="8">
        <f t="shared" ref="F17:G17" si="18">+B17</f>
        <v>0</v>
      </c>
      <c r="G17" s="8">
        <f t="shared" si="18"/>
        <v>0</v>
      </c>
      <c r="H17" s="9">
        <f t="shared" si="16"/>
        <v>0</v>
      </c>
      <c r="I17" s="10">
        <f t="shared" si="17"/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9">+B16-B17</f>
        <v>14.000000000000002</v>
      </c>
      <c r="C18" s="12">
        <f t="shared" si="19"/>
        <v>0</v>
      </c>
      <c r="D18" s="13">
        <f>+IFERROR(C18/B18,0)</f>
        <v>0</v>
      </c>
      <c r="E18" s="12">
        <f t="shared" ref="E18:G18" si="20">+E16-E17</f>
        <v>0</v>
      </c>
      <c r="F18" s="12">
        <f t="shared" si="20"/>
        <v>14.000000000000002</v>
      </c>
      <c r="G18" s="12">
        <f t="shared" si="20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+Hoja1!B6</f>
        <v>0</v>
      </c>
      <c r="C20" s="8">
        <v>0</v>
      </c>
      <c r="D20" s="9">
        <f t="shared" ref="D20:D21" si="21">+IFERROR((C20/B20),0)</f>
        <v>0</v>
      </c>
      <c r="E20" s="8"/>
      <c r="F20" s="8">
        <f t="shared" ref="F20:G20" si="22">+B20</f>
        <v>0</v>
      </c>
      <c r="G20" s="8">
        <f t="shared" si="22"/>
        <v>0</v>
      </c>
      <c r="H20" s="9">
        <f t="shared" ref="H20:H21" si="23">+IFERROR((G20/F20),0)</f>
        <v>0</v>
      </c>
      <c r="I20" s="10">
        <f t="shared" ref="I20:I21" si="24">E20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+Hoja1!B14</f>
        <v>0</v>
      </c>
      <c r="C21" s="8">
        <v>0</v>
      </c>
      <c r="D21" s="9">
        <f t="shared" si="21"/>
        <v>0</v>
      </c>
      <c r="E21" s="8"/>
      <c r="F21" s="8">
        <f t="shared" ref="F21:G21" si="25">+B21</f>
        <v>0</v>
      </c>
      <c r="G21" s="8">
        <f t="shared" si="25"/>
        <v>0</v>
      </c>
      <c r="H21" s="9">
        <f t="shared" si="23"/>
        <v>0</v>
      </c>
      <c r="I21" s="10">
        <f t="shared" si="24"/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26">+B20-B21</f>
        <v>0</v>
      </c>
      <c r="C22" s="12">
        <f t="shared" si="26"/>
        <v>0</v>
      </c>
      <c r="D22" s="13">
        <f>+IFERROR(C22/B22,0)</f>
        <v>0</v>
      </c>
      <c r="E22" s="12">
        <f t="shared" ref="E22:G22" si="27">+E20-E21</f>
        <v>0</v>
      </c>
      <c r="F22" s="12">
        <f t="shared" si="27"/>
        <v>0</v>
      </c>
      <c r="G22" s="12">
        <f t="shared" si="27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+Hoja1!B7</f>
        <v>0</v>
      </c>
      <c r="C24" s="8">
        <v>0</v>
      </c>
      <c r="D24" s="9">
        <f t="shared" ref="D24:D25" si="28">+IFERROR((C24/B24),0)</f>
        <v>0</v>
      </c>
      <c r="E24" s="8"/>
      <c r="F24" s="8">
        <f t="shared" ref="F24:G24" si="29">+B24</f>
        <v>0</v>
      </c>
      <c r="G24" s="8">
        <f t="shared" si="29"/>
        <v>0</v>
      </c>
      <c r="H24" s="9">
        <f t="shared" ref="H24:H25" si="30">+IFERROR((G24/F24),0)</f>
        <v>0</v>
      </c>
      <c r="I24" s="10">
        <f t="shared" ref="I24:I25" si="31">E24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+Hoja1!B15</f>
        <v>0</v>
      </c>
      <c r="C25" s="8">
        <v>0</v>
      </c>
      <c r="D25" s="9">
        <f t="shared" si="28"/>
        <v>0</v>
      </c>
      <c r="E25" s="8"/>
      <c r="F25" s="8">
        <f t="shared" ref="F25:G25" si="32">+B25</f>
        <v>0</v>
      </c>
      <c r="G25" s="8">
        <f t="shared" si="32"/>
        <v>0</v>
      </c>
      <c r="H25" s="9">
        <f t="shared" si="30"/>
        <v>0</v>
      </c>
      <c r="I25" s="10">
        <f t="shared" si="31"/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33">+B24-B25</f>
        <v>0</v>
      </c>
      <c r="C26" s="12">
        <f t="shared" si="33"/>
        <v>0</v>
      </c>
      <c r="D26" s="13">
        <f>+IFERROR(C26/B26,0)</f>
        <v>0</v>
      </c>
      <c r="E26" s="12">
        <f t="shared" ref="E26:G26" si="34">+E24-E25</f>
        <v>0</v>
      </c>
      <c r="F26" s="12">
        <f t="shared" si="34"/>
        <v>0</v>
      </c>
      <c r="G26" s="12">
        <f t="shared" si="34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82.25</v>
      </c>
      <c r="C28" s="12">
        <f>C10+C14+C18+C22</f>
        <v>0</v>
      </c>
      <c r="D28" s="13">
        <f>+IFERROR((C28/B28),0)</f>
        <v>0</v>
      </c>
      <c r="E28" s="12">
        <f t="shared" ref="E28:G28" si="35">E10+E14+E18+E22</f>
        <v>0</v>
      </c>
      <c r="F28" s="12">
        <f t="shared" si="35"/>
        <v>82.25</v>
      </c>
      <c r="G28" s="12">
        <f t="shared" si="35"/>
        <v>0</v>
      </c>
      <c r="H28" s="13">
        <f>+IFERROR((G28/F28),0)</f>
        <v>0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+Hoja1!B19</f>
        <v>375.97</v>
      </c>
      <c r="C30" s="17">
        <v>0</v>
      </c>
      <c r="D30" s="13">
        <f>+IFERROR((C30/B30),0)</f>
        <v>0</v>
      </c>
      <c r="E30" s="8"/>
      <c r="F30" s="18">
        <f t="shared" ref="F30:G30" si="36">B30</f>
        <v>375.97</v>
      </c>
      <c r="G30" s="18">
        <f t="shared" si="36"/>
        <v>0</v>
      </c>
      <c r="H30" s="13">
        <f>+IFERROR((G30/F30),0)</f>
        <v>0</v>
      </c>
      <c r="I30" s="19">
        <f>E30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+Hoja1!B20</f>
        <v>515.97</v>
      </c>
      <c r="C32" s="17">
        <v>0</v>
      </c>
      <c r="D32" s="13">
        <f>+IFERROR((C32/B32),0)</f>
        <v>0</v>
      </c>
      <c r="E32" s="8"/>
      <c r="F32" s="18">
        <f t="shared" ref="F32:G32" si="37">B32</f>
        <v>515.97</v>
      </c>
      <c r="G32" s="18">
        <f t="shared" si="37"/>
        <v>0</v>
      </c>
      <c r="H32" s="13">
        <f>+IFERROR((G32/F32),0)</f>
        <v>0</v>
      </c>
      <c r="I32" s="19">
        <f>E32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39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+Hoja1!K3</f>
        <v>110</v>
      </c>
      <c r="C8" s="8"/>
      <c r="D8" s="9">
        <f t="shared" ref="D8:D9" si="0">+IFERROR((C8/B8),0)</f>
        <v>0</v>
      </c>
      <c r="E8" s="8"/>
      <c r="F8" s="8">
        <f>+SEP!B8+SEP!F8</f>
        <v>840</v>
      </c>
      <c r="G8" s="8">
        <f>+SEP!C8+SEP!G8</f>
        <v>101</v>
      </c>
      <c r="H8" s="9">
        <f t="shared" ref="H8:H9" si="1">+IFERROR((G8/F8),0)</f>
        <v>0.12023809523809524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+Hoja1!K11</f>
        <v>13.2</v>
      </c>
      <c r="C9" s="8"/>
      <c r="D9" s="9">
        <f t="shared" si="0"/>
        <v>0</v>
      </c>
      <c r="E9" s="8"/>
      <c r="F9" s="8">
        <f>+SEP!B9+SEP!F9</f>
        <v>100.8</v>
      </c>
      <c r="G9" s="8">
        <f>+SEP!C9+SEP!G9</f>
        <v>299</v>
      </c>
      <c r="H9" s="9">
        <f t="shared" si="1"/>
        <v>2.9662698412698414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96.8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739.2</v>
      </c>
      <c r="G10" s="12">
        <f t="shared" si="3"/>
        <v>-198</v>
      </c>
      <c r="H10" s="13">
        <f>+IFERROR(G10/F10,0)</f>
        <v>-0.26785714285714285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+Hoja1!K4</f>
        <v>22</v>
      </c>
      <c r="C12" s="8"/>
      <c r="D12" s="9">
        <f t="shared" ref="D12:D13" si="4">+IFERROR((C12/B12),0)</f>
        <v>0</v>
      </c>
      <c r="E12" s="8"/>
      <c r="F12" s="8">
        <f>+SEP!B12+SEP!F12</f>
        <v>168</v>
      </c>
      <c r="G12" s="8">
        <f>+SEP!C12+SEP!G12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+Hoja1!K12</f>
        <v>11.55</v>
      </c>
      <c r="C13" s="8"/>
      <c r="D13" s="9">
        <f t="shared" si="4"/>
        <v>0</v>
      </c>
      <c r="E13" s="8"/>
      <c r="F13" s="8">
        <f>+SEP!B13+SEP!F13</f>
        <v>88.2</v>
      </c>
      <c r="G13" s="8">
        <f>+SEP!C13+SEP!G13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10.45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79.8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+Hoja1!K5</f>
        <v>22</v>
      </c>
      <c r="C16" s="8"/>
      <c r="D16" s="9">
        <f t="shared" ref="D16:D17" si="8">+IFERROR((C16/B16),0)</f>
        <v>0</v>
      </c>
      <c r="E16" s="8"/>
      <c r="F16" s="8">
        <f>+SEP!B16+SEP!F16</f>
        <v>168</v>
      </c>
      <c r="G16" s="8">
        <f>+SEP!C16+SEP!G16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+Hoja1!K13</f>
        <v>0</v>
      </c>
      <c r="C17" s="8"/>
      <c r="D17" s="9">
        <f t="shared" si="8"/>
        <v>0</v>
      </c>
      <c r="E17" s="8"/>
      <c r="F17" s="8">
        <f>+SEP!B17+SEP!F17</f>
        <v>0</v>
      </c>
      <c r="G17" s="8">
        <f>+SEP!C17+SEP!G17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22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168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+Hoja1!K6</f>
        <v>0</v>
      </c>
      <c r="C20" s="8"/>
      <c r="D20" s="9">
        <f t="shared" ref="D20:D21" si="12">+IFERROR((C20/B20),0)</f>
        <v>0</v>
      </c>
      <c r="E20" s="8"/>
      <c r="F20" s="8">
        <f>+SEP!B20+SEP!F20</f>
        <v>0</v>
      </c>
      <c r="G20" s="8">
        <f>+SEP!C20+SEP!G20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+Hoja1!K14</f>
        <v>0</v>
      </c>
      <c r="C21" s="8"/>
      <c r="D21" s="9">
        <f t="shared" si="12"/>
        <v>0</v>
      </c>
      <c r="E21" s="8"/>
      <c r="F21" s="8">
        <f>+SEP!B21+SEP!F21</f>
        <v>0</v>
      </c>
      <c r="G21" s="8">
        <f>+SEP!C21+SEP!G21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+Hoja1!K7</f>
        <v>0</v>
      </c>
      <c r="C24" s="8"/>
      <c r="D24" s="9">
        <f t="shared" ref="D24:D25" si="16">+IFERROR((C24/B24),0)</f>
        <v>0</v>
      </c>
      <c r="E24" s="8"/>
      <c r="F24" s="8">
        <f>+SEP!B24+SEP!F24</f>
        <v>0</v>
      </c>
      <c r="G24" s="8">
        <f>+SEP!C24+SEP!G24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+Hoja1!K15</f>
        <v>0</v>
      </c>
      <c r="C25" s="8"/>
      <c r="D25" s="9">
        <f t="shared" si="16"/>
        <v>0</v>
      </c>
      <c r="E25" s="8"/>
      <c r="F25" s="8">
        <f>+SEP!B25+SEP!F25</f>
        <v>0</v>
      </c>
      <c r="G25" s="8">
        <f>+SEP!C25+SEP!G25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129.25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987</v>
      </c>
      <c r="G28" s="12">
        <f t="shared" si="20"/>
        <v>-198</v>
      </c>
      <c r="H28" s="13">
        <f>+IFERROR((G28/F28),0)</f>
        <v>-0.20060790273556231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+Hoja1!K19</f>
        <v>590.81000000000006</v>
      </c>
      <c r="C30" s="17"/>
      <c r="D30" s="13">
        <f>+IFERROR((C30/B30),0)</f>
        <v>0</v>
      </c>
      <c r="E30" s="8"/>
      <c r="F30" s="17">
        <f>+SEP!B30+SEP!F30</f>
        <v>4511.6399999999994</v>
      </c>
      <c r="G30" s="17">
        <f>+SEP!C30+SEP!G30</f>
        <v>0</v>
      </c>
      <c r="H30" s="13">
        <f>+IFERROR((G30/F30),0)</f>
        <v>0</v>
      </c>
      <c r="I30" s="19">
        <f>E30+SEP!I30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+Hoja1!K20</f>
        <v>810.81000000000006</v>
      </c>
      <c r="C32" s="17"/>
      <c r="D32" s="13">
        <f>+IFERROR((C32/B32),0)</f>
        <v>0</v>
      </c>
      <c r="E32" s="8"/>
      <c r="F32" s="17">
        <f>+SEP!B32+SEP!F32</f>
        <v>6191.6400000000021</v>
      </c>
      <c r="G32" s="17">
        <f>+SEP!C32+SEP!G32</f>
        <v>1108</v>
      </c>
      <c r="H32" s="13">
        <f>+IFERROR((G32/F32),0)</f>
        <v>0.17895097260176618</v>
      </c>
      <c r="I32" s="19">
        <f>E32+SEP!I32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0" width="11.42578125" customWidth="1"/>
    <col min="11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40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>
        <v>0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+Hoja1!L3</f>
        <v>80</v>
      </c>
      <c r="C8" s="8"/>
      <c r="D8" s="9">
        <f t="shared" ref="D8:D9" si="0">+IFERROR((C8/B8),0)</f>
        <v>0</v>
      </c>
      <c r="E8" s="8"/>
      <c r="F8" s="8">
        <f>+OCT!B8+OCT!F8</f>
        <v>950</v>
      </c>
      <c r="G8" s="8">
        <f>+OCT!C8+OCT!G8</f>
        <v>101</v>
      </c>
      <c r="H8" s="9">
        <f t="shared" ref="H8:H9" si="1">+IFERROR((G8/F8),0)</f>
        <v>0.10631578947368421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+Hoja1!L11</f>
        <v>9.6</v>
      </c>
      <c r="C9" s="8"/>
      <c r="D9" s="9">
        <f t="shared" si="0"/>
        <v>0</v>
      </c>
      <c r="E9" s="8"/>
      <c r="F9" s="8">
        <f>+OCT!B9+OCT!F9</f>
        <v>114</v>
      </c>
      <c r="G9" s="8">
        <f>+OCT!C9+OCT!G9</f>
        <v>299</v>
      </c>
      <c r="H9" s="9">
        <f t="shared" si="1"/>
        <v>2.6228070175438596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836</v>
      </c>
      <c r="G10" s="12">
        <f t="shared" si="3"/>
        <v>-198</v>
      </c>
      <c r="H10" s="13">
        <f>+IFERROR(G10/F10,0)</f>
        <v>-0.23684210526315788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+Hoja1!L4</f>
        <v>16</v>
      </c>
      <c r="C12" s="8"/>
      <c r="D12" s="9">
        <f t="shared" ref="D12:D13" si="4">+IFERROR((C12/B12),0)</f>
        <v>0</v>
      </c>
      <c r="E12" s="8"/>
      <c r="F12" s="8">
        <f>+OCT!B12+OCT!F12</f>
        <v>190</v>
      </c>
      <c r="G12" s="8">
        <f>+OCT!C12+OCT!G12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+Hoja1!L12</f>
        <v>8.4</v>
      </c>
      <c r="C13" s="8"/>
      <c r="D13" s="9">
        <f t="shared" si="4"/>
        <v>0</v>
      </c>
      <c r="E13" s="8"/>
      <c r="F13" s="8">
        <f>+OCT!B13+OCT!F13</f>
        <v>99.75</v>
      </c>
      <c r="G13" s="8">
        <f>+OCT!C13+OCT!G13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90.25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+Hoja1!L5</f>
        <v>16</v>
      </c>
      <c r="C16" s="8"/>
      <c r="D16" s="9">
        <f t="shared" ref="D16:D17" si="8">+IFERROR((C16/B16),0)</f>
        <v>0</v>
      </c>
      <c r="E16" s="8"/>
      <c r="F16" s="8">
        <f>+OCT!B16+OCT!F16</f>
        <v>190</v>
      </c>
      <c r="G16" s="8">
        <f>+OCT!C16+OCT!G16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+Hoja1!L13</f>
        <v>0</v>
      </c>
      <c r="C17" s="8"/>
      <c r="D17" s="9">
        <f t="shared" si="8"/>
        <v>0</v>
      </c>
      <c r="E17" s="8"/>
      <c r="F17" s="8">
        <f>+OCT!B17+OCT!F17</f>
        <v>0</v>
      </c>
      <c r="G17" s="8">
        <f>+OCT!C17+OCT!G17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190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+Hoja1!L6</f>
        <v>0</v>
      </c>
      <c r="C20" s="8"/>
      <c r="D20" s="9">
        <f t="shared" ref="D20:D21" si="12">+IFERROR((C20/B20),0)</f>
        <v>0</v>
      </c>
      <c r="E20" s="8"/>
      <c r="F20" s="8">
        <f>+OCT!B20+OCT!F20</f>
        <v>0</v>
      </c>
      <c r="G20" s="8">
        <f>+OCT!C20+OCT!G20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+Hoja1!L14</f>
        <v>0</v>
      </c>
      <c r="C21" s="8"/>
      <c r="D21" s="9">
        <f t="shared" si="12"/>
        <v>0</v>
      </c>
      <c r="E21" s="8"/>
      <c r="F21" s="8">
        <f>+OCT!B21+OCT!F21</f>
        <v>0</v>
      </c>
      <c r="G21" s="8">
        <f>+OCT!C21+OCT!G21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+Hoja1!L7</f>
        <v>0</v>
      </c>
      <c r="C24" s="8"/>
      <c r="D24" s="9">
        <f t="shared" ref="D24:D25" si="16">+IFERROR((C24/B24),0)</f>
        <v>0</v>
      </c>
      <c r="E24" s="8"/>
      <c r="F24" s="8">
        <f>+OCT!B24+OCT!F24</f>
        <v>0</v>
      </c>
      <c r="G24" s="8">
        <f>+OCT!C24+OCT!G24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+Hoja1!L15</f>
        <v>0</v>
      </c>
      <c r="C25" s="8"/>
      <c r="D25" s="9">
        <f t="shared" si="16"/>
        <v>0</v>
      </c>
      <c r="E25" s="8"/>
      <c r="F25" s="8">
        <f>+OCT!B25+OCT!F25</f>
        <v>0</v>
      </c>
      <c r="G25" s="8">
        <f>+OCT!C25+OCT!G25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1116.25</v>
      </c>
      <c r="G28" s="12">
        <f t="shared" si="20"/>
        <v>-198</v>
      </c>
      <c r="H28" s="13">
        <f>+IFERROR((G28/F28),0)</f>
        <v>-0.17737961926091825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+Hoja1!L19</f>
        <v>429.68</v>
      </c>
      <c r="C30" s="17"/>
      <c r="D30" s="13">
        <f>+IFERROR((C30/B30),0)</f>
        <v>0</v>
      </c>
      <c r="E30" s="8"/>
      <c r="F30" s="17">
        <f>+OCT!B30+OCT!F30</f>
        <v>5102.45</v>
      </c>
      <c r="G30" s="17">
        <f>+OCT!C30+OCT!G30</f>
        <v>0</v>
      </c>
      <c r="H30" s="13">
        <f>+IFERROR((G30/F30),0)</f>
        <v>0</v>
      </c>
      <c r="I30" s="19">
        <f>E30+OCT!I30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+Hoja1!L20</f>
        <v>589.68000000000006</v>
      </c>
      <c r="C32" s="17"/>
      <c r="D32" s="13">
        <f>+IFERROR((C32/B32),0)</f>
        <v>0</v>
      </c>
      <c r="E32" s="8"/>
      <c r="F32" s="17">
        <f>+OCT!B32+OCT!F32</f>
        <v>7002.4500000000025</v>
      </c>
      <c r="G32" s="17">
        <f>+OCT!C32+OCT!G32</f>
        <v>1108</v>
      </c>
      <c r="H32" s="13">
        <f>+IFERROR((G32/F32),0)</f>
        <v>0.15823033366893011</v>
      </c>
      <c r="I32" s="19">
        <f>E32+OCT!I32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41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+Hoja1!M3</f>
        <v>50</v>
      </c>
      <c r="C8" s="8"/>
      <c r="D8" s="9">
        <f t="shared" ref="D8:D9" si="0">+IFERROR((C8/B8),0)</f>
        <v>0</v>
      </c>
      <c r="E8" s="8"/>
      <c r="F8" s="8">
        <f>+NOV!F8+DIC!B8</f>
        <v>1000</v>
      </c>
      <c r="G8" s="8">
        <f>+NOV!C8+NOV!G8</f>
        <v>101</v>
      </c>
      <c r="H8" s="9">
        <f t="shared" ref="H8:H9" si="1">+IFERROR((G8/F8),0)</f>
        <v>0.10100000000000001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+Hoja1!M11</f>
        <v>6</v>
      </c>
      <c r="C9" s="8"/>
      <c r="D9" s="9">
        <f t="shared" si="0"/>
        <v>0</v>
      </c>
      <c r="E9" s="8"/>
      <c r="F9" s="8">
        <f>+NOV!F9+DIC!B9</f>
        <v>120</v>
      </c>
      <c r="G9" s="8">
        <f>+NOV!C9+NOV!G9</f>
        <v>299</v>
      </c>
      <c r="H9" s="9">
        <f t="shared" si="1"/>
        <v>2.4916666666666667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44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880</v>
      </c>
      <c r="G10" s="12">
        <f t="shared" si="3"/>
        <v>-198</v>
      </c>
      <c r="H10" s="13">
        <f>+IFERROR(G10/F10,0)</f>
        <v>-0.22500000000000001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+Hoja1!M4</f>
        <v>10</v>
      </c>
      <c r="C12" s="8"/>
      <c r="D12" s="9">
        <f t="shared" ref="D12:D13" si="4">+IFERROR((C12/B12),0)</f>
        <v>0</v>
      </c>
      <c r="E12" s="8"/>
      <c r="F12" s="8">
        <f>+NOV!F12+DIC!B12</f>
        <v>200</v>
      </c>
      <c r="G12" s="8">
        <f>+NOV!C12+NOV!G12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+Hoja1!M12</f>
        <v>5.25</v>
      </c>
      <c r="C13" s="8"/>
      <c r="D13" s="9">
        <f t="shared" si="4"/>
        <v>0</v>
      </c>
      <c r="E13" s="8"/>
      <c r="F13" s="8">
        <f>+NOV!F13+DIC!B13</f>
        <v>105</v>
      </c>
      <c r="G13" s="8">
        <f>+NOV!C13+NOV!G13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4.75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95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+Hoja1!M5</f>
        <v>10</v>
      </c>
      <c r="C16" s="8"/>
      <c r="D16" s="9">
        <f t="shared" ref="D16:D17" si="8">+IFERROR((C16/B16),0)</f>
        <v>0</v>
      </c>
      <c r="E16" s="8"/>
      <c r="F16" s="8">
        <f>+NOV!F16+DIC!B16</f>
        <v>200</v>
      </c>
      <c r="G16" s="8">
        <f>+NOV!C16+NOV!G16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+Hoja1!M13</f>
        <v>0</v>
      </c>
      <c r="C17" s="8"/>
      <c r="D17" s="9">
        <f t="shared" si="8"/>
        <v>0</v>
      </c>
      <c r="E17" s="8"/>
      <c r="F17" s="8">
        <f>+NOV!F17+DIC!B17</f>
        <v>0</v>
      </c>
      <c r="G17" s="8">
        <f>+NOV!C17+NOV!G17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10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200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+Hoja1!M6</f>
        <v>0</v>
      </c>
      <c r="C20" s="8"/>
      <c r="D20" s="9">
        <f t="shared" ref="D20:D21" si="12">+IFERROR((C20/B20),0)</f>
        <v>0</v>
      </c>
      <c r="E20" s="8"/>
      <c r="F20" s="8">
        <f>+NOV!F20+DIC!B20</f>
        <v>0</v>
      </c>
      <c r="G20" s="8">
        <f>+NOV!C20+NOV!G20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+Hoja1!M14</f>
        <v>0</v>
      </c>
      <c r="C21" s="8"/>
      <c r="D21" s="9">
        <f t="shared" si="12"/>
        <v>0</v>
      </c>
      <c r="E21" s="8"/>
      <c r="F21" s="8">
        <f>+NOV!F21+DIC!B21</f>
        <v>0</v>
      </c>
      <c r="G21" s="8">
        <f>+NOV!C21+NOV!G21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+Hoja1!M7</f>
        <v>0</v>
      </c>
      <c r="C24" s="8"/>
      <c r="D24" s="9">
        <f t="shared" ref="D24:D25" si="16">+IFERROR((C24/B24),0)</f>
        <v>0</v>
      </c>
      <c r="E24" s="8"/>
      <c r="F24" s="8">
        <f>+NOV!F24+DIC!B24</f>
        <v>0</v>
      </c>
      <c r="G24" s="8">
        <f>+NOV!C24+NOV!G24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+Hoja1!M15</f>
        <v>0</v>
      </c>
      <c r="C25" s="8"/>
      <c r="D25" s="9">
        <f t="shared" si="16"/>
        <v>0</v>
      </c>
      <c r="E25" s="8"/>
      <c r="F25" s="8">
        <f>+NOV!F25+DIC!B25</f>
        <v>0</v>
      </c>
      <c r="G25" s="8">
        <f>+NOV!C25+NOV!G25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58.75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1175</v>
      </c>
      <c r="G28" s="12">
        <f t="shared" si="20"/>
        <v>-198</v>
      </c>
      <c r="H28" s="13">
        <f>+IFERROR((G28/F28),0)</f>
        <v>-0.16851063829787233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+Hoja1!M19</f>
        <v>268.55</v>
      </c>
      <c r="C30" s="17"/>
      <c r="D30" s="13">
        <f>+IFERROR((C30/B30),0)</f>
        <v>0</v>
      </c>
      <c r="E30" s="8"/>
      <c r="F30" s="17">
        <f>+NOV!F30+DIC!B30</f>
        <v>5371</v>
      </c>
      <c r="G30" s="17">
        <f>+NOV!C30+NOV!G30</f>
        <v>0</v>
      </c>
      <c r="H30" s="13">
        <f>+IFERROR((G30/F30),0)</f>
        <v>0</v>
      </c>
      <c r="I30" s="19">
        <f>E30+NOV!I30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+Hoja1!M20</f>
        <v>368.55</v>
      </c>
      <c r="C32" s="17"/>
      <c r="D32" s="13">
        <f>+IFERROR((C32/B32),0)</f>
        <v>0</v>
      </c>
      <c r="E32" s="8"/>
      <c r="F32" s="17">
        <f>+NOV!F32+DIC!B32</f>
        <v>7371.0000000000027</v>
      </c>
      <c r="G32" s="17">
        <f>+NOV!C32+NOV!G32</f>
        <v>1108</v>
      </c>
      <c r="H32" s="13">
        <f>+IFERROR((G32/F32),0)</f>
        <v>0.15031881698548361</v>
      </c>
      <c r="I32" s="19">
        <f>E32+NOV!I32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0"/>
  <sheetViews>
    <sheetView workbookViewId="0"/>
  </sheetViews>
  <sheetFormatPr baseColWidth="10" defaultColWidth="12.5703125" defaultRowHeight="15" customHeight="1" x14ac:dyDescent="0.2"/>
  <cols>
    <col min="1" max="26" width="10.5703125" customWidth="1"/>
  </cols>
  <sheetData>
    <row r="1" spans="1:26" ht="12.75" customHeight="1" x14ac:dyDescent="0.2"/>
    <row r="2" spans="1:26" ht="12.75" customHeight="1" x14ac:dyDescent="0.2">
      <c r="A2" s="26" t="s">
        <v>42</v>
      </c>
      <c r="B2" s="27" t="s">
        <v>43</v>
      </c>
      <c r="C2" s="27" t="s">
        <v>44</v>
      </c>
      <c r="D2" s="27" t="s">
        <v>45</v>
      </c>
      <c r="E2" s="27" t="s">
        <v>46</v>
      </c>
      <c r="F2" s="27" t="s">
        <v>47</v>
      </c>
      <c r="G2" s="27" t="s">
        <v>48</v>
      </c>
      <c r="H2" s="27" t="s">
        <v>49</v>
      </c>
      <c r="I2" s="27" t="s">
        <v>50</v>
      </c>
      <c r="J2" s="27" t="s">
        <v>51</v>
      </c>
      <c r="K2" s="27" t="s">
        <v>52</v>
      </c>
      <c r="L2" s="27" t="s">
        <v>53</v>
      </c>
      <c r="M2" s="27" t="s">
        <v>54</v>
      </c>
      <c r="N2" s="27" t="s">
        <v>55</v>
      </c>
    </row>
    <row r="3" spans="1:26" ht="12.75" customHeight="1" x14ac:dyDescent="0.2">
      <c r="A3" s="28" t="s">
        <v>56</v>
      </c>
      <c r="B3" s="29">
        <v>70</v>
      </c>
      <c r="C3" s="29">
        <v>80</v>
      </c>
      <c r="D3" s="29">
        <v>100</v>
      </c>
      <c r="E3" s="29">
        <v>80</v>
      </c>
      <c r="F3" s="29">
        <v>80</v>
      </c>
      <c r="G3" s="29">
        <v>80</v>
      </c>
      <c r="H3" s="29">
        <v>90</v>
      </c>
      <c r="I3" s="29">
        <v>80</v>
      </c>
      <c r="J3" s="29">
        <v>100</v>
      </c>
      <c r="K3" s="29">
        <v>110</v>
      </c>
      <c r="L3" s="29">
        <v>80</v>
      </c>
      <c r="M3" s="29">
        <v>50</v>
      </c>
      <c r="N3" s="29">
        <v>1000</v>
      </c>
    </row>
    <row r="4" spans="1:26" ht="12.75" customHeight="1" x14ac:dyDescent="0.2">
      <c r="A4" s="28" t="s">
        <v>57</v>
      </c>
      <c r="B4" s="29">
        <v>14.000000000000002</v>
      </c>
      <c r="C4" s="29">
        <v>16</v>
      </c>
      <c r="D4" s="29">
        <v>20</v>
      </c>
      <c r="E4" s="29">
        <v>16</v>
      </c>
      <c r="F4" s="29">
        <v>16</v>
      </c>
      <c r="G4" s="29">
        <v>16</v>
      </c>
      <c r="H4" s="29">
        <v>18</v>
      </c>
      <c r="I4" s="29">
        <v>16</v>
      </c>
      <c r="J4" s="29">
        <v>20</v>
      </c>
      <c r="K4" s="29">
        <v>22</v>
      </c>
      <c r="L4" s="29">
        <v>16</v>
      </c>
      <c r="M4" s="29">
        <v>10</v>
      </c>
      <c r="N4" s="29">
        <v>200</v>
      </c>
    </row>
    <row r="5" spans="1:26" ht="12.75" customHeight="1" x14ac:dyDescent="0.2">
      <c r="A5" s="28" t="s">
        <v>58</v>
      </c>
      <c r="B5" s="29">
        <v>14.000000000000002</v>
      </c>
      <c r="C5" s="29">
        <v>16</v>
      </c>
      <c r="D5" s="29">
        <v>20</v>
      </c>
      <c r="E5" s="29">
        <v>16</v>
      </c>
      <c r="F5" s="29">
        <v>16</v>
      </c>
      <c r="G5" s="29">
        <v>16</v>
      </c>
      <c r="H5" s="29">
        <v>18</v>
      </c>
      <c r="I5" s="29">
        <v>16</v>
      </c>
      <c r="J5" s="29">
        <v>20</v>
      </c>
      <c r="K5" s="29">
        <v>22</v>
      </c>
      <c r="L5" s="29">
        <v>16</v>
      </c>
      <c r="M5" s="29">
        <v>10</v>
      </c>
      <c r="N5" s="29">
        <v>200</v>
      </c>
    </row>
    <row r="6" spans="1:26" ht="12.75" customHeight="1" x14ac:dyDescent="0.2">
      <c r="A6" s="28" t="s">
        <v>59</v>
      </c>
      <c r="B6" s="29">
        <v>0</v>
      </c>
      <c r="C6" s="29">
        <v>0</v>
      </c>
      <c r="D6" s="29">
        <v>0</v>
      </c>
      <c r="E6" s="29">
        <v>0</v>
      </c>
      <c r="F6" s="29">
        <v>0</v>
      </c>
      <c r="G6" s="29">
        <v>0</v>
      </c>
      <c r="H6" s="29">
        <v>0</v>
      </c>
      <c r="I6" s="29">
        <v>0</v>
      </c>
      <c r="J6" s="29">
        <v>0</v>
      </c>
      <c r="K6" s="29">
        <v>0</v>
      </c>
      <c r="L6" s="29">
        <v>0</v>
      </c>
      <c r="M6" s="29">
        <v>0</v>
      </c>
      <c r="N6" s="29">
        <v>0</v>
      </c>
    </row>
    <row r="7" spans="1:26" ht="12.75" customHeight="1" x14ac:dyDescent="0.2">
      <c r="A7" s="28" t="s">
        <v>60</v>
      </c>
      <c r="B7" s="29">
        <v>0</v>
      </c>
      <c r="C7" s="29">
        <v>0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</row>
    <row r="8" spans="1:26" ht="12.75" customHeight="1" x14ac:dyDescent="0.2">
      <c r="A8" s="28" t="s">
        <v>61</v>
      </c>
      <c r="B8" s="29">
        <v>0</v>
      </c>
      <c r="C8" s="29">
        <v>0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2.75" customHeight="1" x14ac:dyDescent="0.2">
      <c r="A9" s="30"/>
      <c r="B9" s="31"/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spans="1:26" ht="12.75" customHeight="1" x14ac:dyDescent="0.2">
      <c r="A10" s="32" t="s">
        <v>62</v>
      </c>
      <c r="B10" s="33" t="s">
        <v>43</v>
      </c>
      <c r="C10" s="33" t="s">
        <v>44</v>
      </c>
      <c r="D10" s="33" t="s">
        <v>45</v>
      </c>
      <c r="E10" s="33" t="s">
        <v>46</v>
      </c>
      <c r="F10" s="33" t="s">
        <v>47</v>
      </c>
      <c r="G10" s="33" t="s">
        <v>48</v>
      </c>
      <c r="H10" s="33" t="s">
        <v>49</v>
      </c>
      <c r="I10" s="33" t="s">
        <v>50</v>
      </c>
      <c r="J10" s="33" t="s">
        <v>51</v>
      </c>
      <c r="K10" s="33" t="s">
        <v>52</v>
      </c>
      <c r="L10" s="33" t="s">
        <v>53</v>
      </c>
      <c r="M10" s="33" t="s">
        <v>54</v>
      </c>
      <c r="N10" s="33" t="s">
        <v>55</v>
      </c>
    </row>
    <row r="11" spans="1:26" ht="12.75" customHeight="1" x14ac:dyDescent="0.2">
      <c r="A11" s="28" t="s">
        <v>56</v>
      </c>
      <c r="B11" s="29">
        <v>8.4</v>
      </c>
      <c r="C11" s="29">
        <v>9.6</v>
      </c>
      <c r="D11" s="29">
        <v>12</v>
      </c>
      <c r="E11" s="29">
        <v>9.6</v>
      </c>
      <c r="F11" s="29">
        <v>9.6</v>
      </c>
      <c r="G11" s="29">
        <v>9.6</v>
      </c>
      <c r="H11" s="29">
        <v>10.799999999999999</v>
      </c>
      <c r="I11" s="29">
        <v>9.6</v>
      </c>
      <c r="J11" s="29">
        <v>12</v>
      </c>
      <c r="K11" s="29">
        <v>13.2</v>
      </c>
      <c r="L11" s="29">
        <v>9.6</v>
      </c>
      <c r="M11" s="29">
        <v>6</v>
      </c>
      <c r="N11" s="29">
        <v>120</v>
      </c>
    </row>
    <row r="12" spans="1:26" ht="12.75" customHeight="1" x14ac:dyDescent="0.2">
      <c r="A12" s="28" t="s">
        <v>57</v>
      </c>
      <c r="B12" s="29">
        <v>7.3500000000000005</v>
      </c>
      <c r="C12" s="29">
        <v>8.4</v>
      </c>
      <c r="D12" s="29">
        <v>10.5</v>
      </c>
      <c r="E12" s="29">
        <v>8.4</v>
      </c>
      <c r="F12" s="29">
        <v>8.4</v>
      </c>
      <c r="G12" s="29">
        <v>8.4</v>
      </c>
      <c r="H12" s="29">
        <v>9.4499999999999993</v>
      </c>
      <c r="I12" s="29">
        <v>8.4</v>
      </c>
      <c r="J12" s="29">
        <v>10.5</v>
      </c>
      <c r="K12" s="29">
        <v>11.55</v>
      </c>
      <c r="L12" s="29">
        <v>8.4</v>
      </c>
      <c r="M12" s="29">
        <v>5.25</v>
      </c>
      <c r="N12" s="29">
        <v>105</v>
      </c>
    </row>
    <row r="13" spans="1:26" ht="12.75" customHeight="1" x14ac:dyDescent="0.2">
      <c r="A13" s="28" t="s">
        <v>58</v>
      </c>
      <c r="B13" s="29">
        <v>0</v>
      </c>
      <c r="C13" s="29">
        <v>0</v>
      </c>
      <c r="D13" s="29">
        <v>0</v>
      </c>
      <c r="E13" s="29">
        <v>0</v>
      </c>
      <c r="F13" s="29">
        <v>0</v>
      </c>
      <c r="G13" s="29">
        <v>0</v>
      </c>
      <c r="H13" s="29">
        <v>0</v>
      </c>
      <c r="I13" s="29">
        <v>0</v>
      </c>
      <c r="J13" s="29">
        <v>0</v>
      </c>
      <c r="K13" s="29">
        <v>0</v>
      </c>
      <c r="L13" s="29">
        <v>0</v>
      </c>
      <c r="M13" s="29">
        <v>0</v>
      </c>
      <c r="N13" s="29">
        <v>0</v>
      </c>
    </row>
    <row r="14" spans="1:26" ht="12.75" customHeight="1" x14ac:dyDescent="0.2">
      <c r="A14" s="28" t="s">
        <v>59</v>
      </c>
      <c r="B14" s="29">
        <v>0</v>
      </c>
      <c r="C14" s="29">
        <v>0</v>
      </c>
      <c r="D14" s="29">
        <v>0</v>
      </c>
      <c r="E14" s="29">
        <v>0</v>
      </c>
      <c r="F14" s="29">
        <v>0</v>
      </c>
      <c r="G14" s="29">
        <v>0</v>
      </c>
      <c r="H14" s="29">
        <v>0</v>
      </c>
      <c r="I14" s="29">
        <v>0</v>
      </c>
      <c r="J14" s="29">
        <v>0</v>
      </c>
      <c r="K14" s="29">
        <v>0</v>
      </c>
      <c r="L14" s="29">
        <v>0</v>
      </c>
      <c r="M14" s="29">
        <v>0</v>
      </c>
      <c r="N14" s="29">
        <v>0</v>
      </c>
    </row>
    <row r="15" spans="1:26" ht="12.75" customHeight="1" x14ac:dyDescent="0.2">
      <c r="A15" s="28" t="s">
        <v>60</v>
      </c>
      <c r="B15" s="29">
        <v>0</v>
      </c>
      <c r="C15" s="29">
        <v>0</v>
      </c>
      <c r="D15" s="29">
        <v>0</v>
      </c>
      <c r="E15" s="29">
        <v>0</v>
      </c>
      <c r="F15" s="29">
        <v>0</v>
      </c>
      <c r="G15" s="29">
        <v>0</v>
      </c>
      <c r="H15" s="29">
        <v>0</v>
      </c>
      <c r="I15" s="29">
        <v>0</v>
      </c>
      <c r="J15" s="29">
        <v>0</v>
      </c>
      <c r="K15" s="29">
        <v>0</v>
      </c>
      <c r="L15" s="29">
        <v>0</v>
      </c>
      <c r="M15" s="29">
        <v>0</v>
      </c>
      <c r="N15" s="29">
        <v>0</v>
      </c>
    </row>
    <row r="16" spans="1:26" ht="12.75" customHeight="1" x14ac:dyDescent="0.2">
      <c r="A16" s="28" t="s">
        <v>61</v>
      </c>
      <c r="B16" s="29">
        <v>0</v>
      </c>
      <c r="C16" s="29">
        <v>0</v>
      </c>
      <c r="D16" s="29">
        <v>0</v>
      </c>
      <c r="E16" s="29">
        <v>0</v>
      </c>
      <c r="F16" s="29">
        <v>0</v>
      </c>
      <c r="G16" s="29">
        <v>0</v>
      </c>
      <c r="H16" s="29">
        <v>0</v>
      </c>
      <c r="I16" s="29">
        <v>0</v>
      </c>
      <c r="J16" s="29">
        <v>0</v>
      </c>
      <c r="K16" s="29">
        <v>0</v>
      </c>
      <c r="L16" s="29">
        <v>0</v>
      </c>
      <c r="M16" s="29">
        <v>0</v>
      </c>
      <c r="N16" s="29">
        <v>0</v>
      </c>
    </row>
    <row r="17" spans="1:26" ht="12.75" customHeight="1" x14ac:dyDescent="0.2"/>
    <row r="18" spans="1:26" ht="12.75" customHeight="1" x14ac:dyDescent="0.2">
      <c r="A18" s="34" t="s">
        <v>63</v>
      </c>
      <c r="B18" s="35" t="s">
        <v>43</v>
      </c>
      <c r="C18" s="35" t="s">
        <v>44</v>
      </c>
      <c r="D18" s="35" t="s">
        <v>45</v>
      </c>
      <c r="E18" s="35" t="s">
        <v>46</v>
      </c>
      <c r="F18" s="35" t="s">
        <v>47</v>
      </c>
      <c r="G18" s="35" t="s">
        <v>48</v>
      </c>
      <c r="H18" s="35" t="s">
        <v>49</v>
      </c>
      <c r="I18" s="35" t="s">
        <v>50</v>
      </c>
      <c r="J18" s="35" t="s">
        <v>51</v>
      </c>
      <c r="K18" s="35" t="s">
        <v>52</v>
      </c>
      <c r="L18" s="35" t="s">
        <v>53</v>
      </c>
      <c r="M18" s="35" t="s">
        <v>54</v>
      </c>
      <c r="N18" s="35" t="s">
        <v>55</v>
      </c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2.75" customHeight="1" x14ac:dyDescent="0.2">
      <c r="A19" s="28" t="s">
        <v>64</v>
      </c>
      <c r="B19" s="29">
        <v>375.97</v>
      </c>
      <c r="C19" s="29">
        <v>429.68</v>
      </c>
      <c r="D19" s="29">
        <v>537.1</v>
      </c>
      <c r="E19" s="29">
        <v>429.68</v>
      </c>
      <c r="F19" s="29">
        <v>429.68</v>
      </c>
      <c r="G19" s="29">
        <v>429.68</v>
      </c>
      <c r="H19" s="29">
        <v>483.39</v>
      </c>
      <c r="I19" s="29">
        <v>429.68</v>
      </c>
      <c r="J19" s="29">
        <v>537.1</v>
      </c>
      <c r="K19" s="29">
        <v>590.81000000000006</v>
      </c>
      <c r="L19" s="29">
        <v>429.68</v>
      </c>
      <c r="M19" s="29">
        <v>268.55</v>
      </c>
      <c r="N19" s="29">
        <v>5371</v>
      </c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2.75" customHeight="1" x14ac:dyDescent="0.2">
      <c r="A20" s="28" t="s">
        <v>30</v>
      </c>
      <c r="B20" s="29">
        <v>515.97</v>
      </c>
      <c r="C20" s="29">
        <v>589.68000000000006</v>
      </c>
      <c r="D20" s="29">
        <v>737.1</v>
      </c>
      <c r="E20" s="29">
        <v>589.68000000000006</v>
      </c>
      <c r="F20" s="29">
        <v>589.68000000000006</v>
      </c>
      <c r="G20" s="29">
        <v>589.68000000000006</v>
      </c>
      <c r="H20" s="29">
        <v>663.39</v>
      </c>
      <c r="I20" s="29">
        <v>589.68000000000006</v>
      </c>
      <c r="J20" s="29">
        <v>737.1</v>
      </c>
      <c r="K20" s="29">
        <v>810.81000000000006</v>
      </c>
      <c r="L20" s="29">
        <v>589.68000000000006</v>
      </c>
      <c r="M20" s="29">
        <v>368.55</v>
      </c>
      <c r="N20" s="29">
        <v>7371.0000000000027</v>
      </c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12.75" customHeight="1" x14ac:dyDescent="0.2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12.75" customHeight="1" x14ac:dyDescent="0.2"/>
    <row r="23" spans="1:26" ht="12.75" customHeight="1" x14ac:dyDescent="0.2"/>
    <row r="24" spans="1:26" ht="12.75" customHeight="1" x14ac:dyDescent="0.2"/>
    <row r="25" spans="1:26" ht="12.75" customHeight="1" x14ac:dyDescent="0.2"/>
    <row r="26" spans="1:26" ht="12.75" customHeight="1" x14ac:dyDescent="0.2"/>
    <row r="27" spans="1:26" ht="12.75" customHeight="1" x14ac:dyDescent="0.2"/>
    <row r="28" spans="1:26" ht="12.75" customHeight="1" x14ac:dyDescent="0.2"/>
    <row r="29" spans="1:26" ht="12.75" customHeight="1" x14ac:dyDescent="0.2"/>
    <row r="30" spans="1:26" ht="12.75" customHeight="1" x14ac:dyDescent="0.2"/>
    <row r="31" spans="1:26" ht="12.75" customHeight="1" x14ac:dyDescent="0.2"/>
    <row r="32" spans="1:26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31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+Hoja1!C3</f>
        <v>80</v>
      </c>
      <c r="C8" s="8">
        <v>47</v>
      </c>
      <c r="D8" s="9">
        <f t="shared" ref="D8:D9" si="0">+IFERROR((C8/B8),0)</f>
        <v>0.58750000000000002</v>
      </c>
      <c r="E8" s="8"/>
      <c r="F8" s="8">
        <f>+FEB!B8+ENE!F8</f>
        <v>150</v>
      </c>
      <c r="G8" s="8">
        <f>+FEB!C8+ENE!G8</f>
        <v>47</v>
      </c>
      <c r="H8" s="9">
        <f t="shared" ref="H8:H9" si="1">+IFERROR((G8/F8),0)</f>
        <v>0.31333333333333335</v>
      </c>
      <c r="I8" s="10">
        <f>E8+ENE!I8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+Hoja1!C11</f>
        <v>9.6</v>
      </c>
      <c r="C9" s="8">
        <v>118</v>
      </c>
      <c r="D9" s="9">
        <f t="shared" si="0"/>
        <v>12.291666666666668</v>
      </c>
      <c r="E9" s="8"/>
      <c r="F9" s="8">
        <f>+FEB!B9+ENE!F9</f>
        <v>18</v>
      </c>
      <c r="G9" s="8">
        <f>+FEB!C9+ENE!G9</f>
        <v>118</v>
      </c>
      <c r="H9" s="9">
        <f t="shared" si="1"/>
        <v>6.5555555555555554</v>
      </c>
      <c r="I9" s="10">
        <f>E9+ENE!I9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-71</v>
      </c>
      <c r="D10" s="13">
        <f>+IFERROR(C10/B10,0)</f>
        <v>-1.0085227272727273</v>
      </c>
      <c r="E10" s="12">
        <f t="shared" ref="E10:G10" si="3">+E8-E9</f>
        <v>0</v>
      </c>
      <c r="F10" s="12">
        <f t="shared" si="3"/>
        <v>132</v>
      </c>
      <c r="G10" s="12">
        <f t="shared" si="3"/>
        <v>-71</v>
      </c>
      <c r="H10" s="13">
        <f>+IFERROR(G10/F10,0)</f>
        <v>-0.53787878787878785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+Hoja1!C4</f>
        <v>16</v>
      </c>
      <c r="C12" s="8">
        <v>0</v>
      </c>
      <c r="D12" s="9">
        <f t="shared" ref="D12:D13" si="4">+IFERROR((C12/B12),0)</f>
        <v>0</v>
      </c>
      <c r="E12" s="8"/>
      <c r="F12" s="8">
        <f>+FEB!B12+ENE!F12</f>
        <v>30</v>
      </c>
      <c r="G12" s="8">
        <f>+FEB!C12+ENE!G12</f>
        <v>0</v>
      </c>
      <c r="H12" s="9">
        <f t="shared" ref="H12:H13" si="5">+IFERROR((G12/F12),0)</f>
        <v>0</v>
      </c>
      <c r="I12" s="10">
        <f>E12+ENE!I12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+Hoja1!C12</f>
        <v>8.4</v>
      </c>
      <c r="C13" s="8">
        <v>0</v>
      </c>
      <c r="D13" s="9">
        <f t="shared" si="4"/>
        <v>0</v>
      </c>
      <c r="E13" s="8"/>
      <c r="F13" s="8">
        <f>+FEB!B13+ENE!F13</f>
        <v>15.75</v>
      </c>
      <c r="G13" s="8">
        <f>+FEB!C13+ENE!G13</f>
        <v>0</v>
      </c>
      <c r="H13" s="9">
        <f t="shared" si="5"/>
        <v>0</v>
      </c>
      <c r="I13" s="10">
        <f>E13+ENE!I13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14.25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+Hoja1!C5</f>
        <v>16</v>
      </c>
      <c r="C16" s="8">
        <v>0</v>
      </c>
      <c r="D16" s="9">
        <f t="shared" ref="D16:D17" si="8">+IFERROR((C16/B16),0)</f>
        <v>0</v>
      </c>
      <c r="E16" s="8"/>
      <c r="F16" s="8">
        <f>+FEB!B16+ENE!F16</f>
        <v>30</v>
      </c>
      <c r="G16" s="8">
        <f>+FEB!C16+ENE!G16</f>
        <v>0</v>
      </c>
      <c r="H16" s="9">
        <f t="shared" ref="H16:H17" si="9">+IFERROR((G16/F16),0)</f>
        <v>0</v>
      </c>
      <c r="I16" s="10">
        <f>E16+ENE!I16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+Hoja1!C13</f>
        <v>0</v>
      </c>
      <c r="C17" s="8">
        <v>0</v>
      </c>
      <c r="D17" s="9">
        <f t="shared" si="8"/>
        <v>0</v>
      </c>
      <c r="E17" s="8"/>
      <c r="F17" s="8">
        <f>+FEB!B17+ENE!F17</f>
        <v>0</v>
      </c>
      <c r="G17" s="8">
        <f>+FEB!C17+ENE!G17</f>
        <v>0</v>
      </c>
      <c r="H17" s="9">
        <f t="shared" si="9"/>
        <v>0</v>
      </c>
      <c r="I17" s="10">
        <f>E17+ENE!I17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30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+Hoja1!C6</f>
        <v>0</v>
      </c>
      <c r="C20" s="8">
        <v>0</v>
      </c>
      <c r="D20" s="9">
        <f t="shared" ref="D20:D21" si="12">+IFERROR((C20/B20),0)</f>
        <v>0</v>
      </c>
      <c r="E20" s="8"/>
      <c r="F20" s="8">
        <f>+FEB!B20+ENE!F20</f>
        <v>0</v>
      </c>
      <c r="G20" s="8">
        <f>+FEB!C20+ENE!G20</f>
        <v>0</v>
      </c>
      <c r="H20" s="9">
        <f t="shared" ref="H20:H21" si="13">+IFERROR((G20/F20),0)</f>
        <v>0</v>
      </c>
      <c r="I20" s="10">
        <f>E20+ENE!I20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+Hoja1!C14</f>
        <v>0</v>
      </c>
      <c r="C21" s="8">
        <v>0</v>
      </c>
      <c r="D21" s="9">
        <f t="shared" si="12"/>
        <v>0</v>
      </c>
      <c r="E21" s="8"/>
      <c r="F21" s="8">
        <f>+FEB!B21+ENE!F21</f>
        <v>0</v>
      </c>
      <c r="G21" s="8">
        <f>+FEB!C21+ENE!G21</f>
        <v>0</v>
      </c>
      <c r="H21" s="9">
        <f t="shared" si="13"/>
        <v>0</v>
      </c>
      <c r="I21" s="10">
        <f>E21+ENE!I21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+Hoja1!C7</f>
        <v>0</v>
      </c>
      <c r="C24" s="8">
        <v>0</v>
      </c>
      <c r="D24" s="9">
        <f t="shared" ref="D24:D25" si="16">+IFERROR((C24/B24),0)</f>
        <v>0</v>
      </c>
      <c r="E24" s="8"/>
      <c r="F24" s="8">
        <f>+FEB!B24+ENE!F24</f>
        <v>0</v>
      </c>
      <c r="G24" s="8">
        <f>+FEB!C24+ENE!G24</f>
        <v>0</v>
      </c>
      <c r="H24" s="9">
        <f t="shared" ref="H24:H25" si="17">+IFERROR((G24/F24),0)</f>
        <v>0</v>
      </c>
      <c r="I24" s="10">
        <f>E24+ENE!I24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+Hoja1!C15</f>
        <v>0</v>
      </c>
      <c r="C25" s="8">
        <v>0</v>
      </c>
      <c r="D25" s="9">
        <f t="shared" si="16"/>
        <v>0</v>
      </c>
      <c r="E25" s="8"/>
      <c r="F25" s="8">
        <f>+FEB!B25+ENE!F25</f>
        <v>0</v>
      </c>
      <c r="G25" s="8">
        <f>+FEB!C25+ENE!G25</f>
        <v>0</v>
      </c>
      <c r="H25" s="9">
        <f t="shared" si="17"/>
        <v>0</v>
      </c>
      <c r="I25" s="10">
        <f>E25+ENE!I25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-71</v>
      </c>
      <c r="D28" s="13">
        <f>+IFERROR((C28/B28),0)</f>
        <v>-0.75531914893617025</v>
      </c>
      <c r="E28" s="12">
        <f t="shared" ref="E28:G28" si="20">E10+E14+E18+E22</f>
        <v>0</v>
      </c>
      <c r="F28" s="12">
        <f t="shared" si="20"/>
        <v>176.25</v>
      </c>
      <c r="G28" s="12">
        <f t="shared" si="20"/>
        <v>-71</v>
      </c>
      <c r="H28" s="13">
        <f>+IFERROR((G28/F28),0)</f>
        <v>-0.40283687943262414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+Hoja1!C19</f>
        <v>429.68</v>
      </c>
      <c r="C30" s="17">
        <v>0</v>
      </c>
      <c r="D30" s="13">
        <f>+IFERROR((C30/B30),0)</f>
        <v>0</v>
      </c>
      <c r="E30" s="8"/>
      <c r="F30" s="17">
        <f>+FEB!B30+ENE!F30</f>
        <v>805.65000000000009</v>
      </c>
      <c r="G30" s="17">
        <f>+FEB!C30+ENE!G30</f>
        <v>0</v>
      </c>
      <c r="H30" s="13">
        <f>+IFERROR((G30/F30),0)</f>
        <v>0</v>
      </c>
      <c r="I30" s="19">
        <f>E30+ENE!I30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+Hoja1!C20</f>
        <v>589.68000000000006</v>
      </c>
      <c r="C32" s="17">
        <v>150</v>
      </c>
      <c r="D32" s="13">
        <f>+IFERROR((C32/B32),0)</f>
        <v>0.25437525437525432</v>
      </c>
      <c r="E32" s="8"/>
      <c r="F32" s="17">
        <f>+FEB!B32+ENE!F32</f>
        <v>1105.6500000000001</v>
      </c>
      <c r="G32" s="17">
        <f>+FEB!C32+ENE!G32</f>
        <v>150</v>
      </c>
      <c r="H32" s="13">
        <f>+IFERROR((G32/F32),0)</f>
        <v>0.13566680233346898</v>
      </c>
      <c r="I32" s="19">
        <f>E32+ENE!I32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11" width="11.42578125" customWidth="1"/>
    <col min="12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32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2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+Hoja1!D3</f>
        <v>100</v>
      </c>
      <c r="C8" s="8">
        <v>7</v>
      </c>
      <c r="D8" s="9">
        <f t="shared" ref="D8:D9" si="0">+IFERROR((C8/B8),0)</f>
        <v>7.0000000000000007E-2</v>
      </c>
      <c r="E8" s="8"/>
      <c r="F8" s="8">
        <f>+FEB!B8+FEB!F8</f>
        <v>230</v>
      </c>
      <c r="G8" s="8">
        <f>+FEB!C8+FEB!G8</f>
        <v>94</v>
      </c>
      <c r="H8" s="9">
        <f t="shared" ref="H8:H9" si="1">+IFERROR((G8/F8),0)</f>
        <v>0.40869565217391307</v>
      </c>
      <c r="I8" s="10">
        <f>E8+FEB!I8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+Hoja1!D11</f>
        <v>12</v>
      </c>
      <c r="C9" s="8"/>
      <c r="D9" s="9">
        <f t="shared" si="0"/>
        <v>0</v>
      </c>
      <c r="E9" s="8"/>
      <c r="F9" s="8">
        <f>+FEB!B9+FEB!F9</f>
        <v>27.6</v>
      </c>
      <c r="G9" s="8">
        <f>+FEB!C9+FEB!G9</f>
        <v>236</v>
      </c>
      <c r="H9" s="9">
        <f t="shared" si="1"/>
        <v>8.5507246376811583</v>
      </c>
      <c r="I9" s="10">
        <f>E9+FEB!I9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88</v>
      </c>
      <c r="C10" s="12">
        <f t="shared" si="2"/>
        <v>7</v>
      </c>
      <c r="D10" s="13">
        <f>+IFERROR(C10/B10,0)</f>
        <v>7.9545454545454544E-2</v>
      </c>
      <c r="E10" s="12">
        <f t="shared" ref="E10:G10" si="3">+E8-E9</f>
        <v>0</v>
      </c>
      <c r="F10" s="12">
        <f t="shared" si="3"/>
        <v>202.4</v>
      </c>
      <c r="G10" s="12">
        <f t="shared" si="3"/>
        <v>-142</v>
      </c>
      <c r="H10" s="13">
        <f>+IFERROR(G10/F10,0)</f>
        <v>-0.70158102766798414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+Hoja1!D4</f>
        <v>20</v>
      </c>
      <c r="C12" s="8"/>
      <c r="D12" s="9">
        <f t="shared" ref="D12:D13" si="4">+IFERROR((C12/B12),0)</f>
        <v>0</v>
      </c>
      <c r="E12" s="8"/>
      <c r="F12" s="8">
        <f>+FEB!B12+FEB!F12</f>
        <v>46</v>
      </c>
      <c r="G12" s="8">
        <f>+FEB!C12+FEB!G12</f>
        <v>0</v>
      </c>
      <c r="H12" s="9">
        <f t="shared" ref="H12:H13" si="5">+IFERROR((G12/F12),0)</f>
        <v>0</v>
      </c>
      <c r="I12" s="10">
        <f>E12+FEB!I12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+Hoja1!D12</f>
        <v>10.5</v>
      </c>
      <c r="C13" s="8"/>
      <c r="D13" s="9">
        <f t="shared" si="4"/>
        <v>0</v>
      </c>
      <c r="E13" s="8"/>
      <c r="F13" s="8">
        <f>+FEB!B13+FEB!F13</f>
        <v>24.15</v>
      </c>
      <c r="G13" s="8">
        <f>+FEB!C13+FEB!G13</f>
        <v>0</v>
      </c>
      <c r="H13" s="9">
        <f t="shared" si="5"/>
        <v>0</v>
      </c>
      <c r="I13" s="10">
        <f>E13+FEB!I13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9.5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21.85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+Hoja1!D5</f>
        <v>20</v>
      </c>
      <c r="C16" s="8"/>
      <c r="D16" s="9">
        <f t="shared" ref="D16:D17" si="8">+IFERROR((C16/B16),0)</f>
        <v>0</v>
      </c>
      <c r="E16" s="8"/>
      <c r="F16" s="8">
        <f>+FEB!B16+FEB!F16</f>
        <v>46</v>
      </c>
      <c r="G16" s="8">
        <f>+FEB!C16+FEB!G16</f>
        <v>0</v>
      </c>
      <c r="H16" s="9">
        <f t="shared" ref="H16:H17" si="9">+IFERROR((G16/F16),0)</f>
        <v>0</v>
      </c>
      <c r="I16" s="10">
        <f>E16+FEB!I16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+Hoja1!D13</f>
        <v>0</v>
      </c>
      <c r="C17" s="8"/>
      <c r="D17" s="9">
        <f t="shared" si="8"/>
        <v>0</v>
      </c>
      <c r="E17" s="8"/>
      <c r="F17" s="8">
        <f>+FEB!B17+FEB!F17</f>
        <v>0</v>
      </c>
      <c r="G17" s="8">
        <f>+FEB!C17+FEB!G17</f>
        <v>0</v>
      </c>
      <c r="H17" s="9">
        <f t="shared" si="9"/>
        <v>0</v>
      </c>
      <c r="I17" s="10">
        <f>E17+FEB!I17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20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46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+Hoja1!D6</f>
        <v>0</v>
      </c>
      <c r="C20" s="8"/>
      <c r="D20" s="9">
        <f t="shared" ref="D20:D21" si="12">+IFERROR((C20/B20),0)</f>
        <v>0</v>
      </c>
      <c r="E20" s="8"/>
      <c r="F20" s="8">
        <f>+FEB!B20+FEB!F20</f>
        <v>0</v>
      </c>
      <c r="G20" s="8">
        <f>+FEB!C20+FEB!G20</f>
        <v>0</v>
      </c>
      <c r="H20" s="9">
        <f t="shared" ref="H20:H21" si="13">+IFERROR((G20/F20),0)</f>
        <v>0</v>
      </c>
      <c r="I20" s="10">
        <f>E20+FEB!I20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+Hoja1!D14</f>
        <v>0</v>
      </c>
      <c r="C21" s="8"/>
      <c r="D21" s="9">
        <f t="shared" si="12"/>
        <v>0</v>
      </c>
      <c r="E21" s="8"/>
      <c r="F21" s="8">
        <f>+FEB!B21+FEB!F21</f>
        <v>0</v>
      </c>
      <c r="G21" s="8">
        <f>+FEB!C21+FEB!G21</f>
        <v>0</v>
      </c>
      <c r="H21" s="9">
        <f t="shared" si="13"/>
        <v>0</v>
      </c>
      <c r="I21" s="10">
        <f>E21+FEB!I21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+Hoja1!D7</f>
        <v>0</v>
      </c>
      <c r="C24" s="8"/>
      <c r="D24" s="9">
        <f t="shared" ref="D24:D25" si="16">+IFERROR((C24/B24),0)</f>
        <v>0</v>
      </c>
      <c r="E24" s="8"/>
      <c r="F24" s="8">
        <f>+FEB!B24+FEB!F24</f>
        <v>0</v>
      </c>
      <c r="G24" s="8">
        <f>+FEB!C24+FEB!G24</f>
        <v>0</v>
      </c>
      <c r="H24" s="9">
        <f t="shared" ref="H24:H25" si="17">+IFERROR((G24/F24),0)</f>
        <v>0</v>
      </c>
      <c r="I24" s="10">
        <f>E24+FEB!I24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+Hoja1!D15</f>
        <v>0</v>
      </c>
      <c r="C25" s="8"/>
      <c r="D25" s="9">
        <f t="shared" si="16"/>
        <v>0</v>
      </c>
      <c r="E25" s="8"/>
      <c r="F25" s="8">
        <f>+FEB!B25+FEB!F25</f>
        <v>0</v>
      </c>
      <c r="G25" s="8">
        <f>+FEB!C25+FEB!G25</f>
        <v>0</v>
      </c>
      <c r="H25" s="9">
        <f t="shared" si="17"/>
        <v>0</v>
      </c>
      <c r="I25" s="10">
        <f>E25+FEB!I25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117.5</v>
      </c>
      <c r="C28" s="12">
        <f>C10+C14+C18+C22</f>
        <v>7</v>
      </c>
      <c r="D28" s="13">
        <f>+IFERROR((C28/B28),0)</f>
        <v>5.9574468085106386E-2</v>
      </c>
      <c r="E28" s="12">
        <f t="shared" ref="E28:G28" si="20">E10+E14+E18+E22</f>
        <v>0</v>
      </c>
      <c r="F28" s="12">
        <f t="shared" si="20"/>
        <v>270.25</v>
      </c>
      <c r="G28" s="12">
        <f t="shared" si="20"/>
        <v>-142</v>
      </c>
      <c r="H28" s="13">
        <f>+IFERROR((G28/F28),0)</f>
        <v>-0.52543940795559663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+Hoja1!D19</f>
        <v>537.1</v>
      </c>
      <c r="C30" s="17">
        <v>0</v>
      </c>
      <c r="D30" s="13">
        <f>+IFERROR((C30/B30),0)</f>
        <v>0</v>
      </c>
      <c r="E30" s="8"/>
      <c r="F30" s="17">
        <f>+FEB!B30+FEB!F30</f>
        <v>1235.3300000000002</v>
      </c>
      <c r="G30" s="17">
        <f>+FEB!C30+FEB!G30</f>
        <v>0</v>
      </c>
      <c r="H30" s="13">
        <f>+IFERROR((G30/F30),0)</f>
        <v>0</v>
      </c>
      <c r="I30" s="19">
        <f>E30+FEB!I30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+Hoja1!D20</f>
        <v>737.1</v>
      </c>
      <c r="C32" s="17">
        <v>633</v>
      </c>
      <c r="D32" s="13">
        <f>+IFERROR((C32/B32),0)</f>
        <v>0.85877085877085879</v>
      </c>
      <c r="E32" s="8"/>
      <c r="F32" s="17">
        <f>+FEB!B32+FEB!F32</f>
        <v>1695.3300000000002</v>
      </c>
      <c r="G32" s="17">
        <f>+FEB!C32+FEB!G32</f>
        <v>300</v>
      </c>
      <c r="H32" s="13">
        <f>+IFERROR((G32/F32),0)</f>
        <v>0.17695669869582911</v>
      </c>
      <c r="I32" s="19">
        <f>E32+FEB!I32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5" t="s">
        <v>33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+Hoja1!E3</f>
        <v>80</v>
      </c>
      <c r="C8" s="8"/>
      <c r="D8" s="9">
        <f t="shared" ref="D8:D9" si="0">+IFERROR((C8/B8),0)</f>
        <v>0</v>
      </c>
      <c r="E8" s="8"/>
      <c r="F8" s="8">
        <f>+MAR!B8+MAR!F8</f>
        <v>330</v>
      </c>
      <c r="G8" s="8">
        <f>+MAR!C8+MAR!G8</f>
        <v>101</v>
      </c>
      <c r="H8" s="9">
        <f t="shared" ref="H8:H9" si="1">+IFERROR((G8/F8),0)</f>
        <v>0.30606060606060603</v>
      </c>
      <c r="I8" s="10">
        <f>E8+MAR!I8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+Hoja1!E11</f>
        <v>9.6</v>
      </c>
      <c r="C9" s="24">
        <v>22</v>
      </c>
      <c r="D9" s="9">
        <f t="shared" si="0"/>
        <v>2.291666666666667</v>
      </c>
      <c r="E9" s="8"/>
      <c r="F9" s="8">
        <f>+MAR!B9+MAR!F9</f>
        <v>39.6</v>
      </c>
      <c r="G9" s="8">
        <f>+MAR!C9+MAR!G9</f>
        <v>236</v>
      </c>
      <c r="H9" s="9">
        <f t="shared" si="1"/>
        <v>5.9595959595959593</v>
      </c>
      <c r="I9" s="10">
        <f>E9+MAR!I9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-22</v>
      </c>
      <c r="D10" s="13">
        <f>+IFERROR(C10/B10,0)</f>
        <v>-0.3125</v>
      </c>
      <c r="E10" s="12">
        <f t="shared" ref="E10:G10" si="3">+E8-E9</f>
        <v>0</v>
      </c>
      <c r="F10" s="12">
        <f t="shared" si="3"/>
        <v>290.39999999999998</v>
      </c>
      <c r="G10" s="12">
        <f t="shared" si="3"/>
        <v>-135</v>
      </c>
      <c r="H10" s="13">
        <f>+IFERROR(G10/F10,0)</f>
        <v>-0.4648760330578513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+Hoja1!E4</f>
        <v>16</v>
      </c>
      <c r="C12" s="8"/>
      <c r="D12" s="9">
        <f t="shared" ref="D12:D13" si="4">+IFERROR((C12/B12),0)</f>
        <v>0</v>
      </c>
      <c r="E12" s="8"/>
      <c r="F12" s="8">
        <f>+MAR!B12+MAR!F12</f>
        <v>66</v>
      </c>
      <c r="G12" s="8">
        <f>+MAR!C12+MAR!G12</f>
        <v>0</v>
      </c>
      <c r="H12" s="9">
        <f t="shared" ref="H12:H13" si="5">+IFERROR((G12/F12),0)</f>
        <v>0</v>
      </c>
      <c r="I12" s="10">
        <f>E12+MAR!I12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+Hoja1!E12</f>
        <v>8.4</v>
      </c>
      <c r="C13" s="8"/>
      <c r="D13" s="9">
        <f t="shared" si="4"/>
        <v>0</v>
      </c>
      <c r="E13" s="8"/>
      <c r="F13" s="8">
        <f>+MAR!B13+MAR!F13</f>
        <v>34.65</v>
      </c>
      <c r="G13" s="8">
        <f>+MAR!C13+MAR!G13</f>
        <v>0</v>
      </c>
      <c r="H13" s="9">
        <f t="shared" si="5"/>
        <v>0</v>
      </c>
      <c r="I13" s="10">
        <f>E13+MAR!I13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31.35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+Hoja1!E5</f>
        <v>16</v>
      </c>
      <c r="C16" s="8"/>
      <c r="D16" s="9">
        <f t="shared" ref="D16:D17" si="8">+IFERROR((C16/B16),0)</f>
        <v>0</v>
      </c>
      <c r="E16" s="8"/>
      <c r="F16" s="8">
        <f>+MAR!B16+MAR!F16</f>
        <v>66</v>
      </c>
      <c r="G16" s="8">
        <f>+MAR!C16+MAR!G16</f>
        <v>0</v>
      </c>
      <c r="H16" s="9">
        <f t="shared" ref="H16:H17" si="9">+IFERROR((G16/F16),0)</f>
        <v>0</v>
      </c>
      <c r="I16" s="10">
        <f>E16+MAR!I16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+Hoja1!E13</f>
        <v>0</v>
      </c>
      <c r="C17" s="8"/>
      <c r="D17" s="9">
        <f t="shared" si="8"/>
        <v>0</v>
      </c>
      <c r="E17" s="8"/>
      <c r="F17" s="8">
        <f>+MAR!B17+MAR!F17</f>
        <v>0</v>
      </c>
      <c r="G17" s="8">
        <f>+MAR!C17+MAR!G17</f>
        <v>0</v>
      </c>
      <c r="H17" s="9">
        <f t="shared" si="9"/>
        <v>0</v>
      </c>
      <c r="I17" s="10">
        <f>E17+MAR!I17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66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+Hoja1!E6</f>
        <v>0</v>
      </c>
      <c r="C20" s="8"/>
      <c r="D20" s="9">
        <f t="shared" ref="D20:D21" si="12">+IFERROR((C20/B20),0)</f>
        <v>0</v>
      </c>
      <c r="E20" s="8"/>
      <c r="F20" s="8">
        <f>+MAR!B20+MAR!F20</f>
        <v>0</v>
      </c>
      <c r="G20" s="8">
        <f>+MAR!C20+MAR!G20</f>
        <v>0</v>
      </c>
      <c r="H20" s="9">
        <f t="shared" ref="H20:H21" si="13">+IFERROR((G20/F20),0)</f>
        <v>0</v>
      </c>
      <c r="I20" s="10">
        <f>E20+MAR!I20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+Hoja1!E14</f>
        <v>0</v>
      </c>
      <c r="C21" s="8"/>
      <c r="D21" s="9">
        <f t="shared" si="12"/>
        <v>0</v>
      </c>
      <c r="E21" s="8"/>
      <c r="F21" s="8">
        <f>+MAR!B21+MAR!F21</f>
        <v>0</v>
      </c>
      <c r="G21" s="8">
        <f>+MAR!C21+MAR!G21</f>
        <v>0</v>
      </c>
      <c r="H21" s="9">
        <f t="shared" si="13"/>
        <v>0</v>
      </c>
      <c r="I21" s="10">
        <f>E21+MAR!I21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+Hoja1!E7</f>
        <v>0</v>
      </c>
      <c r="C24" s="8"/>
      <c r="D24" s="9">
        <f t="shared" ref="D24:D25" si="16">+IFERROR((C24/B24),0)</f>
        <v>0</v>
      </c>
      <c r="E24" s="8"/>
      <c r="F24" s="8">
        <f>+MAR!B24+MAR!F24</f>
        <v>0</v>
      </c>
      <c r="G24" s="8">
        <f>+MAR!C24+MAR!G24</f>
        <v>0</v>
      </c>
      <c r="H24" s="9">
        <f t="shared" ref="H24:H25" si="17">+IFERROR((G24/F24),0)</f>
        <v>0</v>
      </c>
      <c r="I24" s="10">
        <f>E24+MAR!I24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+Hoja1!E15</f>
        <v>0</v>
      </c>
      <c r="C25" s="8"/>
      <c r="D25" s="9">
        <f t="shared" si="16"/>
        <v>0</v>
      </c>
      <c r="E25" s="8"/>
      <c r="F25" s="8">
        <f>+MAR!B25+MAR!F25</f>
        <v>0</v>
      </c>
      <c r="G25" s="8">
        <f>+MAR!C25+MAR!G25</f>
        <v>0</v>
      </c>
      <c r="H25" s="9">
        <f t="shared" si="17"/>
        <v>0</v>
      </c>
      <c r="I25" s="10">
        <f>E25+MAR!I25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-22</v>
      </c>
      <c r="D28" s="13">
        <f>+IFERROR((C28/B28),0)</f>
        <v>-0.23404255319148937</v>
      </c>
      <c r="E28" s="12">
        <f t="shared" ref="E28:G28" si="20">E10+E14+E18+E22</f>
        <v>0</v>
      </c>
      <c r="F28" s="12">
        <f t="shared" si="20"/>
        <v>387.75</v>
      </c>
      <c r="G28" s="12">
        <f t="shared" si="20"/>
        <v>-135</v>
      </c>
      <c r="H28" s="13">
        <f>+IFERROR((G28/F28),0)</f>
        <v>-0.34816247582205029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+Hoja1!E19</f>
        <v>429.68</v>
      </c>
      <c r="C30" s="17"/>
      <c r="D30" s="13">
        <f>+IFERROR((C30/B30),0)</f>
        <v>0</v>
      </c>
      <c r="E30" s="8"/>
      <c r="F30" s="17">
        <f>+MAR!B30+MAR!F30</f>
        <v>1772.4300000000003</v>
      </c>
      <c r="G30" s="17">
        <f>+MAR!C30+MAR!G30</f>
        <v>0</v>
      </c>
      <c r="H30" s="13">
        <f>+IFERROR((G30/F30),0)</f>
        <v>0</v>
      </c>
      <c r="I30" s="19">
        <f>E30+MAR!I30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+Hoja1!E20</f>
        <v>589.68000000000006</v>
      </c>
      <c r="C32" s="25">
        <v>175</v>
      </c>
      <c r="D32" s="13">
        <f>+IFERROR((C32/B32),0)</f>
        <v>0.29677113010446343</v>
      </c>
      <c r="E32" s="8"/>
      <c r="F32" s="17">
        <f>+MAR!B32+MAR!F32</f>
        <v>2432.4300000000003</v>
      </c>
      <c r="G32" s="17">
        <f>+MAR!C32+MAR!G32</f>
        <v>933</v>
      </c>
      <c r="H32" s="13">
        <f>+IFERROR((G32/F32),0)</f>
        <v>0.38356705023371684</v>
      </c>
      <c r="I32" s="19">
        <f>E32+MAR!I32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showGridLines="0" tabSelected="1" topLeftCell="A10" workbookViewId="0">
      <selection activeCell="C9" sqref="C9"/>
    </sheetView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34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+Hoja1!F3</f>
        <v>80</v>
      </c>
      <c r="C8" s="8">
        <v>0</v>
      </c>
      <c r="D8" s="9">
        <f t="shared" ref="D8:D9" si="0">+IFERROR((C8/B8),0)</f>
        <v>0</v>
      </c>
      <c r="E8" s="8"/>
      <c r="F8" s="8">
        <f>+ABR!B8+ABR!F8</f>
        <v>410</v>
      </c>
      <c r="G8" s="8">
        <f>+ABR!C8+ABR!G8</f>
        <v>101</v>
      </c>
      <c r="H8" s="9">
        <f t="shared" ref="H8:H9" si="1">+IFERROR((G8/F8),0)</f>
        <v>0.24634146341463414</v>
      </c>
      <c r="I8" s="10">
        <f>E8+ABR!I8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+Hoja1!F11</f>
        <v>9.6</v>
      </c>
      <c r="C9" s="8">
        <v>41</v>
      </c>
      <c r="D9" s="9">
        <f t="shared" si="0"/>
        <v>4.2708333333333339</v>
      </c>
      <c r="E9" s="8"/>
      <c r="F9" s="8">
        <f>+ABR!B9+ABR!F9</f>
        <v>49.2</v>
      </c>
      <c r="G9" s="8">
        <f>+ABR!C9+ABR!G9</f>
        <v>258</v>
      </c>
      <c r="H9" s="9">
        <f t="shared" si="1"/>
        <v>5.2439024390243896</v>
      </c>
      <c r="I9" s="10">
        <f>E9+ABR!I9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-41</v>
      </c>
      <c r="D10" s="13">
        <f>+IFERROR(C10/B10,0)</f>
        <v>-0.58238636363636354</v>
      </c>
      <c r="E10" s="12">
        <f t="shared" ref="E10:G10" si="3">+E8-E9</f>
        <v>0</v>
      </c>
      <c r="F10" s="12">
        <f t="shared" si="3"/>
        <v>360.8</v>
      </c>
      <c r="G10" s="12">
        <f t="shared" si="3"/>
        <v>-157</v>
      </c>
      <c r="H10" s="13">
        <f>+IFERROR(G10/F10,0)</f>
        <v>-0.43514412416851439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+Hoja1!F4</f>
        <v>16</v>
      </c>
      <c r="C12" s="8"/>
      <c r="D12" s="9">
        <f t="shared" ref="D12:D13" si="4">+IFERROR((C12/B12),0)</f>
        <v>0</v>
      </c>
      <c r="E12" s="8"/>
      <c r="F12" s="8">
        <f>+ABR!B12+ABR!F12</f>
        <v>82</v>
      </c>
      <c r="G12" s="8">
        <f>+ABR!C12+ABR!G12</f>
        <v>0</v>
      </c>
      <c r="H12" s="9">
        <f t="shared" ref="H12:H13" si="5">+IFERROR((G12/F12),0)</f>
        <v>0</v>
      </c>
      <c r="I12" s="10">
        <f>E12+ABR!I12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+Hoja1!F12</f>
        <v>8.4</v>
      </c>
      <c r="C13" s="8"/>
      <c r="D13" s="9">
        <f t="shared" si="4"/>
        <v>0</v>
      </c>
      <c r="E13" s="8"/>
      <c r="F13" s="8">
        <f>+ABR!B13+ABR!F13</f>
        <v>43.05</v>
      </c>
      <c r="G13" s="8">
        <f>+ABR!C13+ABR!G13</f>
        <v>0</v>
      </c>
      <c r="H13" s="9">
        <f t="shared" si="5"/>
        <v>0</v>
      </c>
      <c r="I13" s="10">
        <f>E13+ABR!I13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38.950000000000003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+Hoja1!F5</f>
        <v>16</v>
      </c>
      <c r="C16" s="8"/>
      <c r="D16" s="9">
        <f t="shared" ref="D16:D17" si="8">+IFERROR((C16/B16),0)</f>
        <v>0</v>
      </c>
      <c r="E16" s="8"/>
      <c r="F16" s="8">
        <f>+ABR!B16+ABR!F16</f>
        <v>82</v>
      </c>
      <c r="G16" s="8">
        <f>+ABR!C16+ABR!G16</f>
        <v>0</v>
      </c>
      <c r="H16" s="9">
        <f t="shared" ref="H16:H17" si="9">+IFERROR((G16/F16),0)</f>
        <v>0</v>
      </c>
      <c r="I16" s="10">
        <f>E16+ABR!I16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+Hoja1!F13</f>
        <v>0</v>
      </c>
      <c r="C17" s="8"/>
      <c r="D17" s="9">
        <f t="shared" si="8"/>
        <v>0</v>
      </c>
      <c r="E17" s="8"/>
      <c r="F17" s="8">
        <f>+ABR!B17+ABR!F17</f>
        <v>0</v>
      </c>
      <c r="G17" s="8">
        <f>+ABR!C17+ABR!G17</f>
        <v>0</v>
      </c>
      <c r="H17" s="9">
        <f t="shared" si="9"/>
        <v>0</v>
      </c>
      <c r="I17" s="10">
        <f>E17+ABR!I17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82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+Hoja1!F6</f>
        <v>0</v>
      </c>
      <c r="C20" s="8"/>
      <c r="D20" s="9">
        <f t="shared" ref="D20:D21" si="12">+IFERROR((C20/B20),0)</f>
        <v>0</v>
      </c>
      <c r="E20" s="8"/>
      <c r="F20" s="8">
        <f>+ABR!B20+ABR!F20</f>
        <v>0</v>
      </c>
      <c r="G20" s="8">
        <f>+ABR!C20+ABR!G20</f>
        <v>0</v>
      </c>
      <c r="H20" s="9">
        <f t="shared" ref="H20:H21" si="13">+IFERROR((G20/F20),0)</f>
        <v>0</v>
      </c>
      <c r="I20" s="10">
        <f>E20+ABR!I20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+Hoja1!F14</f>
        <v>0</v>
      </c>
      <c r="C21" s="8"/>
      <c r="D21" s="9">
        <f t="shared" si="12"/>
        <v>0</v>
      </c>
      <c r="E21" s="8"/>
      <c r="F21" s="8">
        <f>+ABR!B21+ABR!F21</f>
        <v>0</v>
      </c>
      <c r="G21" s="8">
        <f>+ABR!C21+ABR!G21</f>
        <v>0</v>
      </c>
      <c r="H21" s="9">
        <f t="shared" si="13"/>
        <v>0</v>
      </c>
      <c r="I21" s="10">
        <f>E21+ABR!I21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+Hoja1!F7</f>
        <v>0</v>
      </c>
      <c r="C24" s="8"/>
      <c r="D24" s="9">
        <f t="shared" ref="D24:D25" si="16">+IFERROR((C24/B24),0)</f>
        <v>0</v>
      </c>
      <c r="E24" s="8"/>
      <c r="F24" s="8">
        <f>+ABR!B24+ABR!F24</f>
        <v>0</v>
      </c>
      <c r="G24" s="8">
        <f>+ABR!C24+ABR!G24</f>
        <v>0</v>
      </c>
      <c r="H24" s="9">
        <f t="shared" ref="H24:H25" si="17">+IFERROR((G24/F24),0)</f>
        <v>0</v>
      </c>
      <c r="I24" s="10">
        <f>E24+ABR!I24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+Hoja1!F15</f>
        <v>0</v>
      </c>
      <c r="C25" s="8"/>
      <c r="D25" s="9">
        <f t="shared" si="16"/>
        <v>0</v>
      </c>
      <c r="E25" s="8"/>
      <c r="F25" s="8">
        <f>+ABR!B25+ABR!F25</f>
        <v>0</v>
      </c>
      <c r="G25" s="8">
        <f>+ABR!C25+ABR!G25</f>
        <v>0</v>
      </c>
      <c r="H25" s="9">
        <f t="shared" si="17"/>
        <v>0</v>
      </c>
      <c r="I25" s="10">
        <f>E25+ABR!I25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-41</v>
      </c>
      <c r="D28" s="13">
        <f>+IFERROR((C28/B28),0)</f>
        <v>-0.43617021276595747</v>
      </c>
      <c r="E28" s="12">
        <f t="shared" ref="E28:G28" si="20">E10+E14+E18+E22</f>
        <v>0</v>
      </c>
      <c r="F28" s="12">
        <f t="shared" si="20"/>
        <v>481.75</v>
      </c>
      <c r="G28" s="12">
        <f t="shared" si="20"/>
        <v>-157</v>
      </c>
      <c r="H28" s="13">
        <f>+IFERROR((G28/F28),0)</f>
        <v>-0.32589517384535549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+Hoja1!F19</f>
        <v>429.68</v>
      </c>
      <c r="C30" s="17"/>
      <c r="D30" s="13">
        <f>+IFERROR((C30/B30),0)</f>
        <v>0</v>
      </c>
      <c r="E30" s="8"/>
      <c r="F30" s="17">
        <f>+ABR!B30+ABR!F30</f>
        <v>2202.11</v>
      </c>
      <c r="G30" s="17">
        <f>+ABR!C30+ABR!G30</f>
        <v>0</v>
      </c>
      <c r="H30" s="13">
        <f>+IFERROR((G30/F30),0)</f>
        <v>0</v>
      </c>
      <c r="I30" s="19">
        <f>E30+ABR!I30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+Hoja1!F20</f>
        <v>589.68000000000006</v>
      </c>
      <c r="C32" s="17"/>
      <c r="D32" s="13">
        <f>+IFERROR((C32/B32),0)</f>
        <v>0</v>
      </c>
      <c r="E32" s="8"/>
      <c r="F32" s="17">
        <f>+ABR!B32+ABR!F32</f>
        <v>3022.1100000000006</v>
      </c>
      <c r="G32" s="17">
        <f>+ABR!C32+ABR!G32</f>
        <v>1108</v>
      </c>
      <c r="H32" s="13">
        <f>+IFERROR((G32/F32),0)</f>
        <v>0.36663126094020398</v>
      </c>
      <c r="I32" s="19">
        <f>E32+ABR!I32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35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+Hoja1!G3</f>
        <v>80</v>
      </c>
      <c r="C8" s="8"/>
      <c r="D8" s="9">
        <f t="shared" ref="D8:D9" si="0">+IFERROR((C8/B8),0)</f>
        <v>0</v>
      </c>
      <c r="E8" s="8"/>
      <c r="F8" s="8">
        <f>+MAY!B8+MAY!F8</f>
        <v>490</v>
      </c>
      <c r="G8" s="8">
        <f>+MAY!C8+MAY!G8</f>
        <v>101</v>
      </c>
      <c r="H8" s="9">
        <f t="shared" ref="H8:H9" si="1">+IFERROR((G8/F8),0)</f>
        <v>0.20612244897959184</v>
      </c>
      <c r="I8" s="10">
        <f>E8+MAY!I8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+Hoja1!G11</f>
        <v>9.6</v>
      </c>
      <c r="C9" s="8"/>
      <c r="D9" s="9">
        <f t="shared" si="0"/>
        <v>0</v>
      </c>
      <c r="E9" s="8"/>
      <c r="F9" s="8">
        <f>+MAY!B9+MAY!F9</f>
        <v>58.800000000000004</v>
      </c>
      <c r="G9" s="8">
        <f>+MAY!C9+MAY!G9</f>
        <v>299</v>
      </c>
      <c r="H9" s="9">
        <f t="shared" si="1"/>
        <v>5.0850340136054415</v>
      </c>
      <c r="I9" s="10">
        <f>E9+MAY!I9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431.2</v>
      </c>
      <c r="G10" s="12">
        <f t="shared" si="3"/>
        <v>-198</v>
      </c>
      <c r="H10" s="13">
        <f>+IFERROR(G10/F10,0)</f>
        <v>-0.45918367346938777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+Hoja1!G4</f>
        <v>16</v>
      </c>
      <c r="C12" s="8"/>
      <c r="D12" s="9">
        <f t="shared" ref="D12:D13" si="4">+IFERROR((C12/B12),0)</f>
        <v>0</v>
      </c>
      <c r="E12" s="8"/>
      <c r="F12" s="8">
        <f>+MAY!B12+MAY!F12</f>
        <v>98</v>
      </c>
      <c r="G12" s="8">
        <f>+MAY!C12+MAY!G12</f>
        <v>0</v>
      </c>
      <c r="H12" s="9">
        <f t="shared" ref="H12:H13" si="5">+IFERROR((G12/F12),0)</f>
        <v>0</v>
      </c>
      <c r="I12" s="10">
        <f>E12+MAY!I12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+Hoja1!G12</f>
        <v>8.4</v>
      </c>
      <c r="C13" s="8"/>
      <c r="D13" s="9">
        <f t="shared" si="4"/>
        <v>0</v>
      </c>
      <c r="E13" s="8"/>
      <c r="F13" s="8">
        <f>+MAY!B13+MAY!F13</f>
        <v>51.449999999999996</v>
      </c>
      <c r="G13" s="8">
        <f>+MAY!C13+MAY!G13</f>
        <v>0</v>
      </c>
      <c r="H13" s="9">
        <f t="shared" si="5"/>
        <v>0</v>
      </c>
      <c r="I13" s="10">
        <f>E13+MAY!I13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46.550000000000004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+Hoja1!G5</f>
        <v>16</v>
      </c>
      <c r="C16" s="8"/>
      <c r="D16" s="9">
        <f t="shared" ref="D16:D17" si="8">+IFERROR((C16/B16),0)</f>
        <v>0</v>
      </c>
      <c r="E16" s="8"/>
      <c r="F16" s="8">
        <f>+MAY!B16+MAY!F16</f>
        <v>98</v>
      </c>
      <c r="G16" s="8">
        <f>+MAY!C16+MAY!G16</f>
        <v>0</v>
      </c>
      <c r="H16" s="9">
        <f t="shared" ref="H16:H17" si="9">+IFERROR((G16/F16),0)</f>
        <v>0</v>
      </c>
      <c r="I16" s="10">
        <f>E16+MAY!I16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+Hoja1!G13</f>
        <v>0</v>
      </c>
      <c r="C17" s="8"/>
      <c r="D17" s="9">
        <f t="shared" si="8"/>
        <v>0</v>
      </c>
      <c r="E17" s="8"/>
      <c r="F17" s="8">
        <f>+MAY!B17+MAY!F17</f>
        <v>0</v>
      </c>
      <c r="G17" s="8">
        <f>+MAY!C17+MAY!G17</f>
        <v>0</v>
      </c>
      <c r="H17" s="9">
        <f t="shared" si="9"/>
        <v>0</v>
      </c>
      <c r="I17" s="10">
        <f>E17+MAY!I17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98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+Hoja1!G6</f>
        <v>0</v>
      </c>
      <c r="C20" s="8"/>
      <c r="D20" s="9">
        <f t="shared" ref="D20:D21" si="12">+IFERROR((C20/B20),0)</f>
        <v>0</v>
      </c>
      <c r="E20" s="8"/>
      <c r="F20" s="8">
        <f>+MAY!B20+MAY!F20</f>
        <v>0</v>
      </c>
      <c r="G20" s="8">
        <f>+MAY!C20+MAY!G20</f>
        <v>0</v>
      </c>
      <c r="H20" s="9">
        <f t="shared" ref="H20:H21" si="13">+IFERROR((G20/F20),0)</f>
        <v>0</v>
      </c>
      <c r="I20" s="10">
        <f>E20+MAY!I20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+Hoja1!G14</f>
        <v>0</v>
      </c>
      <c r="C21" s="8"/>
      <c r="D21" s="9">
        <f t="shared" si="12"/>
        <v>0</v>
      </c>
      <c r="E21" s="8"/>
      <c r="F21" s="8">
        <f>+MAY!B21+MAY!F21</f>
        <v>0</v>
      </c>
      <c r="G21" s="8">
        <f>+MAY!C21+MAY!G21</f>
        <v>0</v>
      </c>
      <c r="H21" s="9">
        <f t="shared" si="13"/>
        <v>0</v>
      </c>
      <c r="I21" s="10">
        <f>E21+MAY!I21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+Hoja1!G7</f>
        <v>0</v>
      </c>
      <c r="C24" s="8"/>
      <c r="D24" s="9">
        <f t="shared" ref="D24:D25" si="16">+IFERROR((C24/B24),0)</f>
        <v>0</v>
      </c>
      <c r="E24" s="8"/>
      <c r="F24" s="8">
        <f>+MAY!B24+MAY!F24</f>
        <v>0</v>
      </c>
      <c r="G24" s="8">
        <f>+MAY!C24+MAY!G24</f>
        <v>0</v>
      </c>
      <c r="H24" s="9">
        <f t="shared" ref="H24:H25" si="17">+IFERROR((G24/F24),0)</f>
        <v>0</v>
      </c>
      <c r="I24" s="10">
        <f>E24+MAY!I24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+Hoja1!G15</f>
        <v>0</v>
      </c>
      <c r="C25" s="8"/>
      <c r="D25" s="9">
        <f t="shared" si="16"/>
        <v>0</v>
      </c>
      <c r="E25" s="8"/>
      <c r="F25" s="8">
        <f>+MAY!B25+MAY!F25</f>
        <v>0</v>
      </c>
      <c r="G25" s="8">
        <f>+MAY!C25+MAY!G25</f>
        <v>0</v>
      </c>
      <c r="H25" s="9">
        <f t="shared" si="17"/>
        <v>0</v>
      </c>
      <c r="I25" s="10">
        <f>E25+MAY!I25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575.75</v>
      </c>
      <c r="G28" s="12">
        <f t="shared" si="20"/>
        <v>-198</v>
      </c>
      <c r="H28" s="13">
        <f>+IFERROR((G28/F28),0)</f>
        <v>-0.34389926183239256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+Hoja1!G19</f>
        <v>429.68</v>
      </c>
      <c r="C30" s="17"/>
      <c r="D30" s="13">
        <f>+IFERROR((C30/B30),0)</f>
        <v>0</v>
      </c>
      <c r="E30" s="8"/>
      <c r="F30" s="17">
        <f>+MAY!B30+MAY!F30</f>
        <v>2631.79</v>
      </c>
      <c r="G30" s="17">
        <f>+MAY!C30+MAY!G30</f>
        <v>0</v>
      </c>
      <c r="H30" s="13">
        <f>+IFERROR((G30/F30),0)</f>
        <v>0</v>
      </c>
      <c r="I30" s="19">
        <f>E30+MAY!I30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+Hoja1!G20</f>
        <v>589.68000000000006</v>
      </c>
      <c r="C32" s="17"/>
      <c r="D32" s="13">
        <f>+IFERROR((C32/B32),0)</f>
        <v>0</v>
      </c>
      <c r="E32" s="8"/>
      <c r="F32" s="17">
        <f>+MAY!B32+MAY!F32</f>
        <v>3611.7900000000009</v>
      </c>
      <c r="G32" s="17">
        <f>+MAY!C32+MAY!G32</f>
        <v>1108</v>
      </c>
      <c r="H32" s="13">
        <f>+IFERROR((G32/F32),0)</f>
        <v>0.30677309588874208</v>
      </c>
      <c r="I32" s="19">
        <f>E32+MAY!I32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36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+Hoja1!H3</f>
        <v>90</v>
      </c>
      <c r="C8" s="8"/>
      <c r="D8" s="9">
        <f t="shared" ref="D8:D9" si="0">+IFERROR((C8/B8),0)</f>
        <v>0</v>
      </c>
      <c r="E8" s="8"/>
      <c r="F8" s="8">
        <f>+JUN!B8+JUN!F8</f>
        <v>570</v>
      </c>
      <c r="G8" s="8">
        <f>+JUN!C8+JUN!G8</f>
        <v>101</v>
      </c>
      <c r="H8" s="9">
        <f t="shared" ref="H8:H9" si="1">+IFERROR((G8/F8),0)</f>
        <v>0.17719298245614035</v>
      </c>
      <c r="I8" s="10">
        <f>E8+JUN!I8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+Hoja1!H11</f>
        <v>10.799999999999999</v>
      </c>
      <c r="C9" s="8"/>
      <c r="D9" s="9">
        <f t="shared" si="0"/>
        <v>0</v>
      </c>
      <c r="E9" s="8"/>
      <c r="F9" s="8">
        <f>+JUN!B9+JUN!F9</f>
        <v>68.400000000000006</v>
      </c>
      <c r="G9" s="8">
        <f>+JUN!C9+JUN!G9</f>
        <v>299</v>
      </c>
      <c r="H9" s="9">
        <f t="shared" si="1"/>
        <v>4.371345029239766</v>
      </c>
      <c r="I9" s="10">
        <f>E9+JUN!I9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79.2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501.6</v>
      </c>
      <c r="G10" s="12">
        <f t="shared" si="3"/>
        <v>-198</v>
      </c>
      <c r="H10" s="13">
        <f>+IFERROR(G10/F10,0)</f>
        <v>-0.39473684210526316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+Hoja1!H4</f>
        <v>18</v>
      </c>
      <c r="C12" s="8"/>
      <c r="D12" s="9">
        <f t="shared" ref="D12:D13" si="4">+IFERROR((C12/B12),0)</f>
        <v>0</v>
      </c>
      <c r="E12" s="8"/>
      <c r="F12" s="8">
        <f>+JUN!B12+JUN!F12</f>
        <v>114</v>
      </c>
      <c r="G12" s="8">
        <f>+JUN!C12+JUN!G12</f>
        <v>0</v>
      </c>
      <c r="H12" s="9">
        <f t="shared" ref="H12:H13" si="5">+IFERROR((G12/F12),0)</f>
        <v>0</v>
      </c>
      <c r="I12" s="10">
        <f>E12+JUN!I12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+Hoja1!H12</f>
        <v>9.4499999999999993</v>
      </c>
      <c r="C13" s="8"/>
      <c r="D13" s="9">
        <f t="shared" si="4"/>
        <v>0</v>
      </c>
      <c r="E13" s="8"/>
      <c r="F13" s="8">
        <f>+JUN!B13+JUN!F13</f>
        <v>59.849999999999994</v>
      </c>
      <c r="G13" s="8">
        <f>+JUN!C13+JUN!G13</f>
        <v>0</v>
      </c>
      <c r="H13" s="9">
        <f t="shared" si="5"/>
        <v>0</v>
      </c>
      <c r="I13" s="10">
        <f>E13+JUN!I13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8.5500000000000007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54.150000000000006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+Hoja1!H5</f>
        <v>18</v>
      </c>
      <c r="C16" s="8"/>
      <c r="D16" s="9">
        <f t="shared" ref="D16:D17" si="8">+IFERROR((C16/B16),0)</f>
        <v>0</v>
      </c>
      <c r="E16" s="8"/>
      <c r="F16" s="8">
        <f>+JUN!B16+JUN!F16</f>
        <v>114</v>
      </c>
      <c r="G16" s="8">
        <f>+JUN!C16+JUN!G16</f>
        <v>0</v>
      </c>
      <c r="H16" s="9">
        <f t="shared" ref="H16:H17" si="9">+IFERROR((G16/F16),0)</f>
        <v>0</v>
      </c>
      <c r="I16" s="10">
        <f>E16+JUN!I16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+Hoja1!H13</f>
        <v>0</v>
      </c>
      <c r="C17" s="8"/>
      <c r="D17" s="9">
        <f t="shared" si="8"/>
        <v>0</v>
      </c>
      <c r="E17" s="8"/>
      <c r="F17" s="8">
        <f>+JUN!B17+JUN!F17</f>
        <v>0</v>
      </c>
      <c r="G17" s="8">
        <f>+JUN!C17+JUN!G17</f>
        <v>0</v>
      </c>
      <c r="H17" s="9">
        <f t="shared" si="9"/>
        <v>0</v>
      </c>
      <c r="I17" s="10">
        <f>E17+JUN!I17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18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114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+Hoja1!H6</f>
        <v>0</v>
      </c>
      <c r="C20" s="8"/>
      <c r="D20" s="9">
        <f t="shared" ref="D20:D21" si="12">+IFERROR((C20/B20),0)</f>
        <v>0</v>
      </c>
      <c r="E20" s="8"/>
      <c r="F20" s="8">
        <f>+JUN!B20+JUN!F20</f>
        <v>0</v>
      </c>
      <c r="G20" s="8">
        <f>+JUN!C20+JUN!G20</f>
        <v>0</v>
      </c>
      <c r="H20" s="9">
        <f t="shared" ref="H20:H21" si="13">+IFERROR((G20/F20),0)</f>
        <v>0</v>
      </c>
      <c r="I20" s="10">
        <f>E20+JUN!I20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+Hoja1!H14</f>
        <v>0</v>
      </c>
      <c r="C21" s="8"/>
      <c r="D21" s="9">
        <f t="shared" si="12"/>
        <v>0</v>
      </c>
      <c r="E21" s="8"/>
      <c r="F21" s="8">
        <f>+JUN!B21+JUN!F21</f>
        <v>0</v>
      </c>
      <c r="G21" s="8">
        <f>+JUN!C21+JUN!G21</f>
        <v>0</v>
      </c>
      <c r="H21" s="9">
        <f t="shared" si="13"/>
        <v>0</v>
      </c>
      <c r="I21" s="10">
        <f>E21+JUN!I21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+Hoja1!H7</f>
        <v>0</v>
      </c>
      <c r="C24" s="8"/>
      <c r="D24" s="9">
        <f t="shared" ref="D24:D25" si="16">+IFERROR((C24/B24),0)</f>
        <v>0</v>
      </c>
      <c r="E24" s="8"/>
      <c r="F24" s="8">
        <f>+JUN!B24+JUN!F24</f>
        <v>0</v>
      </c>
      <c r="G24" s="8">
        <f>+JUN!C24+JUN!G24</f>
        <v>0</v>
      </c>
      <c r="H24" s="9">
        <f t="shared" ref="H24:H25" si="17">+IFERROR((G24/F24),0)</f>
        <v>0</v>
      </c>
      <c r="I24" s="10">
        <f>E24+JUN!I24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+Hoja1!H15</f>
        <v>0</v>
      </c>
      <c r="C25" s="8"/>
      <c r="D25" s="9">
        <f t="shared" si="16"/>
        <v>0</v>
      </c>
      <c r="E25" s="8"/>
      <c r="F25" s="8">
        <f>+JUN!B25+JUN!F25</f>
        <v>0</v>
      </c>
      <c r="G25" s="8">
        <f>+JUN!C25+JUN!G25</f>
        <v>0</v>
      </c>
      <c r="H25" s="9">
        <f t="shared" si="17"/>
        <v>0</v>
      </c>
      <c r="I25" s="10">
        <f>E25+JUN!I25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105.75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669.75</v>
      </c>
      <c r="G28" s="12">
        <f t="shared" si="20"/>
        <v>-198</v>
      </c>
      <c r="H28" s="13">
        <f>+IFERROR((G28/F28),0)</f>
        <v>-0.29563269876819709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+Hoja1!H19</f>
        <v>483.39</v>
      </c>
      <c r="C30" s="17"/>
      <c r="D30" s="13">
        <f>+IFERROR((C30/B30),0)</f>
        <v>0</v>
      </c>
      <c r="E30" s="8"/>
      <c r="F30" s="17">
        <f>+JUN!B30+JUN!F30</f>
        <v>3061.47</v>
      </c>
      <c r="G30" s="17">
        <f>+JUN!C30+JUN!G30</f>
        <v>0</v>
      </c>
      <c r="H30" s="13">
        <f>+IFERROR((G30/F30),0)</f>
        <v>0</v>
      </c>
      <c r="I30" s="19">
        <f>E30+JUN!I30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+Hoja1!H20</f>
        <v>663.39</v>
      </c>
      <c r="C32" s="17"/>
      <c r="D32" s="13">
        <f>+IFERROR((C32/B32),0)</f>
        <v>0</v>
      </c>
      <c r="E32" s="8"/>
      <c r="F32" s="17">
        <f>+JUN!B32+JUN!F32</f>
        <v>4201.4700000000012</v>
      </c>
      <c r="G32" s="17">
        <f>+JUN!C32+JUN!G32</f>
        <v>1108</v>
      </c>
      <c r="H32" s="13">
        <f>+IFERROR((G32/F32),0)</f>
        <v>0.26371722278155019</v>
      </c>
      <c r="I32" s="19">
        <f>E32+JUN!I32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37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+Hoja1!I3</f>
        <v>80</v>
      </c>
      <c r="C8" s="8"/>
      <c r="D8" s="9">
        <f t="shared" ref="D8:D9" si="0">+IFERROR((C8/B8),0)</f>
        <v>0</v>
      </c>
      <c r="E8" s="8"/>
      <c r="F8" s="8">
        <f>+JUL!B8+JUL!F8</f>
        <v>660</v>
      </c>
      <c r="G8" s="8">
        <f>+JUL!C8+JUL!G8</f>
        <v>101</v>
      </c>
      <c r="H8" s="9">
        <f t="shared" ref="H8:H9" si="1">+IFERROR((G8/F8),0)</f>
        <v>0.15303030303030302</v>
      </c>
      <c r="I8" s="10">
        <f>E8+JUL!I8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+Hoja1!I11</f>
        <v>9.6</v>
      </c>
      <c r="C9" s="8"/>
      <c r="D9" s="9">
        <f t="shared" si="0"/>
        <v>0</v>
      </c>
      <c r="E9" s="8"/>
      <c r="F9" s="8">
        <f>+JUL!B9+JUL!F9</f>
        <v>79.2</v>
      </c>
      <c r="G9" s="8">
        <f>+JUL!C9+JUL!G9</f>
        <v>299</v>
      </c>
      <c r="H9" s="9">
        <f t="shared" si="1"/>
        <v>3.7752525252525251</v>
      </c>
      <c r="I9" s="10">
        <f>E9+JUL!I9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70.400000000000006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580.79999999999995</v>
      </c>
      <c r="G10" s="12">
        <f t="shared" si="3"/>
        <v>-198</v>
      </c>
      <c r="H10" s="13">
        <f>+IFERROR(G10/F10,0)</f>
        <v>-0.34090909090909094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+Hoja1!I4</f>
        <v>16</v>
      </c>
      <c r="C12" s="8"/>
      <c r="D12" s="9">
        <f t="shared" ref="D12:D13" si="4">+IFERROR((C12/B12),0)</f>
        <v>0</v>
      </c>
      <c r="E12" s="8"/>
      <c r="F12" s="8">
        <f>+JUL!B12+JUL!F12</f>
        <v>132</v>
      </c>
      <c r="G12" s="8">
        <f>+JUL!C12+JUL!G12</f>
        <v>0</v>
      </c>
      <c r="H12" s="9">
        <f t="shared" ref="H12:H13" si="5">+IFERROR((G12/F12),0)</f>
        <v>0</v>
      </c>
      <c r="I12" s="10">
        <f>E12+JUL!I12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+Hoja1!I12</f>
        <v>8.4</v>
      </c>
      <c r="C13" s="8"/>
      <c r="D13" s="9">
        <f t="shared" si="4"/>
        <v>0</v>
      </c>
      <c r="E13" s="8"/>
      <c r="F13" s="8">
        <f>+JUL!B13+JUL!F13</f>
        <v>69.3</v>
      </c>
      <c r="G13" s="8">
        <f>+JUL!C13+JUL!G13</f>
        <v>0</v>
      </c>
      <c r="H13" s="9">
        <f t="shared" si="5"/>
        <v>0</v>
      </c>
      <c r="I13" s="10">
        <f>E13+JUL!I13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7.6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62.7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+Hoja1!I5</f>
        <v>16</v>
      </c>
      <c r="C16" s="8"/>
      <c r="D16" s="9">
        <f t="shared" ref="D16:D17" si="8">+IFERROR((C16/B16),0)</f>
        <v>0</v>
      </c>
      <c r="E16" s="8"/>
      <c r="F16" s="8">
        <f>+JUL!B16+JUL!F16</f>
        <v>132</v>
      </c>
      <c r="G16" s="8">
        <f>+JUL!C16+JUL!G16</f>
        <v>0</v>
      </c>
      <c r="H16" s="9">
        <f t="shared" ref="H16:H17" si="9">+IFERROR((G16/F16),0)</f>
        <v>0</v>
      </c>
      <c r="I16" s="10">
        <f>E16+JUL!I16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+Hoja1!I13</f>
        <v>0</v>
      </c>
      <c r="C17" s="8"/>
      <c r="D17" s="9">
        <f t="shared" si="8"/>
        <v>0</v>
      </c>
      <c r="E17" s="8"/>
      <c r="F17" s="8">
        <f>+JUL!B17+JUL!F17</f>
        <v>0</v>
      </c>
      <c r="G17" s="8">
        <f>+JUL!C17+JUL!G17</f>
        <v>0</v>
      </c>
      <c r="H17" s="9">
        <f t="shared" si="9"/>
        <v>0</v>
      </c>
      <c r="I17" s="10">
        <f>E17+JUL!I17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16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132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+Hoja1!I6</f>
        <v>0</v>
      </c>
      <c r="C20" s="8"/>
      <c r="D20" s="9">
        <f t="shared" ref="D20:D21" si="12">+IFERROR((C20/B20),0)</f>
        <v>0</v>
      </c>
      <c r="E20" s="8"/>
      <c r="F20" s="8">
        <f>+JUL!B20+JUL!F20</f>
        <v>0</v>
      </c>
      <c r="G20" s="8">
        <f>+JUL!C20+JUL!G20</f>
        <v>0</v>
      </c>
      <c r="H20" s="9">
        <f t="shared" ref="H20:H21" si="13">+IFERROR((G20/F20),0)</f>
        <v>0</v>
      </c>
      <c r="I20" s="10">
        <f>E20+JUL!I20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+Hoja1!I14</f>
        <v>0</v>
      </c>
      <c r="C21" s="8"/>
      <c r="D21" s="9">
        <f t="shared" si="12"/>
        <v>0</v>
      </c>
      <c r="E21" s="8"/>
      <c r="F21" s="8">
        <f>+JUL!B21+JUL!F21</f>
        <v>0</v>
      </c>
      <c r="G21" s="8">
        <f>+JUL!C21+JUL!G21</f>
        <v>0</v>
      </c>
      <c r="H21" s="9">
        <f t="shared" si="13"/>
        <v>0</v>
      </c>
      <c r="I21" s="10">
        <f>E21+JUL!I21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+Hoja1!I7</f>
        <v>0</v>
      </c>
      <c r="C24" s="8"/>
      <c r="D24" s="9">
        <f t="shared" ref="D24:D25" si="16">+IFERROR((C24/B24),0)</f>
        <v>0</v>
      </c>
      <c r="E24" s="8"/>
      <c r="F24" s="8">
        <f>+JUL!B24+JUL!F24</f>
        <v>0</v>
      </c>
      <c r="G24" s="8">
        <f>+JUL!C24+JUL!G24</f>
        <v>0</v>
      </c>
      <c r="H24" s="9">
        <f t="shared" ref="H24:H25" si="17">+IFERROR((G24/F24),0)</f>
        <v>0</v>
      </c>
      <c r="I24" s="10">
        <f>E24+JUL!I24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+Hoja1!I15</f>
        <v>0</v>
      </c>
      <c r="C25" s="8"/>
      <c r="D25" s="9">
        <f t="shared" si="16"/>
        <v>0</v>
      </c>
      <c r="E25" s="8"/>
      <c r="F25" s="8">
        <f>+JUL!B25+JUL!F25</f>
        <v>0</v>
      </c>
      <c r="G25" s="8">
        <f>+JUL!C25+JUL!G25</f>
        <v>0</v>
      </c>
      <c r="H25" s="9">
        <f t="shared" si="17"/>
        <v>0</v>
      </c>
      <c r="I25" s="10">
        <f>E25+JUL!I25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94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775.5</v>
      </c>
      <c r="G28" s="12">
        <f t="shared" si="20"/>
        <v>-198</v>
      </c>
      <c r="H28" s="13">
        <f>+IFERROR((G28/F28),0)</f>
        <v>-0.25531914893617019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+Hoja1!I19</f>
        <v>429.68</v>
      </c>
      <c r="C30" s="17"/>
      <c r="D30" s="13">
        <f>+IFERROR((C30/B30),0)</f>
        <v>0</v>
      </c>
      <c r="E30" s="8"/>
      <c r="F30" s="17">
        <f>+JUL!B30+JUL!F30</f>
        <v>3544.8599999999997</v>
      </c>
      <c r="G30" s="17">
        <f>+JUL!C30+JUL!G30</f>
        <v>0</v>
      </c>
      <c r="H30" s="13">
        <f>+IFERROR((G30/F30),0)</f>
        <v>0</v>
      </c>
      <c r="I30" s="19">
        <f>E30+JUL!I30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+Hoja1!I20</f>
        <v>589.68000000000006</v>
      </c>
      <c r="C32" s="17"/>
      <c r="D32" s="13">
        <f>+IFERROR((C32/B32),0)</f>
        <v>0</v>
      </c>
      <c r="E32" s="8"/>
      <c r="F32" s="17">
        <f>+JUL!B32+JUL!F32</f>
        <v>4864.8600000000015</v>
      </c>
      <c r="G32" s="17">
        <f>+JUL!C32+JUL!G32</f>
        <v>1108</v>
      </c>
      <c r="H32" s="13">
        <f>+IFERROR((G32/F32),0)</f>
        <v>0.22775578331133881</v>
      </c>
      <c r="I32" s="19">
        <f>E32+JUL!I32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showGridLines="0" workbookViewId="0"/>
  </sheetViews>
  <sheetFormatPr baseColWidth="10" defaultColWidth="12.5703125" defaultRowHeight="15" customHeight="1" x14ac:dyDescent="0.2"/>
  <cols>
    <col min="1" max="1" width="22.85546875" customWidth="1"/>
    <col min="2" max="2" width="11.7109375" customWidth="1"/>
    <col min="3" max="9" width="11.42578125" customWidth="1"/>
    <col min="10" max="26" width="10" customWidth="1"/>
  </cols>
  <sheetData>
    <row r="1" spans="1:26" ht="15" customHeight="1" x14ac:dyDescent="0.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" customHeight="1" x14ac:dyDescent="0.2">
      <c r="A2" s="42" t="s">
        <v>1</v>
      </c>
      <c r="B2" s="41"/>
      <c r="C2" s="41"/>
      <c r="D2" s="41"/>
      <c r="E2" s="43" t="s">
        <v>38</v>
      </c>
      <c r="F2" s="41"/>
      <c r="G2" s="44" t="s">
        <v>3</v>
      </c>
      <c r="H2" s="41"/>
      <c r="I2" s="4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" customHeight="1" x14ac:dyDescent="0.2">
      <c r="A3" s="40" t="s">
        <v>4</v>
      </c>
      <c r="B3" s="41"/>
      <c r="C3" s="41"/>
      <c r="D3" s="41"/>
      <c r="E3" s="41"/>
      <c r="F3" s="41"/>
      <c r="G3" s="41"/>
      <c r="H3" s="41"/>
      <c r="I3" s="4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" customHeight="1" x14ac:dyDescent="0.2">
      <c r="A4" s="45" t="s">
        <v>5</v>
      </c>
      <c r="B4" s="41"/>
      <c r="C4" s="41"/>
      <c r="D4" s="41"/>
      <c r="E4" s="41"/>
      <c r="F4" s="41"/>
      <c r="G4" s="41"/>
      <c r="H4" s="41"/>
      <c r="I4" s="4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0.5" customHeight="1" x14ac:dyDescent="0.2">
      <c r="A5" s="1"/>
      <c r="B5" s="2"/>
      <c r="C5" s="2"/>
      <c r="D5" s="1"/>
      <c r="E5" s="1"/>
      <c r="F5" s="2"/>
      <c r="G5" s="2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0.5" customHeight="1" x14ac:dyDescent="0.2">
      <c r="A6" s="46" t="s">
        <v>6</v>
      </c>
      <c r="B6" s="36" t="s">
        <v>7</v>
      </c>
      <c r="C6" s="37"/>
      <c r="D6" s="37"/>
      <c r="E6" s="38"/>
      <c r="F6" s="39" t="s">
        <v>8</v>
      </c>
      <c r="G6" s="37"/>
      <c r="H6" s="37"/>
      <c r="I6" s="3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0.5" customHeight="1" x14ac:dyDescent="0.2">
      <c r="A7" s="47"/>
      <c r="B7" s="3" t="s">
        <v>9</v>
      </c>
      <c r="C7" s="3" t="s">
        <v>10</v>
      </c>
      <c r="D7" s="4" t="s">
        <v>11</v>
      </c>
      <c r="E7" s="4" t="s">
        <v>12</v>
      </c>
      <c r="F7" s="5" t="s">
        <v>9</v>
      </c>
      <c r="G7" s="5" t="s">
        <v>10</v>
      </c>
      <c r="H7" s="6" t="s">
        <v>11</v>
      </c>
      <c r="I7" s="6" t="s">
        <v>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0.5" customHeight="1" x14ac:dyDescent="0.2">
      <c r="A8" s="7" t="s">
        <v>13</v>
      </c>
      <c r="B8" s="8">
        <f>+Hoja1!J3</f>
        <v>100</v>
      </c>
      <c r="C8" s="8"/>
      <c r="D8" s="9">
        <f t="shared" ref="D8:D9" si="0">+IFERROR((C8/B8),0)</f>
        <v>0</v>
      </c>
      <c r="E8" s="8"/>
      <c r="F8" s="8">
        <f>+AGO!B8+AGO!F8</f>
        <v>740</v>
      </c>
      <c r="G8" s="8">
        <f>+AGO!C8+AGO!G8</f>
        <v>101</v>
      </c>
      <c r="H8" s="9">
        <f t="shared" ref="H8:H9" si="1">+IFERROR((G8/F8),0)</f>
        <v>0.13648648648648648</v>
      </c>
      <c r="I8" s="10">
        <f>E8+AGO!I8</f>
        <v>0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0.5" customHeight="1" x14ac:dyDescent="0.2">
      <c r="A9" s="7" t="s">
        <v>14</v>
      </c>
      <c r="B9" s="8">
        <f>+Hoja1!J11</f>
        <v>12</v>
      </c>
      <c r="C9" s="8"/>
      <c r="D9" s="9">
        <f t="shared" si="0"/>
        <v>0</v>
      </c>
      <c r="E9" s="8"/>
      <c r="F9" s="8">
        <f>+AGO!B9+AGO!F9</f>
        <v>88.8</v>
      </c>
      <c r="G9" s="8">
        <f>+AGO!C9+AGO!G9</f>
        <v>299</v>
      </c>
      <c r="H9" s="9">
        <f t="shared" si="1"/>
        <v>3.3671171171171173</v>
      </c>
      <c r="I9" s="10">
        <f>E9+AGO!I9</f>
        <v>0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0.5" customHeight="1" x14ac:dyDescent="0.2">
      <c r="A10" s="11" t="s">
        <v>15</v>
      </c>
      <c r="B10" s="12">
        <f t="shared" ref="B10:C10" si="2">+B8-B9</f>
        <v>88</v>
      </c>
      <c r="C10" s="12">
        <f t="shared" si="2"/>
        <v>0</v>
      </c>
      <c r="D10" s="13">
        <f>+IFERROR(C10/B10,0)</f>
        <v>0</v>
      </c>
      <c r="E10" s="12">
        <f t="shared" ref="E10:G10" si="3">+E8-E9</f>
        <v>0</v>
      </c>
      <c r="F10" s="12">
        <f t="shared" si="3"/>
        <v>651.20000000000005</v>
      </c>
      <c r="G10" s="12">
        <f t="shared" si="3"/>
        <v>-198</v>
      </c>
      <c r="H10" s="13">
        <f>+IFERROR(G10/F10,0)</f>
        <v>-0.30405405405405406</v>
      </c>
      <c r="I10" s="12">
        <f>+I8-I9</f>
        <v>0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0.5" customHeight="1" x14ac:dyDescent="0.2">
      <c r="A11" s="14"/>
      <c r="B11" s="15"/>
      <c r="C11" s="15"/>
      <c r="D11" s="16"/>
      <c r="E11" s="15"/>
      <c r="F11" s="15"/>
      <c r="G11" s="15"/>
      <c r="H11" s="16"/>
      <c r="I11" s="16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0.5" customHeight="1" x14ac:dyDescent="0.2">
      <c r="A12" s="7" t="s">
        <v>16</v>
      </c>
      <c r="B12" s="8">
        <f>+Hoja1!J4</f>
        <v>20</v>
      </c>
      <c r="C12" s="8"/>
      <c r="D12" s="9">
        <f t="shared" ref="D12:D13" si="4">+IFERROR((C12/B12),0)</f>
        <v>0</v>
      </c>
      <c r="E12" s="8"/>
      <c r="F12" s="8">
        <f>+AGO!B12+AGO!F12</f>
        <v>148</v>
      </c>
      <c r="G12" s="8">
        <f>+AGO!C12+AGO!G12</f>
        <v>0</v>
      </c>
      <c r="H12" s="9">
        <f t="shared" ref="H12:H13" si="5">+IFERROR((G12/F12),0)</f>
        <v>0</v>
      </c>
      <c r="I12" s="10">
        <f>E12+AGO!I12</f>
        <v>0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0.5" customHeight="1" x14ac:dyDescent="0.2">
      <c r="A13" s="7" t="s">
        <v>17</v>
      </c>
      <c r="B13" s="8">
        <f>+Hoja1!J12</f>
        <v>10.5</v>
      </c>
      <c r="C13" s="8"/>
      <c r="D13" s="9">
        <f t="shared" si="4"/>
        <v>0</v>
      </c>
      <c r="E13" s="8"/>
      <c r="F13" s="8">
        <f>+AGO!B13+AGO!F13</f>
        <v>77.7</v>
      </c>
      <c r="G13" s="8">
        <f>+AGO!C13+AGO!G13</f>
        <v>0</v>
      </c>
      <c r="H13" s="9">
        <f t="shared" si="5"/>
        <v>0</v>
      </c>
      <c r="I13" s="10">
        <f>E13+AGO!I13</f>
        <v>0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0.5" customHeight="1" x14ac:dyDescent="0.2">
      <c r="A14" s="11" t="s">
        <v>18</v>
      </c>
      <c r="B14" s="12">
        <f t="shared" ref="B14:C14" si="6">+B12-B13</f>
        <v>9.5</v>
      </c>
      <c r="C14" s="12">
        <f t="shared" si="6"/>
        <v>0</v>
      </c>
      <c r="D14" s="13">
        <f>+IFERROR(C14/B14,0)</f>
        <v>0</v>
      </c>
      <c r="E14" s="12">
        <f t="shared" ref="E14:G14" si="7">+E12-E13</f>
        <v>0</v>
      </c>
      <c r="F14" s="12">
        <f t="shared" si="7"/>
        <v>70.3</v>
      </c>
      <c r="G14" s="12">
        <f t="shared" si="7"/>
        <v>0</v>
      </c>
      <c r="H14" s="13">
        <f>+IFERROR(G14/F14,0)</f>
        <v>0</v>
      </c>
      <c r="I14" s="12">
        <f>+I12-I13</f>
        <v>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0.5" customHeight="1" x14ac:dyDescent="0.2">
      <c r="A15" s="1"/>
      <c r="B15" s="2"/>
      <c r="C15" s="2"/>
      <c r="D15" s="1"/>
      <c r="E15" s="2"/>
      <c r="F15" s="2"/>
      <c r="G15" s="2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0.5" customHeight="1" x14ac:dyDescent="0.2">
      <c r="A16" s="7" t="s">
        <v>19</v>
      </c>
      <c r="B16" s="8">
        <f>+Hoja1!J5</f>
        <v>20</v>
      </c>
      <c r="C16" s="8"/>
      <c r="D16" s="9">
        <f t="shared" ref="D16:D17" si="8">+IFERROR((C16/B16),0)</f>
        <v>0</v>
      </c>
      <c r="E16" s="8"/>
      <c r="F16" s="8">
        <f>+AGO!B16+AGO!F16</f>
        <v>148</v>
      </c>
      <c r="G16" s="8">
        <f>+AGO!C16+AGO!G16</f>
        <v>0</v>
      </c>
      <c r="H16" s="9">
        <f t="shared" ref="H16:H17" si="9">+IFERROR((G16/F16),0)</f>
        <v>0</v>
      </c>
      <c r="I16" s="10">
        <f>E16+AGO!I16</f>
        <v>0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0.5" customHeight="1" x14ac:dyDescent="0.2">
      <c r="A17" s="7" t="s">
        <v>20</v>
      </c>
      <c r="B17" s="8">
        <f>+Hoja1!J13</f>
        <v>0</v>
      </c>
      <c r="C17" s="8"/>
      <c r="D17" s="9">
        <f t="shared" si="8"/>
        <v>0</v>
      </c>
      <c r="E17" s="8"/>
      <c r="F17" s="8">
        <f>+AGO!B17+AGO!F17</f>
        <v>0</v>
      </c>
      <c r="G17" s="8">
        <f>+AGO!C17+AGO!G17</f>
        <v>0</v>
      </c>
      <c r="H17" s="9">
        <f t="shared" si="9"/>
        <v>0</v>
      </c>
      <c r="I17" s="10">
        <f>E17+AGO!I17</f>
        <v>0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0.5" customHeight="1" x14ac:dyDescent="0.2">
      <c r="A18" s="11" t="s">
        <v>21</v>
      </c>
      <c r="B18" s="12">
        <f t="shared" ref="B18:C18" si="10">+B16-B17</f>
        <v>20</v>
      </c>
      <c r="C18" s="12">
        <f t="shared" si="10"/>
        <v>0</v>
      </c>
      <c r="D18" s="13">
        <f>+IFERROR(C18/B18,0)</f>
        <v>0</v>
      </c>
      <c r="E18" s="12">
        <f t="shared" ref="E18:G18" si="11">+E16-E17</f>
        <v>0</v>
      </c>
      <c r="F18" s="12">
        <f t="shared" si="11"/>
        <v>148</v>
      </c>
      <c r="G18" s="12">
        <f t="shared" si="11"/>
        <v>0</v>
      </c>
      <c r="H18" s="13">
        <f>+IFERROR(G18/F18,0)</f>
        <v>0</v>
      </c>
      <c r="I18" s="12">
        <f>+I16-I17</f>
        <v>0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0.5" customHeight="1" x14ac:dyDescent="0.2">
      <c r="A19" s="1"/>
      <c r="B19" s="2"/>
      <c r="C19" s="2"/>
      <c r="D19" s="1"/>
      <c r="E19" s="2"/>
      <c r="F19" s="2"/>
      <c r="G19" s="2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0.5" customHeight="1" x14ac:dyDescent="0.2">
      <c r="A20" s="7" t="s">
        <v>22</v>
      </c>
      <c r="B20" s="8">
        <f>+Hoja1!J6</f>
        <v>0</v>
      </c>
      <c r="C20" s="8"/>
      <c r="D20" s="9">
        <f t="shared" ref="D20:D21" si="12">+IFERROR((C20/B20),0)</f>
        <v>0</v>
      </c>
      <c r="E20" s="8"/>
      <c r="F20" s="8">
        <f>+AGO!B20+AGO!F20</f>
        <v>0</v>
      </c>
      <c r="G20" s="8">
        <f>+AGO!C20+AGO!G20</f>
        <v>0</v>
      </c>
      <c r="H20" s="9">
        <f t="shared" ref="H20:H21" si="13">+IFERROR((G20/F20),0)</f>
        <v>0</v>
      </c>
      <c r="I20" s="10">
        <f>E20+AGO!I20</f>
        <v>0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0.5" customHeight="1" x14ac:dyDescent="0.2">
      <c r="A21" s="7" t="s">
        <v>23</v>
      </c>
      <c r="B21" s="8">
        <f>+Hoja1!J14</f>
        <v>0</v>
      </c>
      <c r="C21" s="8"/>
      <c r="D21" s="9">
        <f t="shared" si="12"/>
        <v>0</v>
      </c>
      <c r="E21" s="8"/>
      <c r="F21" s="8">
        <f>+AGO!B21+AGO!F21</f>
        <v>0</v>
      </c>
      <c r="G21" s="8">
        <f>+AGO!C21+AGO!G21</f>
        <v>0</v>
      </c>
      <c r="H21" s="9">
        <f t="shared" si="13"/>
        <v>0</v>
      </c>
      <c r="I21" s="10">
        <f>E21+AGO!I21</f>
        <v>0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0.5" customHeight="1" x14ac:dyDescent="0.2">
      <c r="A22" s="11" t="s">
        <v>24</v>
      </c>
      <c r="B22" s="12">
        <f t="shared" ref="B22:C22" si="14">+B20-B21</f>
        <v>0</v>
      </c>
      <c r="C22" s="12">
        <f t="shared" si="14"/>
        <v>0</v>
      </c>
      <c r="D22" s="13">
        <f>+IFERROR(C22/B22,0)</f>
        <v>0</v>
      </c>
      <c r="E22" s="12">
        <f t="shared" ref="E22:G22" si="15">+E20-E21</f>
        <v>0</v>
      </c>
      <c r="F22" s="12">
        <f t="shared" si="15"/>
        <v>0</v>
      </c>
      <c r="G22" s="12">
        <f t="shared" si="15"/>
        <v>0</v>
      </c>
      <c r="H22" s="13">
        <f>+IFERROR(G22/F22,0)</f>
        <v>0</v>
      </c>
      <c r="I22" s="12">
        <f>+I20-I21</f>
        <v>0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0.5" customHeight="1" x14ac:dyDescent="0.2">
      <c r="A23" s="1"/>
      <c r="B23" s="2"/>
      <c r="C23" s="2"/>
      <c r="D23" s="1"/>
      <c r="E23" s="2"/>
      <c r="F23" s="2"/>
      <c r="G23" s="2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0.5" customHeight="1" x14ac:dyDescent="0.2">
      <c r="A24" s="7" t="s">
        <v>25</v>
      </c>
      <c r="B24" s="8">
        <f>+Hoja1!J7</f>
        <v>0</v>
      </c>
      <c r="C24" s="8"/>
      <c r="D24" s="9">
        <f t="shared" ref="D24:D25" si="16">+IFERROR((C24/B24),0)</f>
        <v>0</v>
      </c>
      <c r="E24" s="8"/>
      <c r="F24" s="8">
        <f>+AGO!B24+AGO!F24</f>
        <v>0</v>
      </c>
      <c r="G24" s="8">
        <f>+AGO!C24+AGO!G24</f>
        <v>0</v>
      </c>
      <c r="H24" s="9">
        <f t="shared" ref="H24:H25" si="17">+IFERROR((G24/F24),0)</f>
        <v>0</v>
      </c>
      <c r="I24" s="10">
        <f>E24+AGO!I24</f>
        <v>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0.5" customHeight="1" x14ac:dyDescent="0.2">
      <c r="A25" s="7" t="s">
        <v>26</v>
      </c>
      <c r="B25" s="8">
        <f>+Hoja1!J15</f>
        <v>0</v>
      </c>
      <c r="C25" s="8"/>
      <c r="D25" s="9">
        <f t="shared" si="16"/>
        <v>0</v>
      </c>
      <c r="E25" s="8"/>
      <c r="F25" s="8">
        <f>+AGO!B25+AGO!F25</f>
        <v>0</v>
      </c>
      <c r="G25" s="8">
        <f>+AGO!C25+AGO!G25</f>
        <v>0</v>
      </c>
      <c r="H25" s="9">
        <f t="shared" si="17"/>
        <v>0</v>
      </c>
      <c r="I25" s="10">
        <f>E25+AGO!I25</f>
        <v>0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0.5" customHeight="1" x14ac:dyDescent="0.2">
      <c r="A26" s="11" t="s">
        <v>27</v>
      </c>
      <c r="B26" s="12">
        <f t="shared" ref="B26:C26" si="18">+B24-B25</f>
        <v>0</v>
      </c>
      <c r="C26" s="12">
        <f t="shared" si="18"/>
        <v>0</v>
      </c>
      <c r="D26" s="13">
        <f>+IFERROR(C26/B26,0)</f>
        <v>0</v>
      </c>
      <c r="E26" s="12">
        <f t="shared" ref="E26:G26" si="19">+E24-E25</f>
        <v>0</v>
      </c>
      <c r="F26" s="12">
        <f t="shared" si="19"/>
        <v>0</v>
      </c>
      <c r="G26" s="12">
        <f t="shared" si="19"/>
        <v>0</v>
      </c>
      <c r="H26" s="13">
        <f>+IFERROR(G26/F26,0)</f>
        <v>0</v>
      </c>
      <c r="I26" s="12">
        <f>+I24-I25</f>
        <v>0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0.5" customHeight="1" x14ac:dyDescent="0.2">
      <c r="A27" s="1"/>
      <c r="B27" s="2"/>
      <c r="C27" s="2"/>
      <c r="D27" s="1"/>
      <c r="E27" s="2"/>
      <c r="F27" s="2"/>
      <c r="G27" s="2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0.5" customHeight="1" x14ac:dyDescent="0.2">
      <c r="A28" s="11" t="s">
        <v>28</v>
      </c>
      <c r="B28" s="12">
        <f>B10+B14+B18+B22+B26</f>
        <v>117.5</v>
      </c>
      <c r="C28" s="12">
        <f>C10+C14+C18+C22</f>
        <v>0</v>
      </c>
      <c r="D28" s="13">
        <f>+IFERROR((C28/B28),0)</f>
        <v>0</v>
      </c>
      <c r="E28" s="12">
        <f t="shared" ref="E28:G28" si="20">E10+E14+E18+E22</f>
        <v>0</v>
      </c>
      <c r="F28" s="12">
        <f t="shared" si="20"/>
        <v>869.5</v>
      </c>
      <c r="G28" s="12">
        <f t="shared" si="20"/>
        <v>-198</v>
      </c>
      <c r="H28" s="13">
        <f>+IFERROR((G28/F28),0)</f>
        <v>-0.22771707878090858</v>
      </c>
      <c r="I28" s="12">
        <f>I10+I14+I18+I22</f>
        <v>0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0.5" customHeight="1" x14ac:dyDescent="0.2">
      <c r="A29" s="1"/>
      <c r="B29" s="2"/>
      <c r="C29" s="2"/>
      <c r="D29" s="1"/>
      <c r="E29" s="1"/>
      <c r="F29" s="2"/>
      <c r="G29" s="2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0.5" customHeight="1" x14ac:dyDescent="0.2">
      <c r="A30" s="11" t="s">
        <v>29</v>
      </c>
      <c r="B30" s="17">
        <f>+Hoja1!J19</f>
        <v>537.1</v>
      </c>
      <c r="C30" s="17"/>
      <c r="D30" s="13">
        <f>+IFERROR((C30/B30),0)</f>
        <v>0</v>
      </c>
      <c r="E30" s="8"/>
      <c r="F30" s="17">
        <f>+AGO!B30+AGO!F30</f>
        <v>3974.5399999999995</v>
      </c>
      <c r="G30" s="17">
        <f>+AGO!C30+AGO!G30</f>
        <v>0</v>
      </c>
      <c r="H30" s="13">
        <f>+IFERROR((G30/F30),0)</f>
        <v>0</v>
      </c>
      <c r="I30" s="19">
        <f>E30+AGO!I30</f>
        <v>0</v>
      </c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10.5" customHeight="1" x14ac:dyDescent="0.2">
      <c r="A31" s="20"/>
      <c r="B31" s="21"/>
      <c r="C31" s="21"/>
      <c r="D31" s="20"/>
      <c r="E31" s="20"/>
      <c r="F31" s="22"/>
      <c r="G31" s="22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10.5" customHeight="1" x14ac:dyDescent="0.2">
      <c r="A32" s="11" t="s">
        <v>30</v>
      </c>
      <c r="B32" s="17">
        <f>+Hoja1!J20</f>
        <v>737.1</v>
      </c>
      <c r="C32" s="17"/>
      <c r="D32" s="13">
        <f>+IFERROR((C32/B32),0)</f>
        <v>0</v>
      </c>
      <c r="E32" s="8"/>
      <c r="F32" s="17">
        <f>+AGO!B32+AGO!F32</f>
        <v>5454.5400000000018</v>
      </c>
      <c r="G32" s="17">
        <f>+AGO!C32+AGO!G32</f>
        <v>1108</v>
      </c>
      <c r="H32" s="13">
        <f>+IFERROR((G32/F32),0)</f>
        <v>0.20313353646686974</v>
      </c>
      <c r="I32" s="19">
        <f>E32+AGO!I32</f>
        <v>0</v>
      </c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10.5" customHeight="1" x14ac:dyDescent="0.2">
      <c r="A33" s="1"/>
      <c r="B33" s="2"/>
      <c r="C33" s="2"/>
      <c r="D33" s="1"/>
      <c r="E33" s="1"/>
      <c r="F33" s="2"/>
      <c r="G33" s="2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0.5" customHeight="1" x14ac:dyDescent="0.2">
      <c r="A34" s="1"/>
      <c r="B34" s="2"/>
      <c r="C34" s="2"/>
      <c r="D34" s="1"/>
      <c r="E34" s="1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0.5" customHeight="1" x14ac:dyDescent="0.2">
      <c r="A35" s="1"/>
      <c r="B35" s="2"/>
      <c r="C35" s="2"/>
      <c r="D35" s="1"/>
      <c r="E35" s="1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0.5" customHeight="1" x14ac:dyDescent="0.2">
      <c r="A36" s="1"/>
      <c r="B36" s="2"/>
      <c r="C36" s="2"/>
      <c r="D36" s="1"/>
      <c r="E36" s="1"/>
      <c r="F36" s="2"/>
      <c r="G36" s="2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0.5" customHeight="1" x14ac:dyDescent="0.2">
      <c r="A37" s="1"/>
      <c r="B37" s="2"/>
      <c r="C37" s="2"/>
      <c r="D37" s="1"/>
      <c r="E37" s="1"/>
      <c r="F37" s="2"/>
      <c r="G37" s="2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0.5" customHeight="1" x14ac:dyDescent="0.2">
      <c r="A38" s="1"/>
      <c r="B38" s="2"/>
      <c r="C38" s="2"/>
      <c r="D38" s="1"/>
      <c r="E38" s="1"/>
      <c r="F38" s="2"/>
      <c r="G38" s="2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0.5" customHeight="1" x14ac:dyDescent="0.2">
      <c r="A39" s="1"/>
      <c r="B39" s="2"/>
      <c r="C39" s="2"/>
      <c r="D39" s="1"/>
      <c r="E39" s="1"/>
      <c r="F39" s="2"/>
      <c r="G39" s="2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0.5" customHeight="1" x14ac:dyDescent="0.2">
      <c r="A40" s="1"/>
      <c r="B40" s="2"/>
      <c r="C40" s="2"/>
      <c r="D40" s="1"/>
      <c r="E40" s="1"/>
      <c r="F40" s="2"/>
      <c r="G40" s="2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0.5" customHeight="1" x14ac:dyDescent="0.2">
      <c r="A41" s="1"/>
      <c r="B41" s="2"/>
      <c r="C41" s="2"/>
      <c r="D41" s="1"/>
      <c r="E41" s="1"/>
      <c r="F41" s="2"/>
      <c r="G41" s="2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0.5" customHeight="1" x14ac:dyDescent="0.2">
      <c r="A42" s="1"/>
      <c r="B42" s="2"/>
      <c r="C42" s="2"/>
      <c r="D42" s="1"/>
      <c r="E42" s="1"/>
      <c r="F42" s="2"/>
      <c r="G42" s="2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0.5" customHeight="1" x14ac:dyDescent="0.2">
      <c r="A43" s="1"/>
      <c r="B43" s="2"/>
      <c r="C43" s="2"/>
      <c r="D43" s="1"/>
      <c r="E43" s="1"/>
      <c r="F43" s="2"/>
      <c r="G43" s="2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0.5" customHeight="1" x14ac:dyDescent="0.2">
      <c r="A44" s="1"/>
      <c r="B44" s="2"/>
      <c r="C44" s="2"/>
      <c r="D44" s="1"/>
      <c r="E44" s="1"/>
      <c r="F44" s="2"/>
      <c r="G44" s="2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0.5" customHeight="1" x14ac:dyDescent="0.2">
      <c r="A45" s="1"/>
      <c r="B45" s="2"/>
      <c r="C45" s="2"/>
      <c r="D45" s="1"/>
      <c r="E45" s="1"/>
      <c r="F45" s="2"/>
      <c r="G45" s="2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0.5" customHeight="1" x14ac:dyDescent="0.2">
      <c r="A46" s="1"/>
      <c r="B46" s="2"/>
      <c r="C46" s="2"/>
      <c r="D46" s="1"/>
      <c r="E46" s="1"/>
      <c r="F46" s="2"/>
      <c r="G46" s="2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0.5" customHeight="1" x14ac:dyDescent="0.2">
      <c r="A47" s="1"/>
      <c r="B47" s="2"/>
      <c r="C47" s="2"/>
      <c r="D47" s="1"/>
      <c r="E47" s="1"/>
      <c r="F47" s="2"/>
      <c r="G47" s="2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0.5" customHeight="1" x14ac:dyDescent="0.2">
      <c r="A48" s="1"/>
      <c r="B48" s="2"/>
      <c r="C48" s="2"/>
      <c r="D48" s="1"/>
      <c r="E48" s="1"/>
      <c r="F48" s="2"/>
      <c r="G48" s="2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0.5" customHeight="1" x14ac:dyDescent="0.2">
      <c r="A49" s="1"/>
      <c r="B49" s="2"/>
      <c r="C49" s="2"/>
      <c r="D49" s="1"/>
      <c r="E49" s="1"/>
      <c r="F49" s="2"/>
      <c r="G49" s="2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0.5" customHeight="1" x14ac:dyDescent="0.2">
      <c r="A50" s="1"/>
      <c r="B50" s="2"/>
      <c r="C50" s="2"/>
      <c r="D50" s="1"/>
      <c r="E50" s="1"/>
      <c r="F50" s="2"/>
      <c r="G50" s="2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0.5" customHeight="1" x14ac:dyDescent="0.2">
      <c r="A51" s="1"/>
      <c r="B51" s="2"/>
      <c r="C51" s="2"/>
      <c r="D51" s="1"/>
      <c r="E51" s="1"/>
      <c r="F51" s="2"/>
      <c r="G51" s="2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0.5" customHeight="1" x14ac:dyDescent="0.2">
      <c r="A52" s="1"/>
      <c r="B52" s="2"/>
      <c r="C52" s="2"/>
      <c r="D52" s="1"/>
      <c r="E52" s="1"/>
      <c r="F52" s="2"/>
      <c r="G52" s="2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0.5" customHeight="1" x14ac:dyDescent="0.2">
      <c r="A53" s="1"/>
      <c r="B53" s="2"/>
      <c r="C53" s="2"/>
      <c r="D53" s="1"/>
      <c r="E53" s="1"/>
      <c r="F53" s="2"/>
      <c r="G53" s="2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0.5" customHeight="1" x14ac:dyDescent="0.2">
      <c r="A54" s="1"/>
      <c r="B54" s="2"/>
      <c r="C54" s="2"/>
      <c r="D54" s="1"/>
      <c r="E54" s="1"/>
      <c r="F54" s="2"/>
      <c r="G54" s="2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0.5" customHeight="1" x14ac:dyDescent="0.2">
      <c r="A55" s="1"/>
      <c r="B55" s="2"/>
      <c r="C55" s="2"/>
      <c r="D55" s="1"/>
      <c r="E55" s="1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0.5" customHeight="1" x14ac:dyDescent="0.2">
      <c r="A56" s="1"/>
      <c r="B56" s="2"/>
      <c r="C56" s="2"/>
      <c r="D56" s="1"/>
      <c r="E56" s="1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0.5" customHeight="1" x14ac:dyDescent="0.2">
      <c r="A57" s="1"/>
      <c r="B57" s="2"/>
      <c r="C57" s="2"/>
      <c r="D57" s="1"/>
      <c r="E57" s="1"/>
      <c r="F57" s="2"/>
      <c r="G57" s="2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0.5" customHeight="1" x14ac:dyDescent="0.2">
      <c r="A58" s="1"/>
      <c r="B58" s="2"/>
      <c r="C58" s="2"/>
      <c r="D58" s="1"/>
      <c r="E58" s="1"/>
      <c r="F58" s="2"/>
      <c r="G58" s="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0.5" customHeight="1" x14ac:dyDescent="0.2">
      <c r="A59" s="1"/>
      <c r="B59" s="2"/>
      <c r="C59" s="2"/>
      <c r="D59" s="1"/>
      <c r="E59" s="1"/>
      <c r="F59" s="2"/>
      <c r="G59" s="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0.5" customHeight="1" x14ac:dyDescent="0.2">
      <c r="A60" s="1"/>
      <c r="B60" s="2"/>
      <c r="C60" s="2"/>
      <c r="D60" s="1"/>
      <c r="E60" s="1"/>
      <c r="F60" s="2"/>
      <c r="G60" s="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0.5" customHeight="1" x14ac:dyDescent="0.2">
      <c r="A61" s="1"/>
      <c r="B61" s="2"/>
      <c r="C61" s="2"/>
      <c r="D61" s="1"/>
      <c r="E61" s="1"/>
      <c r="F61" s="2"/>
      <c r="G61" s="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0.5" customHeight="1" x14ac:dyDescent="0.2">
      <c r="A62" s="1"/>
      <c r="B62" s="2"/>
      <c r="C62" s="2"/>
      <c r="D62" s="1"/>
      <c r="E62" s="1"/>
      <c r="F62" s="2"/>
      <c r="G62" s="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0.5" customHeight="1" x14ac:dyDescent="0.2">
      <c r="A63" s="1"/>
      <c r="B63" s="2"/>
      <c r="C63" s="2"/>
      <c r="D63" s="1"/>
      <c r="E63" s="1"/>
      <c r="F63" s="2"/>
      <c r="G63" s="2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0.5" customHeight="1" x14ac:dyDescent="0.2">
      <c r="A64" s="1"/>
      <c r="B64" s="2"/>
      <c r="C64" s="2"/>
      <c r="D64" s="1"/>
      <c r="E64" s="1"/>
      <c r="F64" s="2"/>
      <c r="G64" s="2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0.5" customHeight="1" x14ac:dyDescent="0.2">
      <c r="A65" s="1"/>
      <c r="B65" s="2"/>
      <c r="C65" s="2"/>
      <c r="D65" s="1"/>
      <c r="E65" s="1"/>
      <c r="F65" s="2"/>
      <c r="G65" s="2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0.5" customHeight="1" x14ac:dyDescent="0.2">
      <c r="A66" s="1"/>
      <c r="B66" s="2"/>
      <c r="C66" s="2"/>
      <c r="D66" s="1"/>
      <c r="E66" s="1"/>
      <c r="F66" s="2"/>
      <c r="G66" s="2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0.5" customHeight="1" x14ac:dyDescent="0.2">
      <c r="A67" s="1"/>
      <c r="B67" s="2"/>
      <c r="C67" s="2"/>
      <c r="D67" s="1"/>
      <c r="E67" s="1"/>
      <c r="F67" s="2"/>
      <c r="G67" s="2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0.5" customHeight="1" x14ac:dyDescent="0.2">
      <c r="A68" s="1"/>
      <c r="B68" s="2"/>
      <c r="C68" s="2"/>
      <c r="D68" s="1"/>
      <c r="E68" s="1"/>
      <c r="F68" s="2"/>
      <c r="G68" s="2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0.5" customHeight="1" x14ac:dyDescent="0.2">
      <c r="A69" s="1"/>
      <c r="B69" s="2"/>
      <c r="C69" s="2"/>
      <c r="D69" s="1"/>
      <c r="E69" s="1"/>
      <c r="F69" s="2"/>
      <c r="G69" s="2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0.5" customHeight="1" x14ac:dyDescent="0.2">
      <c r="A70" s="1"/>
      <c r="B70" s="2"/>
      <c r="C70" s="2"/>
      <c r="D70" s="1"/>
      <c r="E70" s="1"/>
      <c r="F70" s="2"/>
      <c r="G70" s="2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0.5" customHeight="1" x14ac:dyDescent="0.2">
      <c r="A71" s="1"/>
      <c r="B71" s="2"/>
      <c r="C71" s="2"/>
      <c r="D71" s="1"/>
      <c r="E71" s="1"/>
      <c r="F71" s="2"/>
      <c r="G71" s="2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0.5" customHeight="1" x14ac:dyDescent="0.2">
      <c r="A72" s="1"/>
      <c r="B72" s="2"/>
      <c r="C72" s="2"/>
      <c r="D72" s="1"/>
      <c r="E72" s="1"/>
      <c r="F72" s="2"/>
      <c r="G72" s="2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0.5" customHeight="1" x14ac:dyDescent="0.2">
      <c r="A73" s="1"/>
      <c r="B73" s="2"/>
      <c r="C73" s="2"/>
      <c r="D73" s="1"/>
      <c r="E73" s="1"/>
      <c r="F73" s="2"/>
      <c r="G73" s="2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0.5" customHeight="1" x14ac:dyDescent="0.2">
      <c r="A74" s="1"/>
      <c r="B74" s="2"/>
      <c r="C74" s="2"/>
      <c r="D74" s="1"/>
      <c r="E74" s="1"/>
      <c r="F74" s="2"/>
      <c r="G74" s="2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0.5" customHeight="1" x14ac:dyDescent="0.2">
      <c r="A75" s="1"/>
      <c r="B75" s="2"/>
      <c r="C75" s="2"/>
      <c r="D75" s="1"/>
      <c r="E75" s="1"/>
      <c r="F75" s="2"/>
      <c r="G75" s="2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0.5" customHeight="1" x14ac:dyDescent="0.2">
      <c r="A76" s="1"/>
      <c r="B76" s="2"/>
      <c r="C76" s="2"/>
      <c r="D76" s="1"/>
      <c r="E76" s="1"/>
      <c r="F76" s="2"/>
      <c r="G76" s="2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0.5" customHeight="1" x14ac:dyDescent="0.2">
      <c r="A77" s="1"/>
      <c r="B77" s="2"/>
      <c r="C77" s="2"/>
      <c r="D77" s="1"/>
      <c r="E77" s="1"/>
      <c r="F77" s="2"/>
      <c r="G77" s="2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0.5" customHeight="1" x14ac:dyDescent="0.2">
      <c r="A78" s="1"/>
      <c r="B78" s="2"/>
      <c r="C78" s="2"/>
      <c r="D78" s="1"/>
      <c r="E78" s="1"/>
      <c r="F78" s="2"/>
      <c r="G78" s="2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0.5" customHeight="1" x14ac:dyDescent="0.2">
      <c r="A79" s="1"/>
      <c r="B79" s="2"/>
      <c r="C79" s="2"/>
      <c r="D79" s="1"/>
      <c r="E79" s="1"/>
      <c r="F79" s="2"/>
      <c r="G79" s="2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0.5" customHeight="1" x14ac:dyDescent="0.2">
      <c r="A80" s="1"/>
      <c r="B80" s="2"/>
      <c r="C80" s="2"/>
      <c r="D80" s="1"/>
      <c r="E80" s="1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0.5" customHeight="1" x14ac:dyDescent="0.2">
      <c r="A81" s="1"/>
      <c r="B81" s="2"/>
      <c r="C81" s="2"/>
      <c r="D81" s="1"/>
      <c r="E81" s="1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0.5" customHeight="1" x14ac:dyDescent="0.2">
      <c r="A82" s="1"/>
      <c r="B82" s="2"/>
      <c r="C82" s="2"/>
      <c r="D82" s="1"/>
      <c r="E82" s="1"/>
      <c r="F82" s="2"/>
      <c r="G82" s="2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0.5" customHeight="1" x14ac:dyDescent="0.2">
      <c r="A83" s="1"/>
      <c r="B83" s="2"/>
      <c r="C83" s="2"/>
      <c r="D83" s="1"/>
      <c r="E83" s="1"/>
      <c r="F83" s="2"/>
      <c r="G83" s="2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0.5" customHeight="1" x14ac:dyDescent="0.2">
      <c r="A84" s="1"/>
      <c r="B84" s="2"/>
      <c r="C84" s="2"/>
      <c r="D84" s="1"/>
      <c r="E84" s="1"/>
      <c r="F84" s="2"/>
      <c r="G84" s="2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0.5" customHeight="1" x14ac:dyDescent="0.2">
      <c r="A85" s="1"/>
      <c r="B85" s="2"/>
      <c r="C85" s="2"/>
      <c r="D85" s="1"/>
      <c r="E85" s="1"/>
      <c r="F85" s="2"/>
      <c r="G85" s="2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0.5" customHeight="1" x14ac:dyDescent="0.2">
      <c r="A86" s="1"/>
      <c r="B86" s="2"/>
      <c r="C86" s="2"/>
      <c r="D86" s="1"/>
      <c r="E86" s="1"/>
      <c r="F86" s="2"/>
      <c r="G86" s="2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0.5" customHeight="1" x14ac:dyDescent="0.2">
      <c r="A87" s="1"/>
      <c r="B87" s="2"/>
      <c r="C87" s="2"/>
      <c r="D87" s="1"/>
      <c r="E87" s="1"/>
      <c r="F87" s="2"/>
      <c r="G87" s="2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0.5" customHeight="1" x14ac:dyDescent="0.2">
      <c r="A88" s="1"/>
      <c r="B88" s="2"/>
      <c r="C88" s="2"/>
      <c r="D88" s="1"/>
      <c r="E88" s="1"/>
      <c r="F88" s="2"/>
      <c r="G88" s="2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0.5" customHeight="1" x14ac:dyDescent="0.2">
      <c r="A89" s="1"/>
      <c r="B89" s="2"/>
      <c r="C89" s="2"/>
      <c r="D89" s="1"/>
      <c r="E89" s="1"/>
      <c r="F89" s="2"/>
      <c r="G89" s="2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0.5" customHeight="1" x14ac:dyDescent="0.2">
      <c r="A90" s="1"/>
      <c r="B90" s="2"/>
      <c r="C90" s="2"/>
      <c r="D90" s="1"/>
      <c r="E90" s="1"/>
      <c r="F90" s="2"/>
      <c r="G90" s="2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0.5" customHeight="1" x14ac:dyDescent="0.2">
      <c r="A91" s="1"/>
      <c r="B91" s="2"/>
      <c r="C91" s="2"/>
      <c r="D91" s="1"/>
      <c r="E91" s="1"/>
      <c r="F91" s="2"/>
      <c r="G91" s="2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0.5" customHeight="1" x14ac:dyDescent="0.2">
      <c r="A92" s="1"/>
      <c r="B92" s="2"/>
      <c r="C92" s="2"/>
      <c r="D92" s="1"/>
      <c r="E92" s="1"/>
      <c r="F92" s="2"/>
      <c r="G92" s="2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0.5" customHeight="1" x14ac:dyDescent="0.2">
      <c r="A93" s="1"/>
      <c r="B93" s="2"/>
      <c r="C93" s="2"/>
      <c r="D93" s="1"/>
      <c r="E93" s="1"/>
      <c r="F93" s="2"/>
      <c r="G93" s="2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0.5" customHeight="1" x14ac:dyDescent="0.2">
      <c r="A94" s="1"/>
      <c r="B94" s="2"/>
      <c r="C94" s="2"/>
      <c r="D94" s="1"/>
      <c r="E94" s="1"/>
      <c r="F94" s="2"/>
      <c r="G94" s="2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0.5" customHeight="1" x14ac:dyDescent="0.2">
      <c r="A95" s="1"/>
      <c r="B95" s="2"/>
      <c r="C95" s="2"/>
      <c r="D95" s="1"/>
      <c r="E95" s="1"/>
      <c r="F95" s="2"/>
      <c r="G95" s="2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0.5" customHeight="1" x14ac:dyDescent="0.2">
      <c r="A96" s="1"/>
      <c r="B96" s="2"/>
      <c r="C96" s="2"/>
      <c r="D96" s="1"/>
      <c r="E96" s="1"/>
      <c r="F96" s="2"/>
      <c r="G96" s="2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0.5" customHeight="1" x14ac:dyDescent="0.2">
      <c r="A97" s="1"/>
      <c r="B97" s="2"/>
      <c r="C97" s="2"/>
      <c r="D97" s="1"/>
      <c r="E97" s="1"/>
      <c r="F97" s="2"/>
      <c r="G97" s="2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0.5" customHeight="1" x14ac:dyDescent="0.2">
      <c r="A98" s="1"/>
      <c r="B98" s="2"/>
      <c r="C98" s="2"/>
      <c r="D98" s="1"/>
      <c r="E98" s="1"/>
      <c r="F98" s="2"/>
      <c r="G98" s="2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0.5" customHeight="1" x14ac:dyDescent="0.2">
      <c r="A99" s="1"/>
      <c r="B99" s="2"/>
      <c r="C99" s="2"/>
      <c r="D99" s="1"/>
      <c r="E99" s="1"/>
      <c r="F99" s="2"/>
      <c r="G99" s="2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0.5" customHeight="1" x14ac:dyDescent="0.2">
      <c r="A100" s="1"/>
      <c r="B100" s="2"/>
      <c r="C100" s="2"/>
      <c r="D100" s="1"/>
      <c r="E100" s="1"/>
      <c r="F100" s="2"/>
      <c r="G100" s="2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0.5" customHeight="1" x14ac:dyDescent="0.2">
      <c r="A101" s="1"/>
      <c r="B101" s="2"/>
      <c r="C101" s="2"/>
      <c r="D101" s="1"/>
      <c r="E101" s="1"/>
      <c r="F101" s="2"/>
      <c r="G101" s="2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0.5" customHeight="1" x14ac:dyDescent="0.2">
      <c r="A102" s="1"/>
      <c r="B102" s="2"/>
      <c r="C102" s="2"/>
      <c r="D102" s="1"/>
      <c r="E102" s="1"/>
      <c r="F102" s="2"/>
      <c r="G102" s="2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0.5" customHeight="1" x14ac:dyDescent="0.2">
      <c r="A103" s="1"/>
      <c r="B103" s="2"/>
      <c r="C103" s="2"/>
      <c r="D103" s="1"/>
      <c r="E103" s="1"/>
      <c r="F103" s="2"/>
      <c r="G103" s="2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0.5" customHeight="1" x14ac:dyDescent="0.2">
      <c r="A104" s="1"/>
      <c r="B104" s="2"/>
      <c r="C104" s="2"/>
      <c r="D104" s="1"/>
      <c r="E104" s="1"/>
      <c r="F104" s="2"/>
      <c r="G104" s="2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0.5" customHeight="1" x14ac:dyDescent="0.2">
      <c r="A105" s="1"/>
      <c r="B105" s="2"/>
      <c r="C105" s="2"/>
      <c r="D105" s="1"/>
      <c r="E105" s="1"/>
      <c r="F105" s="2"/>
      <c r="G105" s="2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0.5" customHeight="1" x14ac:dyDescent="0.2">
      <c r="A106" s="1"/>
      <c r="B106" s="2"/>
      <c r="C106" s="2"/>
      <c r="D106" s="1"/>
      <c r="E106" s="1"/>
      <c r="F106" s="2"/>
      <c r="G106" s="2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0.5" customHeight="1" x14ac:dyDescent="0.2">
      <c r="A107" s="1"/>
      <c r="B107" s="2"/>
      <c r="C107" s="2"/>
      <c r="D107" s="1"/>
      <c r="E107" s="1"/>
      <c r="F107" s="2"/>
      <c r="G107" s="2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0.5" customHeight="1" x14ac:dyDescent="0.2">
      <c r="A108" s="1"/>
      <c r="B108" s="2"/>
      <c r="C108" s="2"/>
      <c r="D108" s="1"/>
      <c r="E108" s="1"/>
      <c r="F108" s="2"/>
      <c r="G108" s="2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0.5" customHeight="1" x14ac:dyDescent="0.2">
      <c r="A109" s="1"/>
      <c r="B109" s="2"/>
      <c r="C109" s="2"/>
      <c r="D109" s="1"/>
      <c r="E109" s="1"/>
      <c r="F109" s="2"/>
      <c r="G109" s="2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0.5" customHeight="1" x14ac:dyDescent="0.2">
      <c r="A110" s="1"/>
      <c r="B110" s="2"/>
      <c r="C110" s="2"/>
      <c r="D110" s="1"/>
      <c r="E110" s="1"/>
      <c r="F110" s="2"/>
      <c r="G110" s="2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0.5" customHeight="1" x14ac:dyDescent="0.2">
      <c r="A111" s="1"/>
      <c r="B111" s="2"/>
      <c r="C111" s="2"/>
      <c r="D111" s="1"/>
      <c r="E111" s="1"/>
      <c r="F111" s="2"/>
      <c r="G111" s="2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0.5" customHeight="1" x14ac:dyDescent="0.2">
      <c r="A112" s="1"/>
      <c r="B112" s="2"/>
      <c r="C112" s="2"/>
      <c r="D112" s="1"/>
      <c r="E112" s="1"/>
      <c r="F112" s="2"/>
      <c r="G112" s="2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0.5" customHeight="1" x14ac:dyDescent="0.2">
      <c r="A113" s="1"/>
      <c r="B113" s="2"/>
      <c r="C113" s="2"/>
      <c r="D113" s="1"/>
      <c r="E113" s="1"/>
      <c r="F113" s="2"/>
      <c r="G113" s="2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0.5" customHeight="1" x14ac:dyDescent="0.2">
      <c r="A114" s="1"/>
      <c r="B114" s="2"/>
      <c r="C114" s="2"/>
      <c r="D114" s="1"/>
      <c r="E114" s="1"/>
      <c r="F114" s="2"/>
      <c r="G114" s="2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0.5" customHeight="1" x14ac:dyDescent="0.2">
      <c r="A115" s="1"/>
      <c r="B115" s="2"/>
      <c r="C115" s="2"/>
      <c r="D115" s="1"/>
      <c r="E115" s="1"/>
      <c r="F115" s="2"/>
      <c r="G115" s="2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0.5" customHeight="1" x14ac:dyDescent="0.2">
      <c r="A116" s="1"/>
      <c r="B116" s="2"/>
      <c r="C116" s="2"/>
      <c r="D116" s="1"/>
      <c r="E116" s="1"/>
      <c r="F116" s="2"/>
      <c r="G116" s="2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0.5" customHeight="1" x14ac:dyDescent="0.2">
      <c r="A117" s="1"/>
      <c r="B117" s="2"/>
      <c r="C117" s="2"/>
      <c r="D117" s="1"/>
      <c r="E117" s="1"/>
      <c r="F117" s="2"/>
      <c r="G117" s="2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0.5" customHeight="1" x14ac:dyDescent="0.2">
      <c r="A118" s="1"/>
      <c r="B118" s="2"/>
      <c r="C118" s="2"/>
      <c r="D118" s="1"/>
      <c r="E118" s="1"/>
      <c r="F118" s="2"/>
      <c r="G118" s="2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0.5" customHeight="1" x14ac:dyDescent="0.2">
      <c r="A119" s="1"/>
      <c r="B119" s="2"/>
      <c r="C119" s="2"/>
      <c r="D119" s="1"/>
      <c r="E119" s="1"/>
      <c r="F119" s="2"/>
      <c r="G119" s="2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0.5" customHeight="1" x14ac:dyDescent="0.2">
      <c r="A120" s="1"/>
      <c r="B120" s="2"/>
      <c r="C120" s="2"/>
      <c r="D120" s="1"/>
      <c r="E120" s="1"/>
      <c r="F120" s="2"/>
      <c r="G120" s="2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0.5" customHeight="1" x14ac:dyDescent="0.2">
      <c r="A121" s="1"/>
      <c r="B121" s="2"/>
      <c r="C121" s="2"/>
      <c r="D121" s="1"/>
      <c r="E121" s="1"/>
      <c r="F121" s="2"/>
      <c r="G121" s="2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0.5" customHeight="1" x14ac:dyDescent="0.2">
      <c r="A122" s="1"/>
      <c r="B122" s="2"/>
      <c r="C122" s="2"/>
      <c r="D122" s="1"/>
      <c r="E122" s="1"/>
      <c r="F122" s="2"/>
      <c r="G122" s="2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0.5" customHeight="1" x14ac:dyDescent="0.2">
      <c r="A123" s="1"/>
      <c r="B123" s="2"/>
      <c r="C123" s="2"/>
      <c r="D123" s="1"/>
      <c r="E123" s="1"/>
      <c r="F123" s="2"/>
      <c r="G123" s="2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0.5" customHeight="1" x14ac:dyDescent="0.2">
      <c r="A124" s="1"/>
      <c r="B124" s="2"/>
      <c r="C124" s="2"/>
      <c r="D124" s="1"/>
      <c r="E124" s="1"/>
      <c r="F124" s="2"/>
      <c r="G124" s="2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0.5" customHeight="1" x14ac:dyDescent="0.2">
      <c r="A125" s="1"/>
      <c r="B125" s="2"/>
      <c r="C125" s="2"/>
      <c r="D125" s="1"/>
      <c r="E125" s="1"/>
      <c r="F125" s="2"/>
      <c r="G125" s="2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0.5" customHeight="1" x14ac:dyDescent="0.2">
      <c r="A126" s="1"/>
      <c r="B126" s="2"/>
      <c r="C126" s="2"/>
      <c r="D126" s="1"/>
      <c r="E126" s="1"/>
      <c r="F126" s="2"/>
      <c r="G126" s="2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0.5" customHeight="1" x14ac:dyDescent="0.2">
      <c r="A127" s="1"/>
      <c r="B127" s="2"/>
      <c r="C127" s="2"/>
      <c r="D127" s="1"/>
      <c r="E127" s="1"/>
      <c r="F127" s="2"/>
      <c r="G127" s="2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0.5" customHeight="1" x14ac:dyDescent="0.2">
      <c r="A128" s="1"/>
      <c r="B128" s="2"/>
      <c r="C128" s="2"/>
      <c r="D128" s="1"/>
      <c r="E128" s="1"/>
      <c r="F128" s="2"/>
      <c r="G128" s="2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0.5" customHeight="1" x14ac:dyDescent="0.2">
      <c r="A129" s="1"/>
      <c r="B129" s="2"/>
      <c r="C129" s="2"/>
      <c r="D129" s="1"/>
      <c r="E129" s="1"/>
      <c r="F129" s="2"/>
      <c r="G129" s="2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0.5" customHeight="1" x14ac:dyDescent="0.2">
      <c r="A130" s="1"/>
      <c r="B130" s="2"/>
      <c r="C130" s="2"/>
      <c r="D130" s="1"/>
      <c r="E130" s="1"/>
      <c r="F130" s="2"/>
      <c r="G130" s="2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0.5" customHeight="1" x14ac:dyDescent="0.2">
      <c r="A131" s="1"/>
      <c r="B131" s="2"/>
      <c r="C131" s="2"/>
      <c r="D131" s="1"/>
      <c r="E131" s="1"/>
      <c r="F131" s="2"/>
      <c r="G131" s="2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0.5" customHeight="1" x14ac:dyDescent="0.2">
      <c r="A132" s="1"/>
      <c r="B132" s="2"/>
      <c r="C132" s="2"/>
      <c r="D132" s="1"/>
      <c r="E132" s="1"/>
      <c r="F132" s="2"/>
      <c r="G132" s="2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0.5" customHeight="1" x14ac:dyDescent="0.2">
      <c r="A133" s="1"/>
      <c r="B133" s="2"/>
      <c r="C133" s="2"/>
      <c r="D133" s="1"/>
      <c r="E133" s="1"/>
      <c r="F133" s="2"/>
      <c r="G133" s="2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0.5" customHeight="1" x14ac:dyDescent="0.2">
      <c r="A134" s="1"/>
      <c r="B134" s="2"/>
      <c r="C134" s="2"/>
      <c r="D134" s="1"/>
      <c r="E134" s="1"/>
      <c r="F134" s="2"/>
      <c r="G134" s="2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0.5" customHeight="1" x14ac:dyDescent="0.2">
      <c r="A135" s="1"/>
      <c r="B135" s="2"/>
      <c r="C135" s="2"/>
      <c r="D135" s="1"/>
      <c r="E135" s="1"/>
      <c r="F135" s="2"/>
      <c r="G135" s="2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0.5" customHeight="1" x14ac:dyDescent="0.2">
      <c r="A136" s="1"/>
      <c r="B136" s="2"/>
      <c r="C136" s="2"/>
      <c r="D136" s="1"/>
      <c r="E136" s="1"/>
      <c r="F136" s="2"/>
      <c r="G136" s="2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0.5" customHeight="1" x14ac:dyDescent="0.2">
      <c r="A137" s="1"/>
      <c r="B137" s="2"/>
      <c r="C137" s="2"/>
      <c r="D137" s="1"/>
      <c r="E137" s="1"/>
      <c r="F137" s="2"/>
      <c r="G137" s="2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0.5" customHeight="1" x14ac:dyDescent="0.2">
      <c r="A138" s="1"/>
      <c r="B138" s="2"/>
      <c r="C138" s="2"/>
      <c r="D138" s="1"/>
      <c r="E138" s="1"/>
      <c r="F138" s="2"/>
      <c r="G138" s="2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0.5" customHeight="1" x14ac:dyDescent="0.2">
      <c r="A139" s="1"/>
      <c r="B139" s="2"/>
      <c r="C139" s="2"/>
      <c r="D139" s="1"/>
      <c r="E139" s="1"/>
      <c r="F139" s="2"/>
      <c r="G139" s="2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0.5" customHeight="1" x14ac:dyDescent="0.2">
      <c r="A140" s="1"/>
      <c r="B140" s="2"/>
      <c r="C140" s="2"/>
      <c r="D140" s="1"/>
      <c r="E140" s="1"/>
      <c r="F140" s="2"/>
      <c r="G140" s="2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0.5" customHeight="1" x14ac:dyDescent="0.2">
      <c r="A141" s="1"/>
      <c r="B141" s="2"/>
      <c r="C141" s="2"/>
      <c r="D141" s="1"/>
      <c r="E141" s="1"/>
      <c r="F141" s="2"/>
      <c r="G141" s="2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0.5" customHeight="1" x14ac:dyDescent="0.2">
      <c r="A142" s="1"/>
      <c r="B142" s="2"/>
      <c r="C142" s="2"/>
      <c r="D142" s="1"/>
      <c r="E142" s="1"/>
      <c r="F142" s="2"/>
      <c r="G142" s="2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0.5" customHeight="1" x14ac:dyDescent="0.2">
      <c r="A143" s="1"/>
      <c r="B143" s="2"/>
      <c r="C143" s="2"/>
      <c r="D143" s="1"/>
      <c r="E143" s="1"/>
      <c r="F143" s="2"/>
      <c r="G143" s="2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0.5" customHeight="1" x14ac:dyDescent="0.2">
      <c r="A144" s="1"/>
      <c r="B144" s="2"/>
      <c r="C144" s="2"/>
      <c r="D144" s="1"/>
      <c r="E144" s="1"/>
      <c r="F144" s="2"/>
      <c r="G144" s="2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0.5" customHeight="1" x14ac:dyDescent="0.2">
      <c r="A145" s="1"/>
      <c r="B145" s="2"/>
      <c r="C145" s="2"/>
      <c r="D145" s="1"/>
      <c r="E145" s="1"/>
      <c r="F145" s="2"/>
      <c r="G145" s="2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0.5" customHeight="1" x14ac:dyDescent="0.2">
      <c r="A146" s="1"/>
      <c r="B146" s="2"/>
      <c r="C146" s="2"/>
      <c r="D146" s="1"/>
      <c r="E146" s="1"/>
      <c r="F146" s="2"/>
      <c r="G146" s="2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0.5" customHeight="1" x14ac:dyDescent="0.2">
      <c r="A147" s="1"/>
      <c r="B147" s="2"/>
      <c r="C147" s="2"/>
      <c r="D147" s="1"/>
      <c r="E147" s="1"/>
      <c r="F147" s="2"/>
      <c r="G147" s="2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0.5" customHeight="1" x14ac:dyDescent="0.2">
      <c r="A148" s="1"/>
      <c r="B148" s="2"/>
      <c r="C148" s="2"/>
      <c r="D148" s="1"/>
      <c r="E148" s="1"/>
      <c r="F148" s="2"/>
      <c r="G148" s="2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0.5" customHeight="1" x14ac:dyDescent="0.2">
      <c r="A149" s="1"/>
      <c r="B149" s="2"/>
      <c r="C149" s="2"/>
      <c r="D149" s="1"/>
      <c r="E149" s="1"/>
      <c r="F149" s="2"/>
      <c r="G149" s="2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0.5" customHeight="1" x14ac:dyDescent="0.2">
      <c r="A150" s="1"/>
      <c r="B150" s="2"/>
      <c r="C150" s="2"/>
      <c r="D150" s="1"/>
      <c r="E150" s="1"/>
      <c r="F150" s="2"/>
      <c r="G150" s="2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0.5" customHeight="1" x14ac:dyDescent="0.2">
      <c r="A151" s="1"/>
      <c r="B151" s="2"/>
      <c r="C151" s="2"/>
      <c r="D151" s="1"/>
      <c r="E151" s="1"/>
      <c r="F151" s="2"/>
      <c r="G151" s="2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0.5" customHeight="1" x14ac:dyDescent="0.2">
      <c r="A152" s="1"/>
      <c r="B152" s="2"/>
      <c r="C152" s="2"/>
      <c r="D152" s="1"/>
      <c r="E152" s="1"/>
      <c r="F152" s="2"/>
      <c r="G152" s="2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0.5" customHeight="1" x14ac:dyDescent="0.2">
      <c r="A153" s="1"/>
      <c r="B153" s="2"/>
      <c r="C153" s="2"/>
      <c r="D153" s="1"/>
      <c r="E153" s="1"/>
      <c r="F153" s="2"/>
      <c r="G153" s="2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0.5" customHeight="1" x14ac:dyDescent="0.2">
      <c r="A154" s="1"/>
      <c r="B154" s="2"/>
      <c r="C154" s="2"/>
      <c r="D154" s="1"/>
      <c r="E154" s="1"/>
      <c r="F154" s="2"/>
      <c r="G154" s="2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0.5" customHeight="1" x14ac:dyDescent="0.2">
      <c r="A155" s="1"/>
      <c r="B155" s="2"/>
      <c r="C155" s="2"/>
      <c r="D155" s="1"/>
      <c r="E155" s="1"/>
      <c r="F155" s="2"/>
      <c r="G155" s="2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0.5" customHeight="1" x14ac:dyDescent="0.2">
      <c r="A156" s="1"/>
      <c r="B156" s="2"/>
      <c r="C156" s="2"/>
      <c r="D156" s="1"/>
      <c r="E156" s="1"/>
      <c r="F156" s="2"/>
      <c r="G156" s="2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0.5" customHeight="1" x14ac:dyDescent="0.2">
      <c r="A157" s="1"/>
      <c r="B157" s="2"/>
      <c r="C157" s="2"/>
      <c r="D157" s="1"/>
      <c r="E157" s="1"/>
      <c r="F157" s="2"/>
      <c r="G157" s="2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0.5" customHeight="1" x14ac:dyDescent="0.2">
      <c r="A158" s="1"/>
      <c r="B158" s="2"/>
      <c r="C158" s="2"/>
      <c r="D158" s="1"/>
      <c r="E158" s="1"/>
      <c r="F158" s="2"/>
      <c r="G158" s="2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0.5" customHeight="1" x14ac:dyDescent="0.2">
      <c r="A159" s="1"/>
      <c r="B159" s="2"/>
      <c r="C159" s="2"/>
      <c r="D159" s="1"/>
      <c r="E159" s="1"/>
      <c r="F159" s="2"/>
      <c r="G159" s="2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0.5" customHeight="1" x14ac:dyDescent="0.2">
      <c r="A160" s="1"/>
      <c r="B160" s="2"/>
      <c r="C160" s="2"/>
      <c r="D160" s="1"/>
      <c r="E160" s="1"/>
      <c r="F160" s="2"/>
      <c r="G160" s="2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0.5" customHeight="1" x14ac:dyDescent="0.2">
      <c r="A161" s="1"/>
      <c r="B161" s="2"/>
      <c r="C161" s="2"/>
      <c r="D161" s="1"/>
      <c r="E161" s="1"/>
      <c r="F161" s="2"/>
      <c r="G161" s="2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0.5" customHeight="1" x14ac:dyDescent="0.2">
      <c r="A162" s="1"/>
      <c r="B162" s="2"/>
      <c r="C162" s="2"/>
      <c r="D162" s="1"/>
      <c r="E162" s="1"/>
      <c r="F162" s="2"/>
      <c r="G162" s="2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0.5" customHeight="1" x14ac:dyDescent="0.2">
      <c r="A163" s="1"/>
      <c r="B163" s="2"/>
      <c r="C163" s="2"/>
      <c r="D163" s="1"/>
      <c r="E163" s="1"/>
      <c r="F163" s="2"/>
      <c r="G163" s="2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0.5" customHeight="1" x14ac:dyDescent="0.2">
      <c r="A164" s="1"/>
      <c r="B164" s="2"/>
      <c r="C164" s="2"/>
      <c r="D164" s="1"/>
      <c r="E164" s="1"/>
      <c r="F164" s="2"/>
      <c r="G164" s="2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0.5" customHeight="1" x14ac:dyDescent="0.2">
      <c r="A165" s="1"/>
      <c r="B165" s="2"/>
      <c r="C165" s="2"/>
      <c r="D165" s="1"/>
      <c r="E165" s="1"/>
      <c r="F165" s="2"/>
      <c r="G165" s="2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0.5" customHeight="1" x14ac:dyDescent="0.2">
      <c r="A166" s="1"/>
      <c r="B166" s="2"/>
      <c r="C166" s="2"/>
      <c r="D166" s="1"/>
      <c r="E166" s="1"/>
      <c r="F166" s="2"/>
      <c r="G166" s="2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0.5" customHeight="1" x14ac:dyDescent="0.2">
      <c r="A167" s="1"/>
      <c r="B167" s="2"/>
      <c r="C167" s="2"/>
      <c r="D167" s="1"/>
      <c r="E167" s="1"/>
      <c r="F167" s="2"/>
      <c r="G167" s="2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0.5" customHeight="1" x14ac:dyDescent="0.2">
      <c r="A168" s="1"/>
      <c r="B168" s="2"/>
      <c r="C168" s="2"/>
      <c r="D168" s="1"/>
      <c r="E168" s="1"/>
      <c r="F168" s="2"/>
      <c r="G168" s="2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0.5" customHeight="1" x14ac:dyDescent="0.2">
      <c r="A169" s="1"/>
      <c r="B169" s="2"/>
      <c r="C169" s="2"/>
      <c r="D169" s="1"/>
      <c r="E169" s="1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0.5" customHeight="1" x14ac:dyDescent="0.2">
      <c r="A170" s="1"/>
      <c r="B170" s="2"/>
      <c r="C170" s="2"/>
      <c r="D170" s="1"/>
      <c r="E170" s="1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0.5" customHeight="1" x14ac:dyDescent="0.2">
      <c r="A171" s="1"/>
      <c r="B171" s="2"/>
      <c r="C171" s="2"/>
      <c r="D171" s="1"/>
      <c r="E171" s="1"/>
      <c r="F171" s="2"/>
      <c r="G171" s="2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0.5" customHeight="1" x14ac:dyDescent="0.2">
      <c r="A172" s="1"/>
      <c r="B172" s="2"/>
      <c r="C172" s="2"/>
      <c r="D172" s="1"/>
      <c r="E172" s="1"/>
      <c r="F172" s="2"/>
      <c r="G172" s="2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0.5" customHeight="1" x14ac:dyDescent="0.2">
      <c r="A173" s="1"/>
      <c r="B173" s="2"/>
      <c r="C173" s="2"/>
      <c r="D173" s="1"/>
      <c r="E173" s="1"/>
      <c r="F173" s="2"/>
      <c r="G173" s="2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0.5" customHeight="1" x14ac:dyDescent="0.2">
      <c r="A174" s="1"/>
      <c r="B174" s="2"/>
      <c r="C174" s="2"/>
      <c r="D174" s="1"/>
      <c r="E174" s="1"/>
      <c r="F174" s="2"/>
      <c r="G174" s="2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0.5" customHeight="1" x14ac:dyDescent="0.2">
      <c r="A175" s="1"/>
      <c r="B175" s="2"/>
      <c r="C175" s="2"/>
      <c r="D175" s="1"/>
      <c r="E175" s="1"/>
      <c r="F175" s="2"/>
      <c r="G175" s="2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0.5" customHeight="1" x14ac:dyDescent="0.2">
      <c r="A176" s="1"/>
      <c r="B176" s="2"/>
      <c r="C176" s="2"/>
      <c r="D176" s="1"/>
      <c r="E176" s="1"/>
      <c r="F176" s="2"/>
      <c r="G176" s="2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0.5" customHeight="1" x14ac:dyDescent="0.2">
      <c r="A177" s="1"/>
      <c r="B177" s="2"/>
      <c r="C177" s="2"/>
      <c r="D177" s="1"/>
      <c r="E177" s="1"/>
      <c r="F177" s="2"/>
      <c r="G177" s="2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0.5" customHeight="1" x14ac:dyDescent="0.2">
      <c r="A178" s="1"/>
      <c r="B178" s="2"/>
      <c r="C178" s="2"/>
      <c r="D178" s="1"/>
      <c r="E178" s="1"/>
      <c r="F178" s="2"/>
      <c r="G178" s="2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0.5" customHeight="1" x14ac:dyDescent="0.2">
      <c r="A179" s="1"/>
      <c r="B179" s="2"/>
      <c r="C179" s="2"/>
      <c r="D179" s="1"/>
      <c r="E179" s="1"/>
      <c r="F179" s="2"/>
      <c r="G179" s="2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0.5" customHeight="1" x14ac:dyDescent="0.2">
      <c r="A180" s="1"/>
      <c r="B180" s="2"/>
      <c r="C180" s="2"/>
      <c r="D180" s="1"/>
      <c r="E180" s="1"/>
      <c r="F180" s="2"/>
      <c r="G180" s="2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0.5" customHeight="1" x14ac:dyDescent="0.2">
      <c r="A181" s="1"/>
      <c r="B181" s="2"/>
      <c r="C181" s="2"/>
      <c r="D181" s="1"/>
      <c r="E181" s="1"/>
      <c r="F181" s="2"/>
      <c r="G181" s="2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0.5" customHeight="1" x14ac:dyDescent="0.2">
      <c r="A182" s="1"/>
      <c r="B182" s="2"/>
      <c r="C182" s="2"/>
      <c r="D182" s="1"/>
      <c r="E182" s="1"/>
      <c r="F182" s="2"/>
      <c r="G182" s="2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0.5" customHeight="1" x14ac:dyDescent="0.2">
      <c r="A183" s="1"/>
      <c r="B183" s="2"/>
      <c r="C183" s="2"/>
      <c r="D183" s="1"/>
      <c r="E183" s="1"/>
      <c r="F183" s="2"/>
      <c r="G183" s="2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0.5" customHeight="1" x14ac:dyDescent="0.2">
      <c r="A184" s="1"/>
      <c r="B184" s="2"/>
      <c r="C184" s="2"/>
      <c r="D184" s="1"/>
      <c r="E184" s="1"/>
      <c r="F184" s="2"/>
      <c r="G184" s="2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0.5" customHeight="1" x14ac:dyDescent="0.2">
      <c r="A185" s="1"/>
      <c r="B185" s="2"/>
      <c r="C185" s="2"/>
      <c r="D185" s="1"/>
      <c r="E185" s="1"/>
      <c r="F185" s="2"/>
      <c r="G185" s="2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0.5" customHeight="1" x14ac:dyDescent="0.2">
      <c r="A186" s="1"/>
      <c r="B186" s="2"/>
      <c r="C186" s="2"/>
      <c r="D186" s="1"/>
      <c r="E186" s="1"/>
      <c r="F186" s="2"/>
      <c r="G186" s="2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0.5" customHeight="1" x14ac:dyDescent="0.2">
      <c r="A187" s="1"/>
      <c r="B187" s="2"/>
      <c r="C187" s="2"/>
      <c r="D187" s="1"/>
      <c r="E187" s="1"/>
      <c r="F187" s="2"/>
      <c r="G187" s="2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0.5" customHeight="1" x14ac:dyDescent="0.2">
      <c r="A188" s="1"/>
      <c r="B188" s="2"/>
      <c r="C188" s="2"/>
      <c r="D188" s="1"/>
      <c r="E188" s="1"/>
      <c r="F188" s="2"/>
      <c r="G188" s="2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0.5" customHeight="1" x14ac:dyDescent="0.2">
      <c r="A189" s="1"/>
      <c r="B189" s="2"/>
      <c r="C189" s="2"/>
      <c r="D189" s="1"/>
      <c r="E189" s="1"/>
      <c r="F189" s="2"/>
      <c r="G189" s="2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0.5" customHeight="1" x14ac:dyDescent="0.2">
      <c r="A190" s="1"/>
      <c r="B190" s="2"/>
      <c r="C190" s="2"/>
      <c r="D190" s="1"/>
      <c r="E190" s="1"/>
      <c r="F190" s="2"/>
      <c r="G190" s="2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0.5" customHeight="1" x14ac:dyDescent="0.2">
      <c r="A191" s="1"/>
      <c r="B191" s="2"/>
      <c r="C191" s="2"/>
      <c r="D191" s="1"/>
      <c r="E191" s="1"/>
      <c r="F191" s="2"/>
      <c r="G191" s="2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0.5" customHeight="1" x14ac:dyDescent="0.2">
      <c r="A192" s="1"/>
      <c r="B192" s="2"/>
      <c r="C192" s="2"/>
      <c r="D192" s="1"/>
      <c r="E192" s="1"/>
      <c r="F192" s="2"/>
      <c r="G192" s="2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0.5" customHeight="1" x14ac:dyDescent="0.2">
      <c r="A193" s="1"/>
      <c r="B193" s="2"/>
      <c r="C193" s="2"/>
      <c r="D193" s="1"/>
      <c r="E193" s="1"/>
      <c r="F193" s="2"/>
      <c r="G193" s="2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0.5" customHeight="1" x14ac:dyDescent="0.2">
      <c r="A194" s="1"/>
      <c r="B194" s="2"/>
      <c r="C194" s="2"/>
      <c r="D194" s="1"/>
      <c r="E194" s="1"/>
      <c r="F194" s="2"/>
      <c r="G194" s="2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0.5" customHeight="1" x14ac:dyDescent="0.2">
      <c r="A195" s="1"/>
      <c r="B195" s="2"/>
      <c r="C195" s="2"/>
      <c r="D195" s="1"/>
      <c r="E195" s="1"/>
      <c r="F195" s="2"/>
      <c r="G195" s="2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0.5" customHeight="1" x14ac:dyDescent="0.2">
      <c r="A196" s="1"/>
      <c r="B196" s="2"/>
      <c r="C196" s="2"/>
      <c r="D196" s="1"/>
      <c r="E196" s="1"/>
      <c r="F196" s="2"/>
      <c r="G196" s="2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0.5" customHeight="1" x14ac:dyDescent="0.2">
      <c r="A197" s="1"/>
      <c r="B197" s="2"/>
      <c r="C197" s="2"/>
      <c r="D197" s="1"/>
      <c r="E197" s="1"/>
      <c r="F197" s="2"/>
      <c r="G197" s="2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0.5" customHeight="1" x14ac:dyDescent="0.2">
      <c r="A198" s="1"/>
      <c r="B198" s="2"/>
      <c r="C198" s="2"/>
      <c r="D198" s="1"/>
      <c r="E198" s="1"/>
      <c r="F198" s="2"/>
      <c r="G198" s="2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0.5" customHeight="1" x14ac:dyDescent="0.2">
      <c r="A199" s="1"/>
      <c r="B199" s="2"/>
      <c r="C199" s="2"/>
      <c r="D199" s="1"/>
      <c r="E199" s="1"/>
      <c r="F199" s="2"/>
      <c r="G199" s="2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0.5" customHeight="1" x14ac:dyDescent="0.2">
      <c r="A200" s="1"/>
      <c r="B200" s="2"/>
      <c r="C200" s="2"/>
      <c r="D200" s="1"/>
      <c r="E200" s="1"/>
      <c r="F200" s="2"/>
      <c r="G200" s="2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0.5" customHeight="1" x14ac:dyDescent="0.2">
      <c r="A201" s="1"/>
      <c r="B201" s="2"/>
      <c r="C201" s="2"/>
      <c r="D201" s="1"/>
      <c r="E201" s="1"/>
      <c r="F201" s="2"/>
      <c r="G201" s="2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0.5" customHeight="1" x14ac:dyDescent="0.2">
      <c r="A202" s="1"/>
      <c r="B202" s="2"/>
      <c r="C202" s="2"/>
      <c r="D202" s="1"/>
      <c r="E202" s="1"/>
      <c r="F202" s="2"/>
      <c r="G202" s="2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0.5" customHeight="1" x14ac:dyDescent="0.2">
      <c r="A203" s="1"/>
      <c r="B203" s="2"/>
      <c r="C203" s="2"/>
      <c r="D203" s="1"/>
      <c r="E203" s="1"/>
      <c r="F203" s="2"/>
      <c r="G203" s="2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0.5" customHeight="1" x14ac:dyDescent="0.2">
      <c r="A204" s="1"/>
      <c r="B204" s="2"/>
      <c r="C204" s="2"/>
      <c r="D204" s="1"/>
      <c r="E204" s="1"/>
      <c r="F204" s="2"/>
      <c r="G204" s="2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0.5" customHeight="1" x14ac:dyDescent="0.2">
      <c r="A205" s="1"/>
      <c r="B205" s="2"/>
      <c r="C205" s="2"/>
      <c r="D205" s="1"/>
      <c r="E205" s="1"/>
      <c r="F205" s="2"/>
      <c r="G205" s="2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0.5" customHeight="1" x14ac:dyDescent="0.2">
      <c r="A206" s="1"/>
      <c r="B206" s="2"/>
      <c r="C206" s="2"/>
      <c r="D206" s="1"/>
      <c r="E206" s="1"/>
      <c r="F206" s="2"/>
      <c r="G206" s="2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0.5" customHeight="1" x14ac:dyDescent="0.2">
      <c r="A207" s="1"/>
      <c r="B207" s="2"/>
      <c r="C207" s="2"/>
      <c r="D207" s="1"/>
      <c r="E207" s="1"/>
      <c r="F207" s="2"/>
      <c r="G207" s="2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0.5" customHeight="1" x14ac:dyDescent="0.2">
      <c r="A208" s="1"/>
      <c r="B208" s="2"/>
      <c r="C208" s="2"/>
      <c r="D208" s="1"/>
      <c r="E208" s="1"/>
      <c r="F208" s="2"/>
      <c r="G208" s="2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0.5" customHeight="1" x14ac:dyDescent="0.2">
      <c r="A209" s="1"/>
      <c r="B209" s="2"/>
      <c r="C209" s="2"/>
      <c r="D209" s="1"/>
      <c r="E209" s="1"/>
      <c r="F209" s="2"/>
      <c r="G209" s="2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0.5" customHeight="1" x14ac:dyDescent="0.2">
      <c r="A210" s="1"/>
      <c r="B210" s="2"/>
      <c r="C210" s="2"/>
      <c r="D210" s="1"/>
      <c r="E210" s="1"/>
      <c r="F210" s="2"/>
      <c r="G210" s="2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0.5" customHeight="1" x14ac:dyDescent="0.2">
      <c r="A211" s="1"/>
      <c r="B211" s="2"/>
      <c r="C211" s="2"/>
      <c r="D211" s="1"/>
      <c r="E211" s="1"/>
      <c r="F211" s="2"/>
      <c r="G211" s="2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0.5" customHeight="1" x14ac:dyDescent="0.2">
      <c r="A212" s="1"/>
      <c r="B212" s="2"/>
      <c r="C212" s="2"/>
      <c r="D212" s="1"/>
      <c r="E212" s="1"/>
      <c r="F212" s="2"/>
      <c r="G212" s="2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0.5" customHeight="1" x14ac:dyDescent="0.2">
      <c r="A213" s="1"/>
      <c r="B213" s="2"/>
      <c r="C213" s="2"/>
      <c r="D213" s="1"/>
      <c r="E213" s="1"/>
      <c r="F213" s="2"/>
      <c r="G213" s="2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0.5" customHeight="1" x14ac:dyDescent="0.2">
      <c r="A214" s="1"/>
      <c r="B214" s="2"/>
      <c r="C214" s="2"/>
      <c r="D214" s="1"/>
      <c r="E214" s="1"/>
      <c r="F214" s="2"/>
      <c r="G214" s="2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0.5" customHeight="1" x14ac:dyDescent="0.2">
      <c r="A215" s="1"/>
      <c r="B215" s="2"/>
      <c r="C215" s="2"/>
      <c r="D215" s="1"/>
      <c r="E215" s="1"/>
      <c r="F215" s="2"/>
      <c r="G215" s="2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0.5" customHeight="1" x14ac:dyDescent="0.2">
      <c r="A216" s="1"/>
      <c r="B216" s="2"/>
      <c r="C216" s="2"/>
      <c r="D216" s="1"/>
      <c r="E216" s="1"/>
      <c r="F216" s="2"/>
      <c r="G216" s="2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0.5" customHeight="1" x14ac:dyDescent="0.2">
      <c r="A217" s="1"/>
      <c r="B217" s="2"/>
      <c r="C217" s="2"/>
      <c r="D217" s="1"/>
      <c r="E217" s="1"/>
      <c r="F217" s="2"/>
      <c r="G217" s="2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0.5" customHeight="1" x14ac:dyDescent="0.2">
      <c r="A218" s="1"/>
      <c r="B218" s="2"/>
      <c r="C218" s="2"/>
      <c r="D218" s="1"/>
      <c r="E218" s="1"/>
      <c r="F218" s="2"/>
      <c r="G218" s="2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0.5" customHeight="1" x14ac:dyDescent="0.2">
      <c r="A219" s="1"/>
      <c r="B219" s="2"/>
      <c r="C219" s="2"/>
      <c r="D219" s="1"/>
      <c r="E219" s="1"/>
      <c r="F219" s="2"/>
      <c r="G219" s="2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0.5" customHeight="1" x14ac:dyDescent="0.2">
      <c r="A220" s="1"/>
      <c r="B220" s="2"/>
      <c r="C220" s="2"/>
      <c r="D220" s="1"/>
      <c r="E220" s="1"/>
      <c r="F220" s="2"/>
      <c r="G220" s="2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0.5" customHeight="1" x14ac:dyDescent="0.2">
      <c r="A221" s="1"/>
      <c r="B221" s="2"/>
      <c r="C221" s="2"/>
      <c r="D221" s="1"/>
      <c r="E221" s="1"/>
      <c r="F221" s="2"/>
      <c r="G221" s="2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0.5" customHeight="1" x14ac:dyDescent="0.2">
      <c r="A222" s="1"/>
      <c r="B222" s="2"/>
      <c r="C222" s="2"/>
      <c r="D222" s="1"/>
      <c r="E222" s="1"/>
      <c r="F222" s="2"/>
      <c r="G222" s="2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0.5" customHeight="1" x14ac:dyDescent="0.2">
      <c r="A223" s="1"/>
      <c r="B223" s="2"/>
      <c r="C223" s="2"/>
      <c r="D223" s="1"/>
      <c r="E223" s="1"/>
      <c r="F223" s="2"/>
      <c r="G223" s="2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0.5" customHeight="1" x14ac:dyDescent="0.2">
      <c r="A224" s="1"/>
      <c r="B224" s="2"/>
      <c r="C224" s="2"/>
      <c r="D224" s="1"/>
      <c r="E224" s="1"/>
      <c r="F224" s="2"/>
      <c r="G224" s="2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0.5" customHeight="1" x14ac:dyDescent="0.2">
      <c r="A225" s="1"/>
      <c r="B225" s="2"/>
      <c r="C225" s="2"/>
      <c r="D225" s="1"/>
      <c r="E225" s="1"/>
      <c r="F225" s="2"/>
      <c r="G225" s="2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0.5" customHeight="1" x14ac:dyDescent="0.2">
      <c r="A226" s="1"/>
      <c r="B226" s="2"/>
      <c r="C226" s="2"/>
      <c r="D226" s="1"/>
      <c r="E226" s="1"/>
      <c r="F226" s="2"/>
      <c r="G226" s="2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0.5" customHeight="1" x14ac:dyDescent="0.2">
      <c r="A227" s="1"/>
      <c r="B227" s="2"/>
      <c r="C227" s="2"/>
      <c r="D227" s="1"/>
      <c r="E227" s="1"/>
      <c r="F227" s="2"/>
      <c r="G227" s="2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0.5" customHeight="1" x14ac:dyDescent="0.2">
      <c r="A228" s="1"/>
      <c r="B228" s="2"/>
      <c r="C228" s="2"/>
      <c r="D228" s="1"/>
      <c r="E228" s="1"/>
      <c r="F228" s="2"/>
      <c r="G228" s="2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0.5" customHeight="1" x14ac:dyDescent="0.2">
      <c r="A229" s="1"/>
      <c r="B229" s="2"/>
      <c r="C229" s="2"/>
      <c r="D229" s="1"/>
      <c r="E229" s="1"/>
      <c r="F229" s="2"/>
      <c r="G229" s="2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0.5" customHeight="1" x14ac:dyDescent="0.2">
      <c r="A230" s="1"/>
      <c r="B230" s="2"/>
      <c r="C230" s="2"/>
      <c r="D230" s="1"/>
      <c r="E230" s="1"/>
      <c r="F230" s="2"/>
      <c r="G230" s="2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0.5" customHeight="1" x14ac:dyDescent="0.2">
      <c r="A231" s="1"/>
      <c r="B231" s="2"/>
      <c r="C231" s="2"/>
      <c r="D231" s="1"/>
      <c r="E231" s="1"/>
      <c r="F231" s="2"/>
      <c r="G231" s="2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0.5" customHeight="1" x14ac:dyDescent="0.2">
      <c r="A232" s="1"/>
      <c r="B232" s="2"/>
      <c r="C232" s="2"/>
      <c r="D232" s="1"/>
      <c r="E232" s="1"/>
      <c r="F232" s="2"/>
      <c r="G232" s="2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/>
    <row r="234" spans="1:26" ht="15.75" customHeight="1" x14ac:dyDescent="0.2"/>
    <row r="235" spans="1:26" ht="15.75" customHeight="1" x14ac:dyDescent="0.2"/>
    <row r="236" spans="1:26" ht="15.75" customHeight="1" x14ac:dyDescent="0.2"/>
    <row r="237" spans="1:26" ht="15.75" customHeight="1" x14ac:dyDescent="0.2"/>
    <row r="238" spans="1:26" ht="15.75" customHeight="1" x14ac:dyDescent="0.2"/>
    <row r="239" spans="1:26" ht="15.75" customHeight="1" x14ac:dyDescent="0.2"/>
    <row r="240" spans="1:26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9">
    <mergeCell ref="B6:E6"/>
    <mergeCell ref="F6:I6"/>
    <mergeCell ref="A1:I1"/>
    <mergeCell ref="A2:D2"/>
    <mergeCell ref="E2:F2"/>
    <mergeCell ref="G2:I2"/>
    <mergeCell ref="A3:I3"/>
    <mergeCell ref="A4:I4"/>
    <mergeCell ref="A6:A7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</vt:lpstr>
      <vt:lpstr>OCT</vt:lpstr>
      <vt:lpstr>NOV</vt:lpstr>
      <vt:lpstr>DIC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Ana Maria Vallejo Aguirre</cp:lastModifiedBy>
  <dcterms:modified xsi:type="dcterms:W3CDTF">2022-06-08T20:08:06Z</dcterms:modified>
</cp:coreProperties>
</file>