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sicar-my.sharepoint.com/personal/jhon_cruzg_musicar_onmicrosoft_com/Documents/Musicar/Desktop/Carpetas/INFORMES CARTERA AÑO 2022/"/>
    </mc:Choice>
  </mc:AlternateContent>
  <xr:revisionPtr revIDLastSave="81" documentId="13_ncr:1_{2BACD566-F323-4CC8-8CA6-98569E505CB5}" xr6:coauthVersionLast="47" xr6:coauthVersionMax="47" xr10:uidLastSave="{66FA9828-6A5E-402E-A6B2-9F7A248BF1A9}"/>
  <bookViews>
    <workbookView xWindow="-120" yWindow="-120" windowWidth="20730" windowHeight="11160" xr2:uid="{3314BADB-94B1-4CB8-9015-22D35677EFA1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O8" i="2" l="1"/>
  <c r="AO7" i="2"/>
  <c r="AO6" i="2"/>
  <c r="AO5" i="2"/>
  <c r="AO4" i="2"/>
  <c r="AO3" i="2"/>
  <c r="AP11" i="2"/>
  <c r="AN11" i="2"/>
  <c r="AQ8" i="2" s="1"/>
  <c r="AL11" i="2"/>
  <c r="AM5" i="2" s="1"/>
  <c r="AJ11" i="2"/>
  <c r="AK4" i="2" s="1"/>
  <c r="AH11" i="2"/>
  <c r="AI8" i="2" s="1"/>
  <c r="AF11" i="2"/>
  <c r="AG8" i="2" s="1"/>
  <c r="AD11" i="2"/>
  <c r="AE6" i="2" s="1"/>
  <c r="AB11" i="2"/>
  <c r="AC8" i="2" s="1"/>
  <c r="Z11" i="2"/>
  <c r="AA8" i="2" s="1"/>
  <c r="AC3" i="2" l="1"/>
  <c r="AK3" i="2"/>
  <c r="AQ4" i="2"/>
  <c r="AQ3" i="2"/>
  <c r="AQ6" i="2"/>
  <c r="AQ7" i="2"/>
  <c r="AQ5" i="2"/>
  <c r="AM6" i="2"/>
  <c r="AM7" i="2"/>
  <c r="AM8" i="2"/>
  <c r="AM3" i="2"/>
  <c r="AM4" i="2"/>
  <c r="AK7" i="2"/>
  <c r="AK8" i="2"/>
  <c r="AK5" i="2"/>
  <c r="AK6" i="2"/>
  <c r="AI3" i="2"/>
  <c r="AI7" i="2"/>
  <c r="AI5" i="2"/>
  <c r="AI4" i="2"/>
  <c r="AI6" i="2"/>
  <c r="AG4" i="2"/>
  <c r="AG6" i="2"/>
  <c r="AG5" i="2"/>
  <c r="AG3" i="2"/>
  <c r="AG7" i="2"/>
  <c r="AE3" i="2"/>
  <c r="AE4" i="2"/>
  <c r="AE7" i="2"/>
  <c r="AE8" i="2"/>
  <c r="AE5" i="2"/>
  <c r="AC4" i="2"/>
  <c r="AC5" i="2"/>
  <c r="AC6" i="2"/>
  <c r="AC7" i="2"/>
  <c r="AA3" i="2"/>
  <c r="AA4" i="2"/>
  <c r="AA5" i="2"/>
  <c r="AA6" i="2"/>
  <c r="AA7" i="2"/>
  <c r="X11" i="2"/>
  <c r="Y6" i="2" l="1"/>
  <c r="Y3" i="2"/>
  <c r="Y7" i="2"/>
  <c r="Y5" i="2"/>
  <c r="Y4" i="2"/>
  <c r="Y8" i="2"/>
  <c r="V11" i="2"/>
  <c r="W3" i="2" s="1"/>
  <c r="W8" i="2" l="1"/>
  <c r="W6" i="2"/>
  <c r="W5" i="2"/>
  <c r="W7" i="2"/>
  <c r="W4" i="2"/>
  <c r="R11" i="2" l="1"/>
  <c r="S8" i="2" s="1"/>
  <c r="S3" i="2" l="1"/>
  <c r="S4" i="2"/>
  <c r="S5" i="2"/>
  <c r="S6" i="2"/>
  <c r="S7" i="2"/>
  <c r="T11" i="2"/>
  <c r="U8" i="2" s="1"/>
  <c r="P11" i="2"/>
  <c r="L11" i="2"/>
  <c r="M8" i="2" s="1"/>
  <c r="Q8" i="2" l="1"/>
  <c r="Q3" i="2"/>
  <c r="M6" i="2"/>
  <c r="U5" i="2"/>
  <c r="U6" i="2"/>
  <c r="U3" i="2"/>
  <c r="U7" i="2"/>
  <c r="U4" i="2"/>
  <c r="M3" i="2"/>
  <c r="M5" i="2"/>
  <c r="Q7" i="2"/>
  <c r="Q4" i="2"/>
  <c r="Q5" i="2"/>
  <c r="Q6" i="2"/>
  <c r="M7" i="2"/>
  <c r="M4" i="2"/>
  <c r="J11" i="2" l="1"/>
  <c r="K3" i="2" s="1"/>
  <c r="N11" i="2"/>
  <c r="O3" i="2" s="1"/>
  <c r="F11" i="2"/>
  <c r="G8" i="2" s="1"/>
  <c r="H11" i="2"/>
  <c r="I3" i="2" s="1"/>
  <c r="D11" i="2"/>
  <c r="E8" i="2" s="1"/>
  <c r="B11" i="2"/>
  <c r="C8" i="2" s="1"/>
  <c r="K4" i="2" l="1"/>
  <c r="K8" i="2"/>
  <c r="K5" i="2"/>
  <c r="K7" i="2"/>
  <c r="K6" i="2"/>
  <c r="O4" i="2"/>
  <c r="O8" i="2"/>
  <c r="O5" i="2"/>
  <c r="O6" i="2"/>
  <c r="O7" i="2"/>
  <c r="I8" i="2"/>
  <c r="I7" i="2"/>
  <c r="I4" i="2"/>
  <c r="I5" i="2"/>
  <c r="I6" i="2"/>
  <c r="G3" i="2"/>
  <c r="G4" i="2"/>
  <c r="G5" i="2"/>
  <c r="G6" i="2"/>
  <c r="G7" i="2"/>
  <c r="E4" i="2"/>
  <c r="E5" i="2"/>
  <c r="E6" i="2"/>
  <c r="E3" i="2"/>
  <c r="E7" i="2"/>
  <c r="C5" i="2"/>
  <c r="C6" i="2"/>
  <c r="C3" i="2"/>
  <c r="C7" i="2"/>
  <c r="C4" i="2"/>
</calcChain>
</file>

<file path=xl/sharedStrings.xml><?xml version="1.0" encoding="utf-8"?>
<sst xmlns="http://schemas.openxmlformats.org/spreadsheetml/2006/main" count="15" uniqueCount="11">
  <si>
    <t>CARTERA (MILES DE $)</t>
  </si>
  <si>
    <t>EDAD</t>
  </si>
  <si>
    <t>Por Vencer</t>
  </si>
  <si>
    <t>Vencida 1 a 30 días</t>
  </si>
  <si>
    <t>Vencida 31 a 60 días</t>
  </si>
  <si>
    <t>Vencida 61 a 90 días</t>
  </si>
  <si>
    <t>Vencida MÁS DE 90 días</t>
  </si>
  <si>
    <t>Cartera Jurídica</t>
  </si>
  <si>
    <t xml:space="preserve"> </t>
  </si>
  <si>
    <t>Total</t>
  </si>
  <si>
    <t>Rotación en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</si>
</sst>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5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2" borderId="3" xfId="0" applyFont="1" applyFill="1" applyBorder="1" applyAlignment="1">
      <alignment horizontal="centerContinuous"/>
    </xf>
    <xf numFmtId="17" fontId="4" fillId="2" borderId="4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0" fillId="0" borderId="6" xfId="0" applyBorder="1"/>
    <xf numFmtId="165" fontId="1" fillId="0" borderId="6" xfId="1" applyNumberFormat="1" applyBorder="1"/>
    <xf numFmtId="9" fontId="1" fillId="0" borderId="6" xfId="2" applyBorder="1"/>
    <xf numFmtId="0" fontId="0" fillId="0" borderId="7" xfId="0" applyBorder="1"/>
    <xf numFmtId="165" fontId="1" fillId="0" borderId="7" xfId="1" applyNumberFormat="1" applyBorder="1"/>
    <xf numFmtId="9" fontId="1" fillId="0" borderId="7" xfId="2" applyBorder="1"/>
    <xf numFmtId="0" fontId="4" fillId="0" borderId="7" xfId="0" applyFont="1" applyBorder="1"/>
    <xf numFmtId="165" fontId="4" fillId="0" borderId="7" xfId="1" applyNumberFormat="1" applyFont="1" applyBorder="1"/>
    <xf numFmtId="9" fontId="4" fillId="0" borderId="7" xfId="0" applyNumberFormat="1" applyFont="1" applyBorder="1"/>
    <xf numFmtId="165" fontId="4" fillId="0" borderId="7" xfId="1" applyNumberFormat="1" applyFont="1" applyFill="1" applyBorder="1"/>
    <xf numFmtId="165" fontId="4" fillId="0" borderId="7" xfId="0" applyNumberFormat="1" applyFont="1" applyBorder="1"/>
    <xf numFmtId="165" fontId="4" fillId="0" borderId="7" xfId="1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EF15B-E61D-4A93-B48A-9DF97986A2CC}">
  <dimension ref="A1:AQ12"/>
  <sheetViews>
    <sheetView tabSelected="1" workbookViewId="0">
      <selection activeCell="AQ13" sqref="AQ13"/>
    </sheetView>
  </sheetViews>
  <sheetFormatPr baseColWidth="10" defaultRowHeight="27.75" customHeight="1" x14ac:dyDescent="0.2"/>
  <cols>
    <col min="1" max="1" width="28" customWidth="1"/>
    <col min="2" max="7" width="0" hidden="1" customWidth="1"/>
    <col min="8" max="8" width="12.28515625" hidden="1" customWidth="1"/>
    <col min="9" max="9" width="5.42578125" hidden="1" customWidth="1"/>
    <col min="10" max="10" width="0" hidden="1" customWidth="1"/>
    <col min="11" max="11" width="5.42578125" hidden="1" customWidth="1"/>
    <col min="12" max="12" width="0" hidden="1" customWidth="1"/>
    <col min="13" max="13" width="5.42578125" hidden="1" customWidth="1"/>
    <col min="14" max="14" width="0" hidden="1" customWidth="1"/>
    <col min="15" max="15" width="5.42578125" hidden="1" customWidth="1"/>
    <col min="16" max="16" width="0" hidden="1" customWidth="1"/>
    <col min="17" max="17" width="5.42578125" hidden="1" customWidth="1"/>
    <col min="18" max="18" width="10.28515625" hidden="1" customWidth="1"/>
    <col min="19" max="19" width="5.42578125" hidden="1" customWidth="1"/>
    <col min="20" max="20" width="12.28515625" hidden="1" customWidth="1"/>
    <col min="21" max="21" width="5.42578125" hidden="1" customWidth="1"/>
    <col min="22" max="22" width="12.28515625" hidden="1" customWidth="1"/>
    <col min="23" max="23" width="5.42578125" hidden="1" customWidth="1"/>
    <col min="24" max="24" width="11.7109375" hidden="1" customWidth="1"/>
    <col min="25" max="25" width="7.42578125" hidden="1" customWidth="1"/>
    <col min="26" max="33" width="0" hidden="1" customWidth="1"/>
  </cols>
  <sheetData>
    <row r="1" spans="1:43" ht="27.75" customHeight="1" thickBot="1" x14ac:dyDescent="0.3">
      <c r="A1" s="1" t="s">
        <v>0</v>
      </c>
      <c r="B1" s="2"/>
      <c r="C1" s="3"/>
    </row>
    <row r="2" spans="1:43" ht="27.75" customHeight="1" thickBot="1" x14ac:dyDescent="0.25">
      <c r="A2" s="4" t="s">
        <v>1</v>
      </c>
      <c r="B2" s="5">
        <v>44197</v>
      </c>
      <c r="C2" s="6"/>
      <c r="D2" s="5">
        <v>44228</v>
      </c>
      <c r="E2" s="6"/>
      <c r="F2" s="5">
        <v>44256</v>
      </c>
      <c r="G2" s="6"/>
      <c r="H2" s="5">
        <v>44287</v>
      </c>
      <c r="I2" s="6"/>
      <c r="J2" s="5">
        <v>44317</v>
      </c>
      <c r="K2" s="6"/>
      <c r="L2" s="5">
        <v>44348</v>
      </c>
      <c r="M2" s="6"/>
      <c r="N2" s="5">
        <v>44378</v>
      </c>
      <c r="O2" s="6"/>
      <c r="P2" s="5">
        <v>44409</v>
      </c>
      <c r="Q2" s="6"/>
      <c r="R2" s="5">
        <v>44440</v>
      </c>
      <c r="S2" s="6"/>
      <c r="T2" s="5">
        <v>44470</v>
      </c>
      <c r="U2" s="6"/>
      <c r="V2" s="5">
        <v>44501</v>
      </c>
      <c r="W2" s="6"/>
      <c r="X2" s="5">
        <v>44531</v>
      </c>
      <c r="Y2" s="6"/>
      <c r="Z2" s="5">
        <v>44562</v>
      </c>
      <c r="AA2" s="6"/>
      <c r="AB2" s="5">
        <v>44593</v>
      </c>
      <c r="AC2" s="6"/>
      <c r="AD2" s="5">
        <v>44621</v>
      </c>
      <c r="AE2" s="6"/>
      <c r="AF2" s="5">
        <v>44652</v>
      </c>
      <c r="AG2" s="6"/>
      <c r="AH2" s="5">
        <v>44682</v>
      </c>
      <c r="AI2" s="6"/>
      <c r="AJ2" s="5">
        <v>44713</v>
      </c>
      <c r="AK2" s="6"/>
      <c r="AL2" s="5">
        <v>44743</v>
      </c>
      <c r="AM2" s="6"/>
      <c r="AN2" s="5">
        <v>44774</v>
      </c>
      <c r="AO2" s="6"/>
      <c r="AP2" s="5">
        <v>44805</v>
      </c>
      <c r="AQ2" s="6"/>
    </row>
    <row r="3" spans="1:43" ht="27.75" customHeight="1" x14ac:dyDescent="0.2">
      <c r="A3" s="7" t="s">
        <v>2</v>
      </c>
      <c r="B3" s="8">
        <v>999917</v>
      </c>
      <c r="C3" s="9">
        <f>+B3/B$11</f>
        <v>0.50274597505871299</v>
      </c>
      <c r="D3" s="8">
        <v>1019252</v>
      </c>
      <c r="E3" s="9">
        <f>+D3/D$11</f>
        <v>0.49994825171738078</v>
      </c>
      <c r="F3" s="8">
        <v>957987</v>
      </c>
      <c r="G3" s="9">
        <f>+F3/F$11</f>
        <v>0.4972946905544392</v>
      </c>
      <c r="H3" s="8">
        <v>1035619</v>
      </c>
      <c r="I3" s="9">
        <f>+H3/H$11</f>
        <v>0.49255544357475683</v>
      </c>
      <c r="J3" s="8">
        <v>927951</v>
      </c>
      <c r="K3" s="9">
        <f t="shared" ref="K3:K8" si="0">+J3/J$11</f>
        <v>0.50830364420371787</v>
      </c>
      <c r="L3" s="8">
        <v>849221</v>
      </c>
      <c r="M3" s="9">
        <f>+L3/L$11</f>
        <v>0.48697355028313383</v>
      </c>
      <c r="N3" s="8">
        <v>1046773</v>
      </c>
      <c r="O3" s="9">
        <f>+N3/N$11</f>
        <v>0.57417642393172896</v>
      </c>
      <c r="P3" s="8">
        <v>1025296</v>
      </c>
      <c r="Q3" s="9">
        <f>+P3/P$11</f>
        <v>0.58989640957485068</v>
      </c>
      <c r="R3" s="8">
        <v>959807</v>
      </c>
      <c r="S3" s="9">
        <f>+R3/R$11</f>
        <v>0.57794735647313777</v>
      </c>
      <c r="T3" s="8">
        <v>929624</v>
      </c>
      <c r="U3" s="9">
        <f t="shared" ref="U3:U8" si="1">+T3/T$11</f>
        <v>0.564927283290106</v>
      </c>
      <c r="V3" s="8">
        <v>1185864</v>
      </c>
      <c r="W3" s="9">
        <f>+V3/V$11</f>
        <v>0.62051611303060605</v>
      </c>
      <c r="X3" s="8">
        <v>1223101</v>
      </c>
      <c r="Y3" s="9">
        <f>+X3/X$11</f>
        <v>0.65704000790746542</v>
      </c>
      <c r="Z3" s="8">
        <v>1009428</v>
      </c>
      <c r="AA3" s="9">
        <f t="shared" ref="AA3:AA8" si="2">+Z3/Z$11</f>
        <v>0.5345193324995049</v>
      </c>
      <c r="AB3" s="8">
        <v>1044960</v>
      </c>
      <c r="AC3" s="9">
        <f>+AB3/AB$11</f>
        <v>0.55893514766883023</v>
      </c>
      <c r="AD3" s="8">
        <v>1048885</v>
      </c>
      <c r="AE3" s="9">
        <f t="shared" ref="AC3:AE8" si="3">+AD3/AD$11</f>
        <v>0.58154240402389412</v>
      </c>
      <c r="AF3" s="8">
        <v>1058507</v>
      </c>
      <c r="AG3" s="9">
        <f t="shared" ref="AG3:AG8" si="4">+AF3/AF$11</f>
        <v>0.58552768778111086</v>
      </c>
      <c r="AH3" s="8">
        <v>1148187</v>
      </c>
      <c r="AI3" s="9">
        <f>+AH3/AH$11</f>
        <v>0.62438693068639295</v>
      </c>
      <c r="AJ3" s="8">
        <v>1235283</v>
      </c>
      <c r="AK3" s="9">
        <f>+AJ3/AJ$11</f>
        <v>0.64393161813959432</v>
      </c>
      <c r="AL3" s="8">
        <v>1080469</v>
      </c>
      <c r="AM3" s="9">
        <f>+AL3/AL$11</f>
        <v>0.55776937471768728</v>
      </c>
      <c r="AN3" s="8">
        <v>1148164</v>
      </c>
      <c r="AO3" s="9">
        <f>+AL3/AL$11</f>
        <v>0.55776937471768728</v>
      </c>
      <c r="AP3" s="8">
        <v>1034395</v>
      </c>
      <c r="AQ3" s="9">
        <f>+AN3/AN$11</f>
        <v>0.59381322586918117</v>
      </c>
    </row>
    <row r="4" spans="1:43" ht="27.75" customHeight="1" x14ac:dyDescent="0.2">
      <c r="A4" s="10" t="s">
        <v>3</v>
      </c>
      <c r="B4" s="11">
        <v>340348</v>
      </c>
      <c r="C4" s="12">
        <f t="shared" ref="C4:C8" si="5">+B4/B$11</f>
        <v>0.17112279031087865</v>
      </c>
      <c r="D4" s="11">
        <v>362271</v>
      </c>
      <c r="E4" s="12">
        <f t="shared" ref="E4:E8" si="6">+D4/D$11</f>
        <v>0.17769575443355251</v>
      </c>
      <c r="F4" s="11">
        <v>302754</v>
      </c>
      <c r="G4" s="12">
        <f t="shared" ref="G4:I8" si="7">+F4/F$11</f>
        <v>0.15716075139236615</v>
      </c>
      <c r="H4" s="11">
        <v>445863</v>
      </c>
      <c r="I4" s="12">
        <f t="shared" si="7"/>
        <v>0.21205892103039034</v>
      </c>
      <c r="J4" s="11">
        <v>361715</v>
      </c>
      <c r="K4" s="12">
        <f t="shared" si="0"/>
        <v>0.19813659628918745</v>
      </c>
      <c r="L4" s="11">
        <v>346971</v>
      </c>
      <c r="M4" s="9">
        <f t="shared" ref="M4:M8" si="8">+L4/L$11</f>
        <v>0.19896552218478963</v>
      </c>
      <c r="N4" s="11">
        <v>281975</v>
      </c>
      <c r="O4" s="9">
        <f t="shared" ref="O4:O8" si="9">+N4/N$11</f>
        <v>0.15466906114138335</v>
      </c>
      <c r="P4" s="11">
        <v>258362</v>
      </c>
      <c r="Q4" s="9">
        <f t="shared" ref="Q4:Q8" si="10">+P4/P$11</f>
        <v>0.14864665049954118</v>
      </c>
      <c r="R4" s="11">
        <v>299749</v>
      </c>
      <c r="S4" s="9">
        <f t="shared" ref="S4:S8" si="11">+R4/R$11</f>
        <v>0.18049372650487711</v>
      </c>
      <c r="T4" s="11">
        <v>290068</v>
      </c>
      <c r="U4" s="9">
        <f t="shared" si="1"/>
        <v>0.1762726943467407</v>
      </c>
      <c r="V4" s="11">
        <v>289331</v>
      </c>
      <c r="W4" s="9">
        <f t="shared" ref="W4:W8" si="12">+V4/V$11</f>
        <v>0.15139556264399481</v>
      </c>
      <c r="X4" s="11">
        <v>264986</v>
      </c>
      <c r="Y4" s="9">
        <f t="shared" ref="Y4:Y8" si="13">+X4/X$11</f>
        <v>0.14234834534136401</v>
      </c>
      <c r="Z4" s="11">
        <v>458056</v>
      </c>
      <c r="AA4" s="9">
        <f t="shared" si="2"/>
        <v>0.24255299770503019</v>
      </c>
      <c r="AB4" s="11">
        <v>343232</v>
      </c>
      <c r="AC4" s="9">
        <f t="shared" si="3"/>
        <v>0.18359021264418537</v>
      </c>
      <c r="AD4" s="11">
        <v>331473</v>
      </c>
      <c r="AE4" s="9">
        <f t="shared" si="3"/>
        <v>0.18378144914743966</v>
      </c>
      <c r="AF4" s="11">
        <v>324181</v>
      </c>
      <c r="AG4" s="9">
        <f t="shared" si="4"/>
        <v>0.17932517343066065</v>
      </c>
      <c r="AH4" s="11">
        <v>274876</v>
      </c>
      <c r="AI4" s="9">
        <f t="shared" ref="AI4:AI8" si="14">+AH4/AH$11</f>
        <v>0.1494782487167621</v>
      </c>
      <c r="AJ4" s="11">
        <v>266452</v>
      </c>
      <c r="AK4" s="9">
        <f t="shared" ref="AK4:AK8" si="15">+AJ4/AJ$11</f>
        <v>0.1388968094894297</v>
      </c>
      <c r="AL4" s="11">
        <v>456915</v>
      </c>
      <c r="AM4" s="9">
        <f t="shared" ref="AM4:AM8" si="16">+AL4/AL$11</f>
        <v>0.23587274956443183</v>
      </c>
      <c r="AN4" s="11">
        <v>299350</v>
      </c>
      <c r="AO4" s="9">
        <f t="shared" ref="AO4:AQ8" si="17">+AL4/AL$11</f>
        <v>0.23587274956443183</v>
      </c>
      <c r="AP4" s="11">
        <v>342685</v>
      </c>
      <c r="AQ4" s="9">
        <f t="shared" si="17"/>
        <v>0.15481933692742447</v>
      </c>
    </row>
    <row r="5" spans="1:43" ht="27.75" customHeight="1" x14ac:dyDescent="0.2">
      <c r="A5" s="10" t="s">
        <v>4</v>
      </c>
      <c r="B5" s="11">
        <v>179290</v>
      </c>
      <c r="C5" s="12">
        <f t="shared" si="5"/>
        <v>9.0144807887331313E-2</v>
      </c>
      <c r="D5" s="11">
        <v>167171</v>
      </c>
      <c r="E5" s="12">
        <f t="shared" si="6"/>
        <v>8.1998219466673863E-2</v>
      </c>
      <c r="F5" s="11">
        <v>204649</v>
      </c>
      <c r="G5" s="12">
        <f t="shared" si="7"/>
        <v>0.10623407324658417</v>
      </c>
      <c r="H5" s="11">
        <v>162082</v>
      </c>
      <c r="I5" s="12">
        <f t="shared" si="7"/>
        <v>7.7088554193659772E-2</v>
      </c>
      <c r="J5" s="11">
        <v>136499</v>
      </c>
      <c r="K5" s="12">
        <f t="shared" si="0"/>
        <v>7.4770046187959585E-2</v>
      </c>
      <c r="L5" s="11">
        <v>194150</v>
      </c>
      <c r="M5" s="9">
        <f t="shared" si="8"/>
        <v>0.11133252096623898</v>
      </c>
      <c r="N5" s="11">
        <v>155551</v>
      </c>
      <c r="O5" s="9">
        <f t="shared" si="9"/>
        <v>8.5322908518852103E-2</v>
      </c>
      <c r="P5" s="11">
        <v>142260</v>
      </c>
      <c r="Q5" s="9">
        <f t="shared" si="10"/>
        <v>8.1848230390168544E-2</v>
      </c>
      <c r="R5" s="11">
        <v>114667</v>
      </c>
      <c r="S5" s="9">
        <f t="shared" si="11"/>
        <v>6.9046682848432336E-2</v>
      </c>
      <c r="T5" s="11">
        <v>184238</v>
      </c>
      <c r="U5" s="9">
        <f t="shared" si="1"/>
        <v>0.11196039777243547</v>
      </c>
      <c r="V5" s="11">
        <v>141087</v>
      </c>
      <c r="W5" s="9">
        <f t="shared" si="12"/>
        <v>7.3825292646668692E-2</v>
      </c>
      <c r="X5" s="11">
        <v>105341</v>
      </c>
      <c r="Y5" s="9">
        <f t="shared" si="13"/>
        <v>5.658833691819426E-2</v>
      </c>
      <c r="Z5" s="11">
        <v>153724</v>
      </c>
      <c r="AA5" s="9">
        <f t="shared" si="2"/>
        <v>8.1401001229561579E-2</v>
      </c>
      <c r="AB5" s="11">
        <v>197652</v>
      </c>
      <c r="AC5" s="9">
        <f t="shared" si="3"/>
        <v>0.10572141498912843</v>
      </c>
      <c r="AD5" s="11">
        <v>131448</v>
      </c>
      <c r="AE5" s="9">
        <f t="shared" si="3"/>
        <v>7.2879854249162518E-2</v>
      </c>
      <c r="AF5" s="11">
        <v>142997</v>
      </c>
      <c r="AG5" s="9">
        <f t="shared" si="4"/>
        <v>7.9100754902551904E-2</v>
      </c>
      <c r="AH5" s="11">
        <v>134268</v>
      </c>
      <c r="AI5" s="9">
        <f t="shared" si="14"/>
        <v>7.3015270517259478E-2</v>
      </c>
      <c r="AJ5" s="11">
        <v>120458</v>
      </c>
      <c r="AK5" s="9">
        <f t="shared" si="15"/>
        <v>6.2792667637990032E-2</v>
      </c>
      <c r="AL5" s="11">
        <v>122430</v>
      </c>
      <c r="AM5" s="9">
        <f t="shared" si="16"/>
        <v>6.3201910047105889E-2</v>
      </c>
      <c r="AN5" s="11">
        <v>207304</v>
      </c>
      <c r="AO5" s="9">
        <f t="shared" si="17"/>
        <v>6.3201910047105889E-2</v>
      </c>
      <c r="AP5" s="11">
        <v>146001</v>
      </c>
      <c r="AQ5" s="9">
        <f t="shared" si="17"/>
        <v>0.10721452421046535</v>
      </c>
    </row>
    <row r="6" spans="1:43" ht="27.75" customHeight="1" x14ac:dyDescent="0.2">
      <c r="A6" s="10" t="s">
        <v>5</v>
      </c>
      <c r="B6" s="11">
        <v>72151</v>
      </c>
      <c r="C6" s="12">
        <f t="shared" si="5"/>
        <v>3.6276635807233205E-2</v>
      </c>
      <c r="D6" s="11">
        <v>111932</v>
      </c>
      <c r="E6" s="12">
        <f t="shared" si="6"/>
        <v>5.4903211091300155E-2</v>
      </c>
      <c r="F6" s="11">
        <v>84939</v>
      </c>
      <c r="G6" s="12">
        <f t="shared" si="7"/>
        <v>4.4092157535544338E-2</v>
      </c>
      <c r="H6" s="11">
        <v>131887</v>
      </c>
      <c r="I6" s="12">
        <f t="shared" si="7"/>
        <v>6.2727373471077638E-2</v>
      </c>
      <c r="J6" s="11">
        <v>75002</v>
      </c>
      <c r="K6" s="12">
        <f t="shared" si="0"/>
        <v>4.1083839472738588E-2</v>
      </c>
      <c r="L6" s="11">
        <v>85793</v>
      </c>
      <c r="M6" s="9">
        <f t="shared" si="8"/>
        <v>4.9196760088882519E-2</v>
      </c>
      <c r="N6" s="11">
        <v>120787</v>
      </c>
      <c r="O6" s="9">
        <f t="shared" si="9"/>
        <v>6.6254142700892887E-2</v>
      </c>
      <c r="P6" s="11">
        <v>87330</v>
      </c>
      <c r="Q6" s="9">
        <f t="shared" si="10"/>
        <v>5.0244664417077319E-2</v>
      </c>
      <c r="R6" s="11">
        <v>79727</v>
      </c>
      <c r="S6" s="9">
        <f t="shared" si="11"/>
        <v>4.8007577449980944E-2</v>
      </c>
      <c r="T6" s="11">
        <v>62962</v>
      </c>
      <c r="U6" s="9">
        <f t="shared" si="1"/>
        <v>3.826165375518667E-2</v>
      </c>
      <c r="V6" s="11">
        <v>108618</v>
      </c>
      <c r="W6" s="9">
        <f t="shared" si="12"/>
        <v>5.6835538615860139E-2</v>
      </c>
      <c r="X6" s="11">
        <v>73339</v>
      </c>
      <c r="Y6" s="9">
        <f>+X6/X$11</f>
        <v>3.9397120221409031E-2</v>
      </c>
      <c r="Z6" s="11">
        <v>63291</v>
      </c>
      <c r="AA6" s="9">
        <f t="shared" si="2"/>
        <v>3.351429034386421E-2</v>
      </c>
      <c r="AB6" s="11">
        <v>77399</v>
      </c>
      <c r="AC6" s="9">
        <f t="shared" si="3"/>
        <v>4.1399691370406326E-2</v>
      </c>
      <c r="AD6" s="11">
        <v>72192</v>
      </c>
      <c r="AE6" s="9">
        <f t="shared" si="3"/>
        <v>4.0026036439927123E-2</v>
      </c>
      <c r="AF6" s="11">
        <v>69702</v>
      </c>
      <c r="AG6" s="9">
        <f t="shared" si="4"/>
        <v>3.8556618797720744E-2</v>
      </c>
      <c r="AH6" s="11">
        <v>64510</v>
      </c>
      <c r="AI6" s="9">
        <f t="shared" si="14"/>
        <v>3.508069756806096E-2</v>
      </c>
      <c r="AJ6" s="11">
        <v>77735</v>
      </c>
      <c r="AK6" s="9">
        <f t="shared" si="15"/>
        <v>4.0521908207334971E-2</v>
      </c>
      <c r="AL6" s="11">
        <v>57308</v>
      </c>
      <c r="AM6" s="9">
        <f t="shared" si="16"/>
        <v>2.9584048525521069E-2</v>
      </c>
      <c r="AN6" s="11">
        <v>66676</v>
      </c>
      <c r="AO6" s="9">
        <f t="shared" si="17"/>
        <v>2.9584048525521069E-2</v>
      </c>
      <c r="AP6" s="11">
        <v>86844</v>
      </c>
      <c r="AQ6" s="9">
        <f t="shared" si="17"/>
        <v>3.44838286586703E-2</v>
      </c>
    </row>
    <row r="7" spans="1:43" ht="27.75" customHeight="1" x14ac:dyDescent="0.2">
      <c r="A7" s="10" t="s">
        <v>6</v>
      </c>
      <c r="B7" s="11">
        <v>373212</v>
      </c>
      <c r="C7" s="12">
        <f t="shared" si="5"/>
        <v>0.18764640549526851</v>
      </c>
      <c r="D7" s="11">
        <v>355837</v>
      </c>
      <c r="E7" s="12">
        <f t="shared" si="6"/>
        <v>0.17453984495135416</v>
      </c>
      <c r="F7" s="11">
        <v>357089</v>
      </c>
      <c r="G7" s="12">
        <f t="shared" si="7"/>
        <v>0.18536625628050707</v>
      </c>
      <c r="H7" s="11">
        <v>308113</v>
      </c>
      <c r="I7" s="12">
        <f t="shared" si="7"/>
        <v>0.14654301957201352</v>
      </c>
      <c r="J7" s="11">
        <v>317916</v>
      </c>
      <c r="K7" s="12">
        <f t="shared" si="0"/>
        <v>0.17414482160229275</v>
      </c>
      <c r="L7" s="11">
        <v>261847</v>
      </c>
      <c r="M7" s="9">
        <f t="shared" si="8"/>
        <v>0.15015239050964088</v>
      </c>
      <c r="N7" s="11">
        <v>212107</v>
      </c>
      <c r="O7" s="9">
        <f t="shared" si="9"/>
        <v>0.11634503254371982</v>
      </c>
      <c r="P7" s="11">
        <v>218954</v>
      </c>
      <c r="Q7" s="9">
        <f t="shared" si="10"/>
        <v>0.12597355150322623</v>
      </c>
      <c r="R7" s="11">
        <v>200874</v>
      </c>
      <c r="S7" s="9">
        <f t="shared" si="11"/>
        <v>0.12095618940493774</v>
      </c>
      <c r="T7" s="11">
        <v>172874</v>
      </c>
      <c r="U7" s="9">
        <f t="shared" si="1"/>
        <v>0.1050545588017239</v>
      </c>
      <c r="V7" s="11">
        <v>180395</v>
      </c>
      <c r="W7" s="9">
        <f t="shared" si="12"/>
        <v>9.4393627102396377E-2</v>
      </c>
      <c r="X7" s="11">
        <v>188967</v>
      </c>
      <c r="Y7" s="9">
        <f t="shared" si="13"/>
        <v>0.10151155070125037</v>
      </c>
      <c r="Z7" s="11">
        <v>198181</v>
      </c>
      <c r="AA7" s="9">
        <f t="shared" si="2"/>
        <v>0.10494218095206828</v>
      </c>
      <c r="AB7" s="11">
        <v>200514</v>
      </c>
      <c r="AC7" s="9">
        <f t="shared" si="3"/>
        <v>0.10725226056467983</v>
      </c>
      <c r="AD7" s="11">
        <v>213830</v>
      </c>
      <c r="AE7" s="9">
        <f t="shared" si="3"/>
        <v>0.11855562073290139</v>
      </c>
      <c r="AF7" s="11">
        <v>206598</v>
      </c>
      <c r="AG7" s="9">
        <f t="shared" si="4"/>
        <v>0.11428252174071778</v>
      </c>
      <c r="AH7" s="11">
        <v>211264</v>
      </c>
      <c r="AI7" s="9">
        <f t="shared" si="14"/>
        <v>0.11488588576994001</v>
      </c>
      <c r="AJ7" s="11">
        <v>212619</v>
      </c>
      <c r="AK7" s="9">
        <f t="shared" si="15"/>
        <v>0.11083459961581467</v>
      </c>
      <c r="AL7" s="11">
        <v>214205</v>
      </c>
      <c r="AM7" s="9">
        <f t="shared" si="16"/>
        <v>0.11057882170742725</v>
      </c>
      <c r="AN7" s="11">
        <v>206252</v>
      </c>
      <c r="AO7" s="9">
        <f t="shared" si="17"/>
        <v>0.11057882170742725</v>
      </c>
      <c r="AP7" s="11">
        <v>208182</v>
      </c>
      <c r="AQ7" s="9">
        <f t="shared" si="17"/>
        <v>0.10667044556524186</v>
      </c>
    </row>
    <row r="8" spans="1:43" ht="27.75" customHeight="1" x14ac:dyDescent="0.2">
      <c r="A8" s="10" t="s">
        <v>7</v>
      </c>
      <c r="B8" s="11">
        <v>23993</v>
      </c>
      <c r="C8" s="12">
        <f t="shared" si="5"/>
        <v>1.206338544057527E-2</v>
      </c>
      <c r="D8" s="11">
        <v>22252</v>
      </c>
      <c r="E8" s="12">
        <f t="shared" si="6"/>
        <v>1.0914718339738512E-2</v>
      </c>
      <c r="F8" s="11">
        <v>18979</v>
      </c>
      <c r="G8" s="12">
        <f t="shared" si="7"/>
        <v>9.8520709905590594E-3</v>
      </c>
      <c r="H8" s="11">
        <v>18979</v>
      </c>
      <c r="I8" s="12">
        <f t="shared" si="7"/>
        <v>9.0266881581018803E-3</v>
      </c>
      <c r="J8" s="11">
        <v>6501</v>
      </c>
      <c r="K8" s="12">
        <f t="shared" si="0"/>
        <v>3.5610522441038048E-3</v>
      </c>
      <c r="L8" s="11">
        <v>5893</v>
      </c>
      <c r="M8" s="9">
        <f t="shared" si="8"/>
        <v>3.3792559673141709E-3</v>
      </c>
      <c r="N8" s="11">
        <v>5893</v>
      </c>
      <c r="O8" s="9">
        <f t="shared" si="9"/>
        <v>3.2324311634228994E-3</v>
      </c>
      <c r="P8" s="11">
        <v>5893</v>
      </c>
      <c r="Q8" s="9">
        <f t="shared" si="10"/>
        <v>3.3904936151361118E-3</v>
      </c>
      <c r="R8" s="11">
        <v>5893</v>
      </c>
      <c r="S8" s="9">
        <f t="shared" si="11"/>
        <v>3.5484673186340597E-3</v>
      </c>
      <c r="T8" s="11">
        <v>5798</v>
      </c>
      <c r="U8" s="9">
        <f t="shared" si="1"/>
        <v>3.5234120338072539E-3</v>
      </c>
      <c r="V8" s="11">
        <v>5798</v>
      </c>
      <c r="W8" s="9">
        <f t="shared" si="12"/>
        <v>3.0338659604739276E-3</v>
      </c>
      <c r="X8" s="11">
        <v>5798</v>
      </c>
      <c r="Y8" s="9">
        <f t="shared" si="13"/>
        <v>3.1146389103168786E-3</v>
      </c>
      <c r="Z8" s="11">
        <v>5798</v>
      </c>
      <c r="AA8" s="9">
        <f t="shared" si="2"/>
        <v>3.0701972699708441E-3</v>
      </c>
      <c r="AB8" s="11">
        <v>5798</v>
      </c>
      <c r="AC8" s="9">
        <f t="shared" si="3"/>
        <v>3.1012727627697501E-3</v>
      </c>
      <c r="AD8" s="11">
        <v>5798</v>
      </c>
      <c r="AE8" s="9">
        <f t="shared" si="3"/>
        <v>3.21463540667522E-3</v>
      </c>
      <c r="AF8" s="11">
        <v>5798</v>
      </c>
      <c r="AG8" s="9">
        <f t="shared" si="4"/>
        <v>3.2072433472380259E-3</v>
      </c>
      <c r="AH8" s="11">
        <v>5798</v>
      </c>
      <c r="AI8" s="9">
        <f t="shared" si="14"/>
        <v>3.1529667415845209E-3</v>
      </c>
      <c r="AJ8" s="11">
        <v>5798</v>
      </c>
      <c r="AK8" s="9">
        <f t="shared" si="15"/>
        <v>3.0223969098363431E-3</v>
      </c>
      <c r="AL8" s="11">
        <v>5798</v>
      </c>
      <c r="AM8" s="9">
        <f t="shared" si="16"/>
        <v>2.9930954378266763E-3</v>
      </c>
      <c r="AN8" s="11">
        <v>5798</v>
      </c>
      <c r="AO8" s="9">
        <f t="shared" si="17"/>
        <v>2.9930954378266763E-3</v>
      </c>
      <c r="AP8" s="11">
        <v>5798</v>
      </c>
      <c r="AQ8" s="9">
        <f t="shared" si="17"/>
        <v>2.9986387690168932E-3</v>
      </c>
    </row>
    <row r="9" spans="1:43" ht="27.75" hidden="1" customHeight="1" x14ac:dyDescent="0.2">
      <c r="A9" s="10"/>
      <c r="B9" s="11"/>
      <c r="C9" s="12" t="s">
        <v>8</v>
      </c>
      <c r="D9" s="11"/>
      <c r="E9" s="12" t="s">
        <v>8</v>
      </c>
      <c r="F9" s="11"/>
      <c r="G9" s="12" t="s">
        <v>8</v>
      </c>
      <c r="H9" s="11"/>
      <c r="I9" s="12" t="s">
        <v>8</v>
      </c>
      <c r="J9" s="11"/>
      <c r="K9" s="12" t="s">
        <v>8</v>
      </c>
      <c r="L9" s="11"/>
      <c r="M9" s="9"/>
      <c r="N9" s="11"/>
      <c r="O9" s="9"/>
      <c r="P9" s="11"/>
      <c r="Q9" s="9"/>
      <c r="R9" s="11"/>
      <c r="S9" s="9"/>
      <c r="T9" s="11"/>
      <c r="U9" s="9"/>
      <c r="V9" s="11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</row>
    <row r="10" spans="1:43" ht="27.75" customHeight="1" x14ac:dyDescent="0.2">
      <c r="A10" s="10"/>
      <c r="B10" s="11"/>
      <c r="C10" s="10"/>
      <c r="D10" s="11"/>
      <c r="E10" s="10"/>
      <c r="F10" s="11"/>
      <c r="G10" s="10"/>
      <c r="H10" s="11"/>
      <c r="I10" s="10"/>
      <c r="J10" s="11"/>
      <c r="K10" s="10"/>
      <c r="L10" s="11"/>
      <c r="M10" s="10"/>
      <c r="N10" s="11"/>
      <c r="O10" s="10"/>
      <c r="P10" s="11"/>
      <c r="Q10" s="10"/>
      <c r="R10" s="11"/>
      <c r="S10" s="10"/>
      <c r="T10" s="11"/>
      <c r="U10" s="10"/>
      <c r="V10" s="11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</row>
    <row r="11" spans="1:43" ht="27.75" customHeight="1" x14ac:dyDescent="0.2">
      <c r="A11" s="13" t="s">
        <v>9</v>
      </c>
      <c r="B11" s="14">
        <f>SUM(B3:B10)</f>
        <v>1988911</v>
      </c>
      <c r="C11" s="15">
        <v>0.99999999999999989</v>
      </c>
      <c r="D11" s="14">
        <f>SUM(D3:D10)</f>
        <v>2038715</v>
      </c>
      <c r="E11" s="15">
        <v>1</v>
      </c>
      <c r="F11" s="14">
        <f>SUM(F3:F10)</f>
        <v>1926397</v>
      </c>
      <c r="G11" s="15">
        <v>1</v>
      </c>
      <c r="H11" s="14">
        <f>SUM(H3:H10)</f>
        <v>2102543</v>
      </c>
      <c r="I11" s="15">
        <v>0.99999999999999989</v>
      </c>
      <c r="J11" s="14">
        <f>SUM(J3:J10)</f>
        <v>1825584</v>
      </c>
      <c r="K11" s="15">
        <v>0.99999999999999989</v>
      </c>
      <c r="L11" s="14">
        <f>SUM(L3:L10)</f>
        <v>1743875</v>
      </c>
      <c r="M11" s="15">
        <v>0.99999999999999989</v>
      </c>
      <c r="N11" s="14">
        <f>SUM(N3:N10)</f>
        <v>1823086</v>
      </c>
      <c r="O11" s="15">
        <v>0.99999999999999989</v>
      </c>
      <c r="P11" s="14">
        <f>SUM(P3:P10)</f>
        <v>1738095</v>
      </c>
      <c r="Q11" s="15">
        <v>0.99999999999999989</v>
      </c>
      <c r="R11" s="14">
        <f>SUM(R3:R10)</f>
        <v>1660717</v>
      </c>
      <c r="S11" s="15">
        <v>0.99999999999999989</v>
      </c>
      <c r="T11" s="14">
        <f>SUM(T3:T10)</f>
        <v>1645564</v>
      </c>
      <c r="U11" s="15">
        <v>0.99999999999999989</v>
      </c>
      <c r="V11" s="14">
        <f>SUM(V3:V10)</f>
        <v>1911093</v>
      </c>
      <c r="W11" s="15">
        <v>0.99999999999999989</v>
      </c>
      <c r="X11" s="17">
        <f>SUM(X3:X8)</f>
        <v>1861532</v>
      </c>
      <c r="Y11" s="15">
        <v>0.99999999999999989</v>
      </c>
      <c r="Z11" s="17">
        <f>SUM(Z3:Z8)</f>
        <v>1888478</v>
      </c>
      <c r="AA11" s="15">
        <v>0.99999999999999989</v>
      </c>
      <c r="AB11" s="17">
        <f>SUM(AB3:AB8)</f>
        <v>1869555</v>
      </c>
      <c r="AC11" s="15">
        <v>0.99999999999999989</v>
      </c>
      <c r="AD11" s="17">
        <f>SUM(AD3:AD8)</f>
        <v>1803626</v>
      </c>
      <c r="AE11" s="15">
        <v>0.99999999999999989</v>
      </c>
      <c r="AF11" s="17">
        <f>SUM(AF3:AF8)</f>
        <v>1807783</v>
      </c>
      <c r="AG11" s="15">
        <v>0.99999999999999989</v>
      </c>
      <c r="AH11" s="17">
        <f>SUM(AH3:AH8)</f>
        <v>1838903</v>
      </c>
      <c r="AI11" s="15">
        <v>0.99999999999999989</v>
      </c>
      <c r="AJ11" s="17">
        <f>SUM(AJ3:AJ8)</f>
        <v>1918345</v>
      </c>
      <c r="AK11" s="15">
        <v>0.99999999999999989</v>
      </c>
      <c r="AL11" s="17">
        <f>SUM(AL3:AL8)</f>
        <v>1937125</v>
      </c>
      <c r="AM11" s="15">
        <v>0.99999999999999989</v>
      </c>
      <c r="AN11" s="17">
        <f>SUM(AN3:AN8)</f>
        <v>1933544</v>
      </c>
      <c r="AO11" s="15">
        <v>0.99999999999999989</v>
      </c>
      <c r="AP11" s="17">
        <f>SUM(AP3:AP8)</f>
        <v>1823905</v>
      </c>
      <c r="AQ11" s="15">
        <v>0.99999999999999989</v>
      </c>
    </row>
    <row r="12" spans="1:43" ht="27.75" customHeight="1" x14ac:dyDescent="0.2">
      <c r="A12" s="13" t="s">
        <v>10</v>
      </c>
      <c r="B12" s="13"/>
      <c r="C12" s="14">
        <v>65</v>
      </c>
      <c r="D12" s="13"/>
      <c r="E12" s="14">
        <v>66</v>
      </c>
      <c r="F12" s="13"/>
      <c r="G12" s="14">
        <v>62</v>
      </c>
      <c r="H12" s="13"/>
      <c r="I12" s="14">
        <v>68</v>
      </c>
      <c r="J12" s="13"/>
      <c r="K12" s="14">
        <v>68</v>
      </c>
      <c r="L12" s="14"/>
      <c r="M12" s="14">
        <v>60</v>
      </c>
      <c r="N12" s="13"/>
      <c r="O12" s="14">
        <v>61</v>
      </c>
      <c r="P12" s="13"/>
      <c r="Q12" s="14">
        <v>56</v>
      </c>
      <c r="R12" s="13"/>
      <c r="S12" s="16">
        <v>51</v>
      </c>
      <c r="T12" s="13"/>
      <c r="U12" s="16">
        <v>52</v>
      </c>
      <c r="V12" s="13"/>
      <c r="W12" s="16">
        <v>56</v>
      </c>
      <c r="X12" s="16"/>
      <c r="Y12" s="16">
        <v>50</v>
      </c>
      <c r="Z12" s="16"/>
      <c r="AA12" s="18">
        <v>51</v>
      </c>
      <c r="AB12" s="16"/>
      <c r="AC12" s="18">
        <v>54</v>
      </c>
      <c r="AD12" s="16"/>
      <c r="AE12" s="18">
        <v>55</v>
      </c>
      <c r="AF12" s="16"/>
      <c r="AG12" s="18">
        <v>56</v>
      </c>
      <c r="AH12" s="16"/>
      <c r="AI12" s="18">
        <v>55</v>
      </c>
      <c r="AJ12" s="16"/>
      <c r="AK12" s="18">
        <v>54</v>
      </c>
      <c r="AL12" s="16"/>
      <c r="AM12" s="18">
        <v>53</v>
      </c>
      <c r="AN12" s="16"/>
      <c r="AO12" s="18">
        <v>53</v>
      </c>
      <c r="AP12" s="16"/>
      <c r="AQ12" s="18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Torres Lugo Hilda Lucia</dc:creator>
  <cp:lastModifiedBy>Jhon Alexander Cruz Galvis</cp:lastModifiedBy>
  <dcterms:created xsi:type="dcterms:W3CDTF">2019-01-16T14:34:28Z</dcterms:created>
  <dcterms:modified xsi:type="dcterms:W3CDTF">2022-10-11T15:17:23Z</dcterms:modified>
</cp:coreProperties>
</file>